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uniandes-my.sharepoint.com/personal/a_ulloag_uniandes_edu_co/Documents/60 años departamento/"/>
    </mc:Choice>
  </mc:AlternateContent>
  <xr:revisionPtr revIDLastSave="0" documentId="8_{325C8B6D-D442-4465-A9E2-D4F38B37F3EB}" xr6:coauthVersionLast="47" xr6:coauthVersionMax="47" xr10:uidLastSave="{00000000-0000-0000-0000-000000000000}"/>
  <bookViews>
    <workbookView xWindow="-120" yWindow="-120" windowWidth="20730" windowHeight="11160" firstSheet="3" activeTab="3" xr2:uid="{00000000-000D-0000-FFFF-FFFF00000000}"/>
  </bookViews>
  <sheets>
    <sheet name="Proyectos" sheetId="1" r:id="rId1"/>
    <sheet name="Metadatos" sheetId="8" r:id="rId2"/>
    <sheet name="lugares" sheetId="11" r:id="rId3"/>
    <sheet name="Egresados" sheetId="2" r:id="rId4"/>
    <sheet name="Hoja1" sheetId="5" state="hidden" r:id="rId5"/>
    <sheet name="Hoja2" sheetId="6" state="hidden" r:id="rId6"/>
    <sheet name="Ficha" sheetId="4" r:id="rId7"/>
    <sheet name="Sugerencia2" sheetId="9" r:id="rId8"/>
    <sheet name="Hoja3" sheetId="7" r:id="rId9"/>
    <sheet name="Hoja4" sheetId="10" r:id="rId10"/>
  </sheets>
  <definedNames>
    <definedName name="_xlnm._FilterDatabase" localSheetId="0" hidden="1">Proyectos!$B$2:$P$75</definedName>
  </definedNames>
  <calcPr calcId="191028"/>
  <pivotCaches>
    <pivotCache cacheId="3190"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7" i="11" l="1"/>
  <c r="G25" i="11"/>
  <c r="F25" i="11"/>
  <c r="H25" i="11" s="1"/>
  <c r="F44" i="11"/>
  <c r="H44" i="11" s="1"/>
  <c r="G44" i="11"/>
  <c r="I44" i="11" s="1"/>
  <c r="F20" i="11"/>
  <c r="G20" i="11"/>
  <c r="I20" i="11" s="1"/>
  <c r="H20" i="11"/>
  <c r="F93" i="11"/>
  <c r="H93" i="11" s="1"/>
  <c r="F91" i="11"/>
  <c r="H91" i="11" s="1"/>
  <c r="F89" i="11"/>
  <c r="H89" i="11" s="1"/>
  <c r="G37" i="11"/>
  <c r="I37" i="11" s="1"/>
  <c r="F37" i="11"/>
  <c r="H37" i="11" s="1"/>
  <c r="F76" i="11"/>
  <c r="H76" i="11" s="1"/>
  <c r="F74" i="11"/>
  <c r="H74" i="11" s="1"/>
  <c r="F73" i="11"/>
  <c r="H73" i="11" s="1"/>
  <c r="F71" i="11"/>
  <c r="H71" i="11" s="1"/>
  <c r="F45" i="11"/>
  <c r="H45" i="11" s="1"/>
  <c r="I25" i="11"/>
  <c r="G5" i="11"/>
  <c r="I5" i="11" s="1"/>
  <c r="F6" i="11"/>
  <c r="H6" i="11" s="1"/>
  <c r="F7" i="11"/>
  <c r="H7" i="11" s="1"/>
  <c r="F17" i="11"/>
  <c r="H17" i="11" s="1"/>
  <c r="F39" i="11"/>
  <c r="H39" i="11" s="1"/>
  <c r="F35" i="11"/>
  <c r="H35" i="11" s="1"/>
  <c r="F28" i="11"/>
  <c r="H28" i="11" s="1"/>
  <c r="F32" i="11"/>
  <c r="H32" i="11" s="1"/>
  <c r="F69" i="11"/>
  <c r="H69" i="11" s="1"/>
  <c r="G56" i="11"/>
  <c r="I56" i="11" s="1"/>
  <c r="F56" i="11"/>
  <c r="H56" i="11" s="1"/>
  <c r="G72" i="11"/>
  <c r="I72" i="11" s="1"/>
  <c r="G33" i="11"/>
  <c r="I33" i="11" s="1"/>
  <c r="G63" i="11"/>
  <c r="I63" i="11" s="1"/>
  <c r="G59" i="11"/>
  <c r="I59" i="11" s="1"/>
  <c r="G89" i="11"/>
  <c r="I89" i="11" s="1"/>
  <c r="G71" i="11"/>
  <c r="I71" i="11" s="1"/>
  <c r="G48" i="11"/>
  <c r="I48" i="11" s="1"/>
  <c r="G86" i="11"/>
  <c r="I86" i="11" s="1"/>
  <c r="G29" i="11"/>
  <c r="I29" i="11" s="1"/>
  <c r="G84" i="11"/>
  <c r="I84" i="11" s="1"/>
  <c r="G50" i="11"/>
  <c r="I50" i="11" s="1"/>
  <c r="G87" i="11"/>
  <c r="I87" i="11" s="1"/>
  <c r="G64" i="11"/>
  <c r="I64" i="11" s="1"/>
  <c r="G83" i="11"/>
  <c r="I83" i="11" s="1"/>
  <c r="G15" i="11"/>
  <c r="I15" i="11" s="1"/>
  <c r="G24" i="11"/>
  <c r="I24" i="11" s="1"/>
  <c r="G35" i="11"/>
  <c r="I35" i="11" s="1"/>
  <c r="G96" i="11"/>
  <c r="I96" i="11" s="1"/>
  <c r="G31" i="11"/>
  <c r="I31" i="11" s="1"/>
  <c r="G45" i="11"/>
  <c r="I45" i="11" s="1"/>
  <c r="G68" i="11"/>
  <c r="I68" i="11" s="1"/>
  <c r="G43" i="11"/>
  <c r="I43" i="11" s="1"/>
  <c r="G18" i="11"/>
  <c r="I18" i="11" s="1"/>
  <c r="G26" i="11"/>
  <c r="I26" i="11" s="1"/>
  <c r="G6" i="11"/>
  <c r="I6" i="11" s="1"/>
  <c r="G73" i="11"/>
  <c r="I73" i="11" s="1"/>
  <c r="G97" i="11"/>
  <c r="I97" i="11" s="1"/>
  <c r="G41" i="11"/>
  <c r="I41" i="11" s="1"/>
  <c r="G28" i="11"/>
  <c r="I28" i="11" s="1"/>
  <c r="G39" i="11"/>
  <c r="I39" i="11" s="1"/>
  <c r="G91" i="11"/>
  <c r="I91" i="11" s="1"/>
  <c r="G2" i="11"/>
  <c r="I2" i="11" s="1"/>
  <c r="G54" i="11"/>
  <c r="I54" i="11" s="1"/>
  <c r="G46" i="11"/>
  <c r="I46" i="11" s="1"/>
  <c r="G93" i="11"/>
  <c r="I93" i="11" s="1"/>
  <c r="G77" i="11"/>
  <c r="I77" i="11" s="1"/>
  <c r="G85" i="11"/>
  <c r="I85" i="11" s="1"/>
  <c r="G13" i="11"/>
  <c r="I13" i="11" s="1"/>
  <c r="G55" i="11"/>
  <c r="I55" i="11" s="1"/>
  <c r="G58" i="11"/>
  <c r="I58" i="11" s="1"/>
  <c r="G22" i="11"/>
  <c r="I22" i="11" s="1"/>
  <c r="G49" i="11"/>
  <c r="I49" i="11" s="1"/>
  <c r="G52" i="11"/>
  <c r="I52" i="11" s="1"/>
  <c r="G94" i="11"/>
  <c r="I94" i="11" s="1"/>
  <c r="G32" i="11"/>
  <c r="I32" i="11" s="1"/>
  <c r="G81" i="11"/>
  <c r="I81" i="11" s="1"/>
  <c r="G70" i="11"/>
  <c r="I70" i="11" s="1"/>
  <c r="G62" i="11"/>
  <c r="I62" i="11" s="1"/>
  <c r="G14" i="11"/>
  <c r="I14" i="11" s="1"/>
  <c r="G47" i="11"/>
  <c r="I47" i="11" s="1"/>
  <c r="G79" i="11"/>
  <c r="I79" i="11" s="1"/>
  <c r="G40" i="11"/>
  <c r="I40" i="11" s="1"/>
  <c r="G21" i="11"/>
  <c r="I21" i="11" s="1"/>
  <c r="G61" i="11"/>
  <c r="I61" i="11" s="1"/>
  <c r="G74" i="11"/>
  <c r="I74" i="11" s="1"/>
  <c r="G38" i="11"/>
  <c r="I38" i="11" s="1"/>
  <c r="G90" i="11"/>
  <c r="I90" i="11" s="1"/>
  <c r="G7" i="11"/>
  <c r="I7" i="11" s="1"/>
  <c r="G42" i="11"/>
  <c r="I42" i="11" s="1"/>
  <c r="G9" i="11"/>
  <c r="I9" i="11" s="1"/>
  <c r="G75" i="11"/>
  <c r="I75" i="11" s="1"/>
  <c r="G34" i="11"/>
  <c r="I34" i="11" s="1"/>
  <c r="G17" i="11"/>
  <c r="I17" i="11" s="1"/>
  <c r="G60" i="11"/>
  <c r="I60" i="11" s="1"/>
  <c r="G76" i="11"/>
  <c r="I76" i="11" s="1"/>
  <c r="G36" i="11"/>
  <c r="I36" i="11" s="1"/>
  <c r="G92" i="11"/>
  <c r="I92" i="11" s="1"/>
  <c r="G95" i="11"/>
  <c r="I95" i="11" s="1"/>
  <c r="G78" i="11"/>
  <c r="I78" i="11" s="1"/>
  <c r="G82" i="11"/>
  <c r="I82" i="11" s="1"/>
  <c r="G30" i="11"/>
  <c r="I30" i="11" s="1"/>
  <c r="G10" i="11"/>
  <c r="I10" i="11" s="1"/>
  <c r="G23" i="11"/>
  <c r="I23" i="11" s="1"/>
  <c r="G11" i="11"/>
  <c r="I11" i="11" s="1"/>
  <c r="G57" i="11"/>
  <c r="I57" i="11" s="1"/>
  <c r="G51" i="11"/>
  <c r="I51" i="11" s="1"/>
  <c r="G88" i="11"/>
  <c r="I88" i="11" s="1"/>
  <c r="G3" i="11"/>
  <c r="I3" i="11" s="1"/>
  <c r="G19" i="11"/>
  <c r="I19" i="11" s="1"/>
  <c r="G12" i="11"/>
  <c r="I12" i="11" s="1"/>
  <c r="G8" i="11"/>
  <c r="I8" i="11" s="1"/>
  <c r="G80" i="11"/>
  <c r="I80" i="11" s="1"/>
  <c r="G69" i="11"/>
  <c r="I69" i="11" s="1"/>
  <c r="F3" i="11"/>
  <c r="H3" i="11" s="1"/>
  <c r="F72" i="11"/>
  <c r="H72" i="11" s="1"/>
  <c r="F33" i="11"/>
  <c r="H33" i="11" s="1"/>
  <c r="F63" i="11"/>
  <c r="H63" i="11" s="1"/>
  <c r="F59" i="11"/>
  <c r="H59" i="11" s="1"/>
  <c r="F48" i="11"/>
  <c r="H48" i="11" s="1"/>
  <c r="F86" i="11"/>
  <c r="H86" i="11" s="1"/>
  <c r="F29" i="11"/>
  <c r="H29" i="11" s="1"/>
  <c r="F84" i="11"/>
  <c r="H84" i="11" s="1"/>
  <c r="F50" i="11"/>
  <c r="H50" i="11" s="1"/>
  <c r="F87" i="11"/>
  <c r="H87" i="11" s="1"/>
  <c r="F64" i="11"/>
  <c r="H64" i="11" s="1"/>
  <c r="F83" i="11"/>
  <c r="H83" i="11" s="1"/>
  <c r="F15" i="11"/>
  <c r="H15" i="11" s="1"/>
  <c r="F24" i="11"/>
  <c r="H24" i="11" s="1"/>
  <c r="F96" i="11"/>
  <c r="H96" i="11" s="1"/>
  <c r="F31" i="11"/>
  <c r="H31" i="11" s="1"/>
  <c r="F68" i="11"/>
  <c r="H68" i="11" s="1"/>
  <c r="F43" i="11"/>
  <c r="H43" i="11" s="1"/>
  <c r="F5" i="11"/>
  <c r="H5" i="11" s="1"/>
  <c r="F18" i="11"/>
  <c r="H18" i="11" s="1"/>
  <c r="F26" i="11"/>
  <c r="H26" i="11" s="1"/>
  <c r="H97" i="11"/>
  <c r="F41" i="11"/>
  <c r="H41" i="11" s="1"/>
  <c r="F2" i="11"/>
  <c r="H2" i="11" s="1"/>
  <c r="F54" i="11"/>
  <c r="H54" i="11" s="1"/>
  <c r="F46" i="11"/>
  <c r="H46" i="11" s="1"/>
  <c r="F77" i="11"/>
  <c r="H77" i="11" s="1"/>
  <c r="F85" i="11"/>
  <c r="H85" i="11" s="1"/>
  <c r="F13" i="11"/>
  <c r="H13" i="11" s="1"/>
  <c r="F55" i="11"/>
  <c r="H55" i="11" s="1"/>
  <c r="F58" i="11"/>
  <c r="H58" i="11" s="1"/>
  <c r="F22" i="11"/>
  <c r="H22" i="11" s="1"/>
  <c r="F49" i="11"/>
  <c r="H49" i="11" s="1"/>
  <c r="F52" i="11"/>
  <c r="H52" i="11" s="1"/>
  <c r="F94" i="11"/>
  <c r="H94" i="11" s="1"/>
  <c r="F81" i="11"/>
  <c r="H81" i="11" s="1"/>
  <c r="F70" i="11"/>
  <c r="H70" i="11" s="1"/>
  <c r="F62" i="11"/>
  <c r="H62" i="11" s="1"/>
  <c r="F14" i="11"/>
  <c r="H14" i="11" s="1"/>
  <c r="F47" i="11"/>
  <c r="H47" i="11" s="1"/>
  <c r="F79" i="11"/>
  <c r="H79" i="11" s="1"/>
  <c r="F40" i="11"/>
  <c r="H40" i="11" s="1"/>
  <c r="F21" i="11"/>
  <c r="H21" i="11" s="1"/>
  <c r="F61" i="11"/>
  <c r="H61" i="11" s="1"/>
  <c r="F38" i="11"/>
  <c r="H38" i="11" s="1"/>
  <c r="F90" i="11"/>
  <c r="H90" i="11" s="1"/>
  <c r="F42" i="11"/>
  <c r="H42" i="11" s="1"/>
  <c r="F9" i="11"/>
  <c r="H9" i="11" s="1"/>
  <c r="F75" i="11"/>
  <c r="H75" i="11" s="1"/>
  <c r="F34" i="11"/>
  <c r="H34" i="11" s="1"/>
  <c r="F60" i="11"/>
  <c r="H60" i="11" s="1"/>
  <c r="F36" i="11"/>
  <c r="H36" i="11" s="1"/>
  <c r="F92" i="11"/>
  <c r="H92" i="11" s="1"/>
  <c r="F95" i="11"/>
  <c r="H95" i="11" s="1"/>
  <c r="F78" i="11"/>
  <c r="H78" i="11" s="1"/>
  <c r="F82" i="11"/>
  <c r="H82" i="11" s="1"/>
  <c r="F30" i="11"/>
  <c r="H30" i="11" s="1"/>
  <c r="F10" i="11"/>
  <c r="H10" i="11" s="1"/>
  <c r="F23" i="11"/>
  <c r="H23" i="11" s="1"/>
  <c r="F51" i="11"/>
  <c r="H51" i="11" s="1"/>
  <c r="F11" i="11"/>
  <c r="H11" i="11" s="1"/>
  <c r="F57" i="11"/>
  <c r="H57" i="11" s="1"/>
  <c r="F88" i="11"/>
  <c r="H88" i="11" s="1"/>
  <c r="F19" i="11"/>
  <c r="H19" i="11" s="1"/>
  <c r="F12" i="11"/>
  <c r="H12" i="11" s="1"/>
  <c r="F8" i="11"/>
  <c r="H8" i="11" s="1"/>
  <c r="F80" i="11"/>
  <c r="H80"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tc={AFE23507-AFA7-4433-A78A-583C05618987}</author>
  </authors>
  <commentList>
    <comment ref="A3" authorId="0" shapeId="0" xr:uid="{AFE23507-AFA7-4433-A78A-583C05618987}">
      <text>
        <t>[Threaded comment]
Your version of Excel allows you to read this threaded comment; however, any edits to it will get removed if the file is opened in a newer version of Excel. Learn more: https://go.microsoft.com/fwlink/?linkid=870924
Comment:
    Debemos decidir si lo nombramos "Amazonas" o "Amazonía". Por ahora voy a borrar uno de los dos.</t>
      </text>
    </comment>
  </commentList>
</comments>
</file>

<file path=xl/sharedStrings.xml><?xml version="1.0" encoding="utf-8"?>
<sst xmlns="http://schemas.openxmlformats.org/spreadsheetml/2006/main" count="2276" uniqueCount="965">
  <si>
    <t>Proyectos -  Departamento de antropología</t>
  </si>
  <si>
    <t>id</t>
  </si>
  <si>
    <t>nombre</t>
  </si>
  <si>
    <t>categoria</t>
  </si>
  <si>
    <t>año</t>
  </si>
  <si>
    <t>decada</t>
  </si>
  <si>
    <t>actor_lider</t>
  </si>
  <si>
    <t>rol</t>
  </si>
  <si>
    <t>otros_participantes</t>
  </si>
  <si>
    <t>rama</t>
  </si>
  <si>
    <t>temas</t>
  </si>
  <si>
    <t>objeto_analisis</t>
  </si>
  <si>
    <t>pais</t>
  </si>
  <si>
    <t>region</t>
  </si>
  <si>
    <t>departamento</t>
  </si>
  <si>
    <t>municipio</t>
  </si>
  <si>
    <t>Estatus de recoleccion de información</t>
  </si>
  <si>
    <t>texto</t>
  </si>
  <si>
    <t>enlace_url</t>
  </si>
  <si>
    <t>portada</t>
  </si>
  <si>
    <t>fotos</t>
  </si>
  <si>
    <t>videos</t>
  </si>
  <si>
    <t>documentos</t>
  </si>
  <si>
    <t>Escuela de campo, Guainia:  Inundar e encauzar: Inundar la mirada, encauzar el hacer</t>
  </si>
  <si>
    <t>Docencia/Formación</t>
  </si>
  <si>
    <t>Alhena Caicedo</t>
  </si>
  <si>
    <t>Profesor activo</t>
  </si>
  <si>
    <t>Estudiantes pregrado, Asociaciones indígenas</t>
  </si>
  <si>
    <t>Antropología sociocultural</t>
  </si>
  <si>
    <t>Antropología de la vida, Antropología económica</t>
  </si>
  <si>
    <t>Planes de vida, Planes propios de estrategia frente al turismo, Políticas públicas</t>
  </si>
  <si>
    <t>Colombia</t>
  </si>
  <si>
    <t>Pacifico</t>
  </si>
  <si>
    <t>Guainia</t>
  </si>
  <si>
    <t>Río Inirida, Río atabapo</t>
  </si>
  <si>
    <t>Falta descripción</t>
  </si>
  <si>
    <t>No aplica</t>
  </si>
  <si>
    <t>EscuelaDeCampoGuainia_1, EscuelaDeCampoGuainia_2, EscuelaDeCampoGuainia_3</t>
  </si>
  <si>
    <t>Neochamanismo en colombia</t>
  </si>
  <si>
    <t>Investigación</t>
  </si>
  <si>
    <t>Antropología médica, Antropología de la vida</t>
  </si>
  <si>
    <t>Neochamanismos, Yage, Psicoactivos, Medicina tradicional</t>
  </si>
  <si>
    <t>Andina, Pacífico, Orinoquía</t>
  </si>
  <si>
    <t>Putumayo, Caquetá, Bogotá, Nariño</t>
  </si>
  <si>
    <t>Completo</t>
  </si>
  <si>
    <t>En este proyecto se propone un interesante avance teórico al articular diversas escalas de análisis local y regional, nacional y trasnacional. Parte de una etnografía multisituada y una fina lectura sociológica y política de las interacciones entre instituciones y representaciones sociales y culturales de la alteridad. La original propuesta teórica consiste en leer la reconfiguración de los chamanismos desde procesos de etnización y de patrimonialización, y reconstruye hábilmente el espacio ideológico nacional y los efectos más recientes del multiculturalismo por medio de las representaciones de la alteridad.
## Publicaciones:
La alteridad radical que cura. Neochamanismos yajeceros en Colombia</t>
  </si>
  <si>
    <t>Plan de Buen Vivir de Pureto</t>
  </si>
  <si>
    <t>Consejos comunitarios de pureto</t>
  </si>
  <si>
    <t>Planes de vida, Planeación, Políticas públicas</t>
  </si>
  <si>
    <t>Cauca</t>
  </si>
  <si>
    <t>Suárez</t>
  </si>
  <si>
    <t xml:space="preserve">Completo </t>
  </si>
  <si>
    <t>Nuestra apuesta es por la defensa y el cuidado de nuestro territorio y del legado de quienes nos antecedieron, así como por la protección de nuestra forma de vida como campesinos afro dedicados a la agricultura. Este Plan de buen vivir es un ejercicio de reflexión y proyección desarrollado por la comunidad de Pureto con el fin de contar con una herramienta de planeación para el gobierno propio, que nos permita tomar decisiones sobre nuestro futuro y reconocernos como sujetos de poder. El Plan de buen vivir también es un instrumento jurídico útil en el proceso de reconocimiento de los derechos de las comunidades afro del país. Pero, sobre todo, es un pacto comunitario para la vida que queremos llevar como comunidad.
## Publicaciones:
Plan de buen vivir de Pureto, Alhena Caicedo Sárez, Cauca Consejo Comunitario de Pureto</t>
  </si>
  <si>
    <t>PlanDeBuenVivirPuretoPortada</t>
  </si>
  <si>
    <t>PlanDeBuenVivirPureto_1, PlanDeBuenVivirPureto_2, PlanDeBuenVivirPureto_3, PlanDeBuenVivirPureto_4, PlanDeBuenVivirPureto_5</t>
  </si>
  <si>
    <t>Plan de Buen Vivir de Las Brisas</t>
  </si>
  <si>
    <t>Consejos comunitarios de las brisas</t>
  </si>
  <si>
    <t>Como Consejo Comunitario de Las Brisas nos hemos propuesto construir un Plan de buen vivir que reconozca y valore nuestra forma de vida. Somos campesinos afro que trabajamos y cuidamos la tierra. Nos definimos desde el saber hacer productivo; desde las formas de habitar el espacio que hemos construido en relación con el contexto natural que nos rodea; desde cómo nos organizamos, legitimamos nuestras decisiones y asumimos nuestras autoridades; así como desde las prácticas, los valores y las normas que le dan sentido y significado a nuestra vida en común. Para nosotros, este Plan de buen vivir es una herramienta de planeación para el gobierno propio. Desde el reconocimiento de lo que construyeron nuestros ancestros y de lo que tenemos actualmente, nos disponemos a tomar decisiones y a reconocernos como sujetos de poder.
## Publicaciones:
Plan de buen vivir de Las Brisas, Alhena Caicedo</t>
  </si>
  <si>
    <t>PlanDeBuenVivirLasBrisasPortada</t>
  </si>
  <si>
    <t>PlanDeBuenVivirLasBrisas_1, PlanDeBuenVivirLasBrisas_2, PlanDeBuenVivirLasBrisas_3, PlanDeBuenVivirLasBrisas_4, PlanDeBuenVivirLasBrisas_5</t>
  </si>
  <si>
    <t>Política y religión</t>
  </si>
  <si>
    <t>2010, 2020</t>
  </si>
  <si>
    <t>Estudiantes pregrado, Red de academicos norte global y latinoamerica, Comité del paro de buenaventura</t>
  </si>
  <si>
    <t xml:space="preserve">Antropología política y del estado </t>
  </si>
  <si>
    <t>Religiosidad, Espiritualidad, Paz, Movimientos sociales</t>
  </si>
  <si>
    <t>Andina, Pacífico, Amazonía</t>
  </si>
  <si>
    <t>Bogotá, Buenaventura, Chocó, Amazonas</t>
  </si>
  <si>
    <t>Este proyecto se propuso describir y analizar la pluralidad y complejidad de formas de incidencia política y social de iglesias, comunidades y liderazgos religiosos y espirituales, en relación con la construcción de paz durante el proceso de negociación, y la era del post-acuerdo.</t>
  </si>
  <si>
    <t>https://cienciassociales.uniandes.edu.co/antropologia/eventos/antropologia-hoy-religiosidad-y-politica/</t>
  </si>
  <si>
    <t>https://www.youtube.com/watch?v=HF7RnWgf1Zg</t>
  </si>
  <si>
    <t>Semillero Etica y antropología</t>
  </si>
  <si>
    <t xml:space="preserve">Ana Maria Forero </t>
  </si>
  <si>
    <t>Estudiantes</t>
  </si>
  <si>
    <t>Transversal</t>
  </si>
  <si>
    <t>Problemas éticos, Trabajo de campo, Escritura etnográfica</t>
  </si>
  <si>
    <t>En espera de información por parte del profesor</t>
  </si>
  <si>
    <t>Semillero Antropología del estado</t>
  </si>
  <si>
    <t>Etnografía, Estado</t>
  </si>
  <si>
    <t>Semillero Estudios sobre militares</t>
  </si>
  <si>
    <t>Militares</t>
  </si>
  <si>
    <t>Semillero Materialidades, emociones y conflictos 1 y 2</t>
  </si>
  <si>
    <t>Andrés Góngora, Museo Nacional, Estudiantes</t>
  </si>
  <si>
    <t>Antropología de los afectos</t>
  </si>
  <si>
    <t>Objetos,  Afectos</t>
  </si>
  <si>
    <t>Este semillero estudia la literatura antropológica clásica y contemporánea que explora los significados culturales, la vida social y los afectos que vinculan a personas y objetos.Se ocupa de textos que indagan sobre materiales, intercambios, redes, trayectorias, agenciamientos y emplazamientos. El semillero estará estructurado en las siguientes unidades: 1. ¿Materiales o materialidad? la cual aborda los debates que se han venido dando a lo largo del siglo XX y XXI y que han puesto en el centro de la reflexión antropológica a los artefactos. 2. Antropología de los objetos: en la que se hace una lectura introductoria sobre el modo de existencia de los objetos de acuerdo con algunas premisas del llamado “giro ontológico”. 3. Biografía de los objetos: la cual profundiza sobre qué quiere decir que los objetos tengan trayectorias y vida social, y sobre qué significa que ésta se manifieste en prácticas cotidianas. 4. Arte y agencia: la cual analiza, desde una perspectiva antropológica, los planteamientos seminales sobre la agencia de los objetos. 5. Antropología y museos: es una lectura introductoria al campo de la etnografía en espacios museales.</t>
  </si>
  <si>
    <t>Semillero Multimodal 1 y 2</t>
  </si>
  <si>
    <t>Alianzas, Disciplina, Arte, Diseño gráfico</t>
  </si>
  <si>
    <t xml:space="preserve">Semillero Escrituras antropológicas </t>
  </si>
  <si>
    <t>Estética, Política, Escritura</t>
  </si>
  <si>
    <t>Antropología de los militares: materialidades y afectos en las tropas colombianas</t>
  </si>
  <si>
    <t>1990, 2000, 2010, 2020</t>
  </si>
  <si>
    <t>Andrés Góngora, Museo Nacional, Fundación Getulio Vargas, Grupo conflicto social y violencia</t>
  </si>
  <si>
    <t>Militares, Tradición, Materialidades, Afectos</t>
  </si>
  <si>
    <t>Andina</t>
  </si>
  <si>
    <t>Cundinamarca</t>
  </si>
  <si>
    <t>Tolemaida, Nilo</t>
  </si>
  <si>
    <t>Pendiente links de divulgación</t>
  </si>
  <si>
    <t>Esta investigación es una aproximación antropológica a las narrativas militares, en la que se abordan las manera en que la élite militar del Ejército de Colombia ha construido una “tradición” a partir de una narrativa particular de la historia y de la sociedad colombianas. En este proyecto se abordan preguntas acerca de la profesionalización, las materialidades y los afectos que existen en el contexto militar colombiano.</t>
  </si>
  <si>
    <t>AntropologíaDeLosMilitares_Portada</t>
  </si>
  <si>
    <t>Antropología de los afectos: Eventos emocionales en las tropas colombianas</t>
  </si>
  <si>
    <t>Andrés Góngora, Museo Nacional, Grupo conflicto social y violencia, Departamento de filosofía Uniandes, Catalina González</t>
  </si>
  <si>
    <t xml:space="preserve">Narrativas, Militares,  Eventos emocionales, Comunidades emocionales </t>
  </si>
  <si>
    <t>Pendiente links de divulgación, imagen de portada</t>
  </si>
  <si>
    <t>Esta investigación es una aproximación antropológica sobre las narrativas de los soldados profesionales, en la que se exploran cómo las emociones son generadas, construidas, descubiertas, manipuladas y experimentadas. Se parte de la noción de que en las instituciones militares las relaciones establecidas entre sujeto y su contexto social van más allá de de simplemente formar las vidas de los individuos, por lo que estudiar las narrativas emocionales de la guerra mejora un entendimiento de cómo las comunidades emocionales se constituyen y operan dentro de grupos sociales particulares.</t>
  </si>
  <si>
    <t>Estudios de Materialidades: comprensión de museos del poder</t>
  </si>
  <si>
    <t>Ana Maria Forero</t>
  </si>
  <si>
    <t>Estudios de materialidades, Museografía</t>
  </si>
  <si>
    <t>Agencia, Objetos, Museos, Ensamblajes, Curadurías, Materialidades</t>
  </si>
  <si>
    <t>Bogotá</t>
  </si>
  <si>
    <t>Este proyecto es una aproximación a la agencia de los objetos, las colecciones y curadurías de museos. Allí, se entiende al ensamblaje museal como la trama de proyectos, objetos, narrativas, afectos, actores y performance dispuestos para conectar emocionalmente al público y movilizar valores institucionales. Se piensan, así, las relaciones entre materialidad, conflicto y emociones, y la imagen de mundo de las instituciones estatales encargadas de mantener el orden social.</t>
  </si>
  <si>
    <t>EstudiosDeMaterialidadesPortada</t>
  </si>
  <si>
    <t>EstudiosDeMaterialidades_1, EstudiosDeMaterialidades_2, EstudiosDeMaterialidades_3, EstudiosDeMaterialidades_4, EstudiosDeMaterialidades_5, EstudiosDeMaterialidades_6</t>
  </si>
  <si>
    <t>Semillero antropología del conocimiento sensible</t>
  </si>
  <si>
    <t>Ana Maria Ulloa</t>
  </si>
  <si>
    <t>Estudiantes pregrado</t>
  </si>
  <si>
    <t xml:space="preserve">Antropología y arqueología de la alimentación </t>
  </si>
  <si>
    <t>Aroma, Cafés especiales, Industria/Campo, Habilidades sensoriales</t>
  </si>
  <si>
    <t>Huila</t>
  </si>
  <si>
    <t>Pitalito</t>
  </si>
  <si>
    <t>El semillero en Antropología del Conocimiento Sensible es un espacio de investigación y experimentación en torno a temas relacionados con la dimensión social y cultural de los sentidos. En primer lugar, buscamos incentivar en los participantes un interés por el entrenamiento olfativo y los aromas como base para entender su importancia en nuestra vida cotidiana, así como un elemento central de diferentes prácticas sociales, culturales y económicas. Partimos de la base de que el trabajo material con aromas amplia nuestro vocabulario para describirlos y esto nos permite trabajar en investigaciones que tengan que ver con ellos de una mejor manera. En segundo lugar, buscamos experimentar con métodos de investigación, formas de diseminación, y prácticas pedagógicas sensoriales que acojan al olfato y al gusto como formas de conocer e interactuar con nuestro ambiente físico y social. El semillero apunta hacia la valorización de los sentidos del contacto y la generación de experiencias y conocimientos colectivos a partir de ellos. A través de la formulación de proyectos y talleres, queremos comprender y explorar la centralidad de los olores y sabores para nuestra vida social, las relaciones con otros, nuestros vínculos con el mundo y nuestras múltiples formas de habitarlo y aprehenderlo.</t>
  </si>
  <si>
    <t>SemilleroConocimientoSensible_Portada</t>
  </si>
  <si>
    <t>SemilleroConocimientoSensible_1, SemilleroConocimientoSensible_2, SemilleroConocimientoSensible_3</t>
  </si>
  <si>
    <t>Sostenibilidad culinaria</t>
  </si>
  <si>
    <t>Laura Garzón</t>
  </si>
  <si>
    <t>Restaurantes, Sostenibilidad, Gusto, Alimentación</t>
  </si>
  <si>
    <t xml:space="preserve">Bogotá </t>
  </si>
  <si>
    <t>Del laboratorio al campo: el desarrollo de la química de aromas en Colombia</t>
  </si>
  <si>
    <t>Sebastian Alban</t>
  </si>
  <si>
    <t xml:space="preserve">Antropología sensorial </t>
  </si>
  <si>
    <t>Química, Aroma, Habilidades sensoriales, Ciencia/Industria, Industria/campo, Experticia</t>
  </si>
  <si>
    <t>Cundinamarca, Santander</t>
  </si>
  <si>
    <t>Bogotá, Bucaramanga</t>
  </si>
  <si>
    <t>Este proyecto se centra en el desarrollo de la química de aromas en Colombia, un campo científico que emerge a mediados de los años 80 y que está interesado en la bioprospección de frutas y plantas y busca conexiones con la industria alimentaria, cosmética y farmacéutica. El trabajo etnográfico se centrará en las actividades de dos grupos de investigación: uno en la Universidad Nacional enfocado en aromas de frutas tropicales y la producción de aromas sintéticos y el otro en la Universidad Industrial de Santander enfocado en plantas aromáticas y la producción de aceites esenciales. A partir de una aproximación etnográfica a estos dos laboratorios busco analizar la manera cómo habilidades olfativas, conocimiento tácito y juicios entrenados alrededor del aroma se forman en el laboratorio y en la interacción con la industria y el campo, atendiendo a las particularidades del contexto colombiano en relación con su diversidad biológica y cultural. Esto con el fin de resaltar la importancia del conocimiento sensible tanto para la práctica técnica y analítica de la química, como para los procesos de valoración estética y económica al interior de prácticas productivas en la industria y en el campo.</t>
  </si>
  <si>
    <t>Antes de Colombia</t>
  </si>
  <si>
    <t>Divulgación</t>
  </si>
  <si>
    <t>Carl Langebaek</t>
  </si>
  <si>
    <t xml:space="preserve">Arqueología </t>
  </si>
  <si>
    <t xml:space="preserve">Cambio social </t>
  </si>
  <si>
    <t xml:space="preserve">Historia de la conquista </t>
  </si>
  <si>
    <t>Historia</t>
  </si>
  <si>
    <t>Historia de la conquista</t>
  </si>
  <si>
    <t>Conquista, Indígenas, Colonia</t>
  </si>
  <si>
    <t>Colombia, Venezuela</t>
  </si>
  <si>
    <t>Etnohistoria Muisca y Tairona</t>
  </si>
  <si>
    <t>1980, 1990, 2000, 2010</t>
  </si>
  <si>
    <t>Camilo Uscategui</t>
  </si>
  <si>
    <t>Etnohistoria</t>
  </si>
  <si>
    <t>Organización social, Indígenas, Muiscas</t>
  </si>
  <si>
    <t>Boyacá, Cundinamarca</t>
  </si>
  <si>
    <t>Arqueología regional en Fúquene</t>
  </si>
  <si>
    <t>1980, 1990</t>
  </si>
  <si>
    <t>Estudiantes pregrado, Universidad de Pittsburg</t>
  </si>
  <si>
    <t>Arqueología regional</t>
  </si>
  <si>
    <t>Cambio social, Muiscas</t>
  </si>
  <si>
    <t>Fúquene, Susa, Simijaca</t>
  </si>
  <si>
    <t>Indígenas y pensamiento criollo Colombia y Venezuela: Herederos del pasado</t>
  </si>
  <si>
    <t>Fundación Carolina</t>
  </si>
  <si>
    <t>Historia de la antropología</t>
  </si>
  <si>
    <t>Visión del indígena, indígenas</t>
  </si>
  <si>
    <t>Arqueologia Regional en el Valle de Leiva</t>
  </si>
  <si>
    <t>Boyacá</t>
  </si>
  <si>
    <t>Villa de leiva, Boyacá</t>
  </si>
  <si>
    <t>Arqueología y guerra en el Valle de Aburrá</t>
  </si>
  <si>
    <r>
      <t>Emilio Piazini</t>
    </r>
    <r>
      <rPr>
        <sz val="10"/>
        <color rgb="FF000000"/>
        <rFont val="Arial"/>
        <family val="2"/>
        <charset val="1"/>
      </rPr>
      <t>, Alejandro Dever, Iván Espinosa</t>
    </r>
  </si>
  <si>
    <t>Cambio social</t>
  </si>
  <si>
    <t xml:space="preserve">Antioquia </t>
  </si>
  <si>
    <t>Valle de aburrá</t>
  </si>
  <si>
    <t>Arqueología regional Tierradentro</t>
  </si>
  <si>
    <t>2000, 2010</t>
  </si>
  <si>
    <t xml:space="preserve">Estudiantes pregrado, </t>
  </si>
  <si>
    <t>Cambio social, Nasa</t>
  </si>
  <si>
    <t>Inzá</t>
  </si>
  <si>
    <t>Arqueología regional Sierra Nevada de Santa Marta</t>
  </si>
  <si>
    <t>Alejandro Dever, Santiago Giraldo</t>
  </si>
  <si>
    <t>Cambio social, Taironas</t>
  </si>
  <si>
    <t>Caribe</t>
  </si>
  <si>
    <t xml:space="preserve">Magdalena </t>
  </si>
  <si>
    <t>Sierra nevada de Santa Marta</t>
  </si>
  <si>
    <t>Red de Etnopsiquiatria: Estudios sociales y de la cultura</t>
  </si>
  <si>
    <t xml:space="preserve">Carlos Uribe </t>
  </si>
  <si>
    <t>Profesor retirado</t>
  </si>
  <si>
    <t>Estudiantes, Profesores, Investigadores</t>
  </si>
  <si>
    <t>Etnología</t>
  </si>
  <si>
    <t>Etnopsiquiatría</t>
  </si>
  <si>
    <t>Fenómenos terapéuticos, Enfermedad, Categorías clínicas</t>
  </si>
  <si>
    <t>Este grupo de estudio e investigación comenzó en el año 2000 y ha funcionado como un escenario de formación e investigación. Desde sus inicios se ha caracterizado por ser un espacio de discusión interdisciplinario e interinstitucional. Sus miembros pertenecen a diferentes universidades nacionales e internacionales y cada uno de ellos, tanto estudiantes como profesores e investigadores, posee distintas formaciones disciplinares en las áreas de las Ciencias Sociales, las Ciencias Naturales, la Ingeniería, el Diseño, las Ciencias de la Salud, el Psicoanálisis, la Pedagogía, las Artes, el Lenguaje y las Humanidades. En el trascurso de los años, la diversificación en los intereses del grupo y su amplia producción ha hecho que sus miembros no solamente se encuentren adelantando investigaciones en materia de etnopsiquiatría sino también alrededor de diferentes contextos terapéuticos que articulan nociones heterogéneas de salud, enfermedad, bienestar y malestar, así como modos de proceder. Además, la preocupación por los fenómenos terapéuticos ha llevado a los investigadores a buscar una comprensión articulada con otras esferas de lo social y lo cultural tales como la religión, el arte, la política, la economía y las nuevas tecnologías de la información y comunicación.</t>
  </si>
  <si>
    <t>Semillero de etnolingüística</t>
  </si>
  <si>
    <t xml:space="preserve">Daniel Aguirre </t>
  </si>
  <si>
    <t>Estudiantes, Indígenas embera y wounaan</t>
  </si>
  <si>
    <t>Antropología lingüística</t>
  </si>
  <si>
    <t>Etnolingüística</t>
  </si>
  <si>
    <t>Lengua, Indígenas</t>
  </si>
  <si>
    <t>Pacifico, Andina</t>
  </si>
  <si>
    <t xml:space="preserve">Chocó, Antioquia </t>
  </si>
  <si>
    <t>Quibdo</t>
  </si>
  <si>
    <t>Con la legitimación de las lenguas indígenas y criollas en la Constitución Política de Colombia de 1991 se marca un hito de la supervivencia de las lenguas y culturas étnicas del país. Este hecho surge dentro de la actual tendencia nacional e internacional hacia el reconocimiento de la diversidad étnica y de los derechos de las minorías. Ante los múltiples y dispersos esfuerzos que se han venido dando para dar cumpliemiento a los derechos lingüísticos planteados en el marco constitucional de 1991, es necesario obtener una visión de conjunto acerca de la evolución de las comunidades autóctonas y sus desarrollos culturales frente a la influencia de la cultura dominante. Es sólo a través de una comprensión de las fuerzas históricas y sociales desde el pasado hasta el presente que se pueden llegar a asumir criterios claros acerca de la evolución de las culturas minoritarias, para así llegar a definir derroteros precisos para su fortalecimiento y su desarrollo.</t>
  </si>
  <si>
    <t>https://www.instagram.com/pajarostejedores/, https://www.facebook.com/lenguayculturaembera/ https://lenguayculturaembe.wixsite.com/embera</t>
  </si>
  <si>
    <t>SemilleroEtnolinguistica_Portada</t>
  </si>
  <si>
    <t>SemilleroEtnolinguistica_1, SemilleroEtnolinguistica_2, SemilleroEtnolinguistica_3, SemilleroEtnolinguistica_4, SemilleroEtnolinguistica_5, SemilleroEtnolinguistica_6</t>
  </si>
  <si>
    <t>Lenguas autóctonas en Colombia</t>
  </si>
  <si>
    <t>Chocó</t>
  </si>
  <si>
    <t>Con la legitimación de las lenguas indígenas y criollas en la Constitución Política de Colombia de 1991 se marca un hito de la supervivencia de las lenguas y culturas étnicas del país. Este hecho surge dentro de la actual tendencia nacional e internacional hacia el reconocimiento de la diversidad étnica y de los derechos de las minorías. Ante los múltiples y dispersos esfuerzos que se han venido dando para dar cumpliemiento a los derechos lingüísticos planteados en el marco constitucional de 1991, es necesario obtener una visión de conjunto acerca de la evolución de las comunidades autóctonas y sus desarrollos culturales frente a la influencia de la cultura dominante. Es sólo a través de una comprensión de las fuerzas históricas y sociales desde el pasado hasta el presente que se pueden llegar a asumir criterios claros acerca de la evolución de las culturas minoritarias, para así llegar a definir derroteros precisos para su fortalecimiento y su desarrollo.
## Publicación:
Las lenguas autóctonas en Colombia. Consideraciones alrededor de su legitimación en la Constitución de 1991, Ilse Gröll, Ruth Pappenheim, María Emilia Montes Rodríguez, (compiladores)</t>
  </si>
  <si>
    <t>LenguasAutoctonas_Portada</t>
  </si>
  <si>
    <t>Arqueología histórica Cartagena</t>
  </si>
  <si>
    <t xml:space="preserve">Elena Uprimny </t>
  </si>
  <si>
    <t>Arqueología histórica</t>
  </si>
  <si>
    <t>Yacimientos subacuáticos, Cartagena colonial</t>
  </si>
  <si>
    <t>Bolivar</t>
  </si>
  <si>
    <t xml:space="preserve">Cartagena </t>
  </si>
  <si>
    <t>Con la legitimación de las lenguas indígenas y criollas en la Constitución Política de Colombia de 1991 se marca un hito de la supervivencia de las lenguas y culturas étnicas del país. Este hecho surge dentro de la actual tendencia nacional e internacional hacia el reconocimiento de la diversidad étnica y de los derechos de las minorías. Ante los múltiples y dispersos esfuerzos que se han venido dando para dar cumpliemiento a los derechos lingüísticos planteados en el marco constitucional de 1991, es necesario obtener una visión de conjunto acerca de la evolución de las comunidades autóctonas y sus desarrollos culturales frente a la influencia de la cultura dominante. Es sólo a través de una comprensión de las fuerzas históricas y sociales desde el pasado hasta el presente que se pueden llegar a asumir criterios claros acerca de la evolución de las culturas minoritarias, para así llegar a definir derroteros precisos para su fortalecimiento y su desarrollo.
## Publicación:
## Arqueología vemos, de otras cosas no sabemos : Resultados reciente de arqueología histórica en la ciudad de Cartagena de Indias. Elena Uprimny, Jimena Lobo Guerrero, 2007</t>
  </si>
  <si>
    <t>Revista etnógrafo</t>
  </si>
  <si>
    <t>2000, 2010, 2020</t>
  </si>
  <si>
    <t xml:space="preserve">Estudiantes </t>
  </si>
  <si>
    <t>Antropología social, Etnología, Arqueología, Antropología Biológica, Antropología lingüística</t>
  </si>
  <si>
    <t>El Etnógrafo es la Revista Estudiantil del Departamento de Antropología de la Universidad de los Andes. En el 2005, El Etnógrafo nació en un formato de Boletín que tenía el propósito de crear una red de comunicación entre los estudiantes del Departamento. Con el pasar de los años, la extensión de El Etnógrafo se amplió, y para su edición N°19 el formato se transformó al de una revista, en donde reciben artículos académicos, de opinión, etnografías, entrevistas, reseñas, entradas de campo y contenido visual.</t>
  </si>
  <si>
    <t>https://eletnografo.wixsite.com/etnografo</t>
  </si>
  <si>
    <t>Etnografo_Portada</t>
  </si>
  <si>
    <t>Estudios sobre movilidad y experiencias de empleadas domésticas</t>
  </si>
  <si>
    <t>Friederike Fleischer</t>
  </si>
  <si>
    <t>Estudiantes maestría</t>
  </si>
  <si>
    <t>Antropología urbana</t>
  </si>
  <si>
    <t>Cuidado, Movilidad, Trabajo, Desigualdad, Género</t>
  </si>
  <si>
    <t>Enfocado en las vidas y experiencias de las trabajadoras domésticas de Bogotá, este proyecto examinó la interrelación entre el espacio y la diferencia socioeconómica en el contexto urbano. Más específicamente el proyecto investigaba cómo trabajadoras domesticas usan, experimentan e intervienen en el espacio urbano. El proyecto trazó las trayectorias de las mujeres, incluyendo de donde son, dónde viven, cómo llegan a sus lugares de trabajo, sus movimientos en el espacio urbano día a día, y los obstáculos sociales, económicos, y espaciales que enfrentan. Siguiendo a las trabajadoras en sus trayectorias, el proyecto iluminó no solamente cómo el espacio está estratificado y cómo es la experiencia de éste por parte de las mujeres, sino también cómo las dimensiones espaciales, sociales, y económicas interactúan mutuamente para impactar sus vidas y sus posibilidades de movilidad. La investigación reveló cómo la movilidad espacial y socioeconómica es puesta en práctica y negociada diariamente. Por lo tanto, evidenciaba las formas, las experiencias subjetivas, y las dificultades de la movilidad social y espacial como un fenómeno especifico de lugar y tiempo.</t>
  </si>
  <si>
    <t>EstudiosSobreMovilidad_1</t>
  </si>
  <si>
    <t>Investigación sobre apoyo social y voluntarios</t>
  </si>
  <si>
    <t>2007 - 2010</t>
  </si>
  <si>
    <t>Apoyo social, Bienestar, Ciudad, Voluntarios, China</t>
  </si>
  <si>
    <t>China</t>
  </si>
  <si>
    <t>Guangzhou, Shanghai</t>
  </si>
  <si>
    <t>A pesar de la creciente riqueza, un gran número de chinos urbanos tiene problemas para llegar a fin de mes. El proyecto Soup, Love and a Helping Hand, basado en una investigación etnográfica entre distintos tipos de comunidades de Guangzhou (China), examinó diferentes modos e ideologías de ayuda/apoyo, así como las cuestiones relacionadas con la reciprocidad, el parentesco y las cambiantes relaciones entre el Estado y la sociedad en la China contemporánea. Haciendo hincapié en la experiencia subjetiva, la investigación exploró minuciosamente las ideas de la gente sobre las obligaciones morales, las expectativas sociales y las visiones de la sociedad china urbana</t>
  </si>
  <si>
    <t>InvestigaciónSobreApoyo_1</t>
  </si>
  <si>
    <t>Change Stories: Manzanas de cuidado</t>
  </si>
  <si>
    <t>2023 - 2026</t>
  </si>
  <si>
    <t>Maria Jose Alvarez, Adriana Hurtado, Investigadores internacionales, Estudiantes pregrado y posgrado</t>
  </si>
  <si>
    <t>Estudios urbanos</t>
  </si>
  <si>
    <t>Políticas públicas, Best practices, Diálogo Sur global/Norte global, Ciudad</t>
  </si>
  <si>
    <t>Bogotá, Internacional</t>
  </si>
  <si>
    <t>El cambio multisectorial ha llevado a Bogotá (Colombia), una ciudad profundamente desigual y fragmentada, a convertirse en un ejemplo mundial de desarrollo sostenible. Se ha llevado a cabo una importante investigación sobre la infraestructura de movilidad sostenible de "mejores prácticas" de la ciudad, que ha sido ampliamente transferida y adoptada en todo el mundo. Más recientemente se ha producido en la ciudad un cambio en el desarrollo urbano equitativo, centrado en las necesidades de las cuidadoras no remuneradas. En Bogotá, el 88% de las niñas y mujeres realizan trabajo de cuidado no remunerado y el 27% de ellas pasan un promedio de 6 o más horas al día realizando trabajo de cuidado no remunerado. Una nueva iniciativa del Sistema de Cuidados pretende dar a las mujeres más tiempo y autonomía permitiendo la distribución equitativa del trabajo doméstico no remunerado entre los géneros. El programa implica tanto la reorganización de la infraestructura física nueva y existente como la prestación de servicios agrupados, distribuidos por toda la ciudad y gestionados por instituciones integradas de múltiples sectores. En este proyecto estamos investigando cómo, en una cultura patriarcal, se dio tanta prioridad a las necesidades de las cuidadoras no remuneradas. Además, exploramos el impacto de las manzanas del cuidado en las usuarias y los impactos en los barrios.</t>
  </si>
  <si>
    <t>ChangeStories_1</t>
  </si>
  <si>
    <t>NextGenC: Jóvenes, Tecnología, Participación política en ciudades intermedias de Colombia</t>
  </si>
  <si>
    <t>Investigadores internacionales, Estudiantes pregrado y posgrado</t>
  </si>
  <si>
    <t>Tecnología, Políticas públicas, Jóvenes, Participación, Diálogo Sur global/Norte global, Ciudad</t>
  </si>
  <si>
    <t>Recientemente, en las ciudades colombianas, los movimientos juveniles encabezaron el cambio político apoyados por el uso de plataformas digitales, y de redes de la información y comunicación, principalmente apoyadas en las diferentes redes sociales. Sin embargo, no es claro hasta qué punto las nuevas generaciones de jóvenes usan nuevas herramientas digitales para participar de la gobernanza urbana en las ciudades intermedias del país. Tampoco sabemos si los y las jóvenes se benefician de un mayor uso de la tecnología digital en la gobernanza urbana ni qué medidas existen para garantizar una participación inclusiva y con las garantías necesarias. Este proyecto tiene como objetivo comprender la contribución de los y las jóvenes en la gobernanza de ciudades intermedias, para evaluar si los y las jóvenes están habilitados digitalmente y en ese caso si tienen una mayor participación política y contribuyen a fortalecer la gobernanza urbana en la era digital. El proyecto seleccionará tres ciudades intermedias en el país como casos de estudio sobre las cuales desarrollará en detalle la investigación y realizará un ejercicio comparativo. El proyecto investigará las interacciones de los jóvenes, la gobernanza urbana, y actores privados/públicos a nivel de ciudad. El proyecto también desarrollará un laboratorio participativo de políticas públicas en una de las ciudades estudiadas en el proyecto.
Nuestro enfoque metodológico es mixto e incluye principalmente los siguientes instrumentos: un análisis de datos/GIS, análisis de comportamiento en redes, observaciones etnográficas, grupos focales, entrevistas cualitativas a jóvenes y gobiernos locales de las ciudades donde se lleva a cabo la investigación. El proyecto busca fortalecer la participación de los y las jóvenes en las ciudades intermedias como parte de gobernanza urbana de la próxima generación en donde los resultados de Colombia puedan ser replicados a nivel regional en América Latina y a nivel global</t>
  </si>
  <si>
    <t>NextGen_1</t>
  </si>
  <si>
    <t>Investigaciones sobre vivienda interés social</t>
  </si>
  <si>
    <t>Investigación/Consultorías</t>
  </si>
  <si>
    <t>2016, 2020, 2023</t>
  </si>
  <si>
    <t>Estudiantes de posgrado, Adriana Hurtado, CIDER, Universidad de York, Toronto</t>
  </si>
  <si>
    <t>Vivienda, Convivencia, Desigualdad, Periferización, Análisis espacial</t>
  </si>
  <si>
    <t>Andina, Caribe</t>
  </si>
  <si>
    <t>Cundinamarca, Antioquia, Atlantico</t>
  </si>
  <si>
    <t>Bogotá, Medellín, Barranquilla</t>
  </si>
  <si>
    <t>Ante la creciente demanda de vivienda asequible, en los años ochenta el gobierno colombiano emprendió una nueva política de vivienda privatizada destinada a facilitar y promover la propiedad de la vivienda. Para ello, se crearon subsidios estatales e hipotecas especiales para las clases de menores ingresos, así como límites de precios y acuerdos de exención de impuestos para las empresas constructoras privadas. Especialmente desde la crisis económica de principios de milenio, las constructoras privadas se centran en la construcción de viviendas sociales para obtener beneficios. Desde entonces, han surgido urbanizaciones estandarizadas a gran escala en las afueras de Bogotá. Los residentes son personas con bajos ingresos que antes vivían en asentamientos informales. Para acceder a las hipotecas subvencionadas por el Estado, los compradores deben tener un empleo fijo, lo que excluye a la mitad de la población colombiana. En este proyecto analizamos la actual política de vivienda de Colombia y sus consecuencias. Mostrábamos que la nueva política en realidad da acceso a más personas a los condominios. Al mismo tiempo, el proyecto dejo claro que sin más reformas sociales se corre el riesgo de que las urbanizaciones aisladas se conviertan en guetos urbanos que sigan estigmatizando a sus habitantes. El acceso a la educación, el empleo, la cultura y otros recursos urbanos es necesario para asegurar o garantizar la movilidad social a largo plazo.</t>
  </si>
  <si>
    <t>InvestigacionesSobre_1</t>
  </si>
  <si>
    <t xml:space="preserve">Laboratorio urbano </t>
  </si>
  <si>
    <t>Maria Jose Alvarez, Estudiantes, Departamento sociología</t>
  </si>
  <si>
    <t xml:space="preserve">Desigualdad urbana, Políticas públicas, Género, Cuidado </t>
  </si>
  <si>
    <t>El semillero Laboratorio Urbano se enfoca en temas urbanos desde la sociología, la antropología y los estudios urbanos. En particular, nos interesan las desigualdades urbanas y las políticas dirigidas a superarlas. En este momento estamos trabajando sobre el sistema distrital de cuidado en Bogotá. Participar en este semillero implica tener una experiencia intensiva de investigación dirigida, donde podrán trabajar diseñando instrumentos, recogiendo datos, analizando, escribiendo, según las necesidades del grupo y los intereses personales. Promovemos la interacción y el trabajo conjunto entre estudiantes de pregrado de distintas disciplinas y de posgrado.</t>
  </si>
  <si>
    <t>LaboratorioUrbano_1, LaboratorioUrbano_2, LaboratorioUrbano_3, LaboratorioUrbano_4, LaboratorioUrbano_5</t>
  </si>
  <si>
    <t>Etnografía cuna Darien y Urabá</t>
  </si>
  <si>
    <t xml:space="preserve">Jorge Morales </t>
  </si>
  <si>
    <t>Cunas, indígenas</t>
  </si>
  <si>
    <t>Turbo</t>
  </si>
  <si>
    <t>A pesar de la creciente riqueza, un gran número de chinos urbanos tiene problemas para llegar a fin de mes. El proyecto Soup, Love and a Helping Hand, basado en una investigación etnográfica entre distintos tipos de comunidades de Guangzhou (China), examinó diferentes modos e ideologías de ayuda/apoyo, así como las cuestiones relacionadas con la reciprocidad, el parentesco y las cambiantes relaciones entre el Estado y la sociedad en la China contemporánea. Haciendo hincapié en la experiencia subjetiva, la investigación exploró minuciosamente las ideas de la gente sobre las obligaciones morales, las expectativas sociales y las visiones de la sociedad china urbana
## Publicaciones:
El cielo dorado: síntesis etnográfica de los cuna del Darién y Urabá, Jorge Morales</t>
  </si>
  <si>
    <t>Historia lingüística y etnografía de las sociedades istmo colombiana</t>
  </si>
  <si>
    <t>Juan Camilo Niño</t>
  </si>
  <si>
    <t>Antropología sociocultural, Antropología lingüística</t>
  </si>
  <si>
    <t xml:space="preserve">Etnología </t>
  </si>
  <si>
    <t>Ette, Esquemas ontológicos , Concepciones del entorno, Indígenas</t>
  </si>
  <si>
    <t>Honduras, Colombia</t>
  </si>
  <si>
    <t xml:space="preserve">Región istmocolombiana </t>
  </si>
  <si>
    <t xml:space="preserve">Esta línea de investigación abarca los estudios sobre lenguas aborígenes colombianas y a los procesos de revitalización lingüística y apropiación de la escritura recientemente adelantados por sus hablantes. El campo a indagar comprende la lingüística amerindia de las sociedades istmocolombianas, la relación entre pensamiento, lengua y escritura, los sistemas de escritura nativos, la política lingüística latinoamericana, los recientes procesos de apropiación de la escritura por parte de poblaciones aborígenes y los proyectos educativos dirigidos a minorías étnicas surgidos a raíz de la Constitución de 1991 y la ley de Lenguas de 2010. </t>
  </si>
  <si>
    <t>Cosmo ecologías de las sociedades indígenas del norte de Colombia</t>
  </si>
  <si>
    <t xml:space="preserve">Noción de lo humano, Humanidad, Animalidad, Vegetalidad, Esquemas ontológicos </t>
  </si>
  <si>
    <t>Llanuras ariguaní, llanuras de caribe, Sierra nevada de santa Marta, Andes orientales, Serranía del perijá</t>
  </si>
  <si>
    <t>Esta línea de investigación aborda  los órdenes ontológicos existentes y la densidad del tejido relacional entre humanos y no-humanos de las sociedades indígenas del norte de Colombia. Esta investigación se centra particularmente en los ette al norte de Colombia, quienes transforman a las selvas sagradas en cultivos profanos y a los cultivos profanos en rastrojos bestiales mediante una original combinación de técnicas de putrefacción, incineración y barbecho. Al mismo tiempo que desencadenan estos procesos, entablan relaciones de dominación, reciprocidad y subordinación con deidades pluviales y selváticas, plantas silvestres y cultivadas y, entre otras entidades, animales salvajes y caseros. La agricultura ette, lejos de limitarse a una serie de conocimientos técnicos orientados a la satisfacción de necesidades materiales, participa de los principios cosmológicos y las lógicas relacionales que estructura el universo pensado y vivido.</t>
  </si>
  <si>
    <t>Plan de manejo arqueológico de Bogotá - IDPC</t>
  </si>
  <si>
    <t>Consultoría</t>
  </si>
  <si>
    <t>Luis Gonzalo Jaramillo</t>
  </si>
  <si>
    <t>IDPC</t>
  </si>
  <si>
    <t>Patrimonio cultural</t>
  </si>
  <si>
    <t>Diagnóstico Potencial arqueológico, Normativas</t>
  </si>
  <si>
    <t>Evaluación del potencial arqueológico y posible impacto de actividades de exploración geológica del proyecto minero Quinchia, Risaralda</t>
  </si>
  <si>
    <t>Minera Quinchía SAS</t>
  </si>
  <si>
    <t>Arqueología preventiva</t>
  </si>
  <si>
    <t>Diagnóstico potencial arqueológico, Minería</t>
  </si>
  <si>
    <t>Risaralda</t>
  </si>
  <si>
    <t>Quinchía</t>
  </si>
  <si>
    <t>Evaluación del potencial arqueológico y desarrollo de planes de manejo arqueologico El burro, Capellanía, la Conejera</t>
  </si>
  <si>
    <t xml:space="preserve">Empresa de acueducto y alcantarillado de Bogotá </t>
  </si>
  <si>
    <t>Diagnóstico potencial arqueológico, Humedal</t>
  </si>
  <si>
    <t xml:space="preserve">Evaluación del potencial de la hacienda El noviciado </t>
  </si>
  <si>
    <t>Universidad de los Andes</t>
  </si>
  <si>
    <t xml:space="preserve">Diagnóstico potencial arqueológico </t>
  </si>
  <si>
    <t>Cota</t>
  </si>
  <si>
    <t>Unidades domésticas, áreas de actividad y el “Complejo Tesorito”: un estudio sobre la ocupación humana prehispánica en el territorio “Quimbaya”</t>
  </si>
  <si>
    <t>Estudiantes pregrado, Universidad de Caldas, FIAN</t>
  </si>
  <si>
    <t>Vivienda</t>
  </si>
  <si>
    <t>Caldas</t>
  </si>
  <si>
    <t>Manizales</t>
  </si>
  <si>
    <t>Escuela de campo: Sopó en contexto</t>
  </si>
  <si>
    <t>Estudiantes pregrado, Ricardo Ferrer, Municipio de Sopó</t>
  </si>
  <si>
    <t>Poblamiento, Indígenas</t>
  </si>
  <si>
    <t>Sopó</t>
  </si>
  <si>
    <t>Escuela de campo Mompox</t>
  </si>
  <si>
    <t>Estudiantes de pregrado, Ricardo Ferrer, Elizabeth Ramos</t>
  </si>
  <si>
    <t>Arqueología, Antropología sociocultural</t>
  </si>
  <si>
    <t>Antropología y arqueología de la alimentación</t>
  </si>
  <si>
    <t>Turismo, Alimentación, Patrimonio cultural</t>
  </si>
  <si>
    <t>Mompox</t>
  </si>
  <si>
    <t>Observatorio del Patrimonio Cultural y Arqueológico</t>
  </si>
  <si>
    <t>Manuel Salge Ferro</t>
  </si>
  <si>
    <t>Patrimonio Cultural</t>
  </si>
  <si>
    <t>Arqueología regional en el Cauca Medio (PARQUIM)</t>
  </si>
  <si>
    <t>Elizabeth Ramos, Julian Escobar, Heinz foundation, Universidad Nacional, ICANH</t>
  </si>
  <si>
    <t>Análisis espacial, Distribución poblacional y demografía regional</t>
  </si>
  <si>
    <t>Caldas, Quindío, Risaralda, Antioquia</t>
  </si>
  <si>
    <t xml:space="preserve">Capitalismo historia y cultura </t>
  </si>
  <si>
    <t>Margarita Serje</t>
  </si>
  <si>
    <t>Conectate</t>
  </si>
  <si>
    <t xml:space="preserve">Antropología económica,	Antropología política y del estado </t>
  </si>
  <si>
    <t>Capitalismo, Estudios globales</t>
  </si>
  <si>
    <t>Escuela de Campo, Guajira</t>
  </si>
  <si>
    <t>Antropología de género</t>
  </si>
  <si>
    <t>Género, Comunidad Siapana, Comunidad Macú, Comuidades Wayuu</t>
  </si>
  <si>
    <t>Guajira</t>
  </si>
  <si>
    <t>Atlas de la vorágine</t>
  </si>
  <si>
    <t>Universidad de Bergamo, Universidad de Colchester, Estudiantes</t>
  </si>
  <si>
    <t>Antropología económica, Antropología política y del estado</t>
  </si>
  <si>
    <t>Análisis espacial, La Vorágine, Nueva era imperial</t>
  </si>
  <si>
    <t xml:space="preserve">Pendiente fotografías </t>
  </si>
  <si>
    <t>Consulta previa para desarrollo petrolero en la Orinoquía</t>
  </si>
  <si>
    <t>2011 - 2014</t>
  </si>
  <si>
    <t>Empresas petroleraas Oxy, Agencia nacional de hidrocarburos, Ejercito, Pueblos indígenas de la orinoquía, Estudiante</t>
  </si>
  <si>
    <t>Historia, Multdisciplinar, Etnografía</t>
  </si>
  <si>
    <t>Antropología política y del estado, Antropología económica, Ecología política</t>
  </si>
  <si>
    <t>Consulta previa, Cotidianidad, Centros educativos, Políticas públicas</t>
  </si>
  <si>
    <t>Orinoquía</t>
  </si>
  <si>
    <t>Vichada</t>
  </si>
  <si>
    <t>Proyecto Buritaca 200 Ciudad Perdida</t>
  </si>
  <si>
    <t>Margarita Serje, Álvaro Soto</t>
  </si>
  <si>
    <t>Lorrain Bolmer, Silvia Botero, Carl Lanageabek, ICAN, Estudiantes</t>
  </si>
  <si>
    <t>Arqueología, Ecología, Antropología social</t>
  </si>
  <si>
    <t>Antropología del paisaje, Ecología política</t>
  </si>
  <si>
    <t>Vestigios tairona, Indígenas, kogui Colonización, Marimberos, Militares</t>
  </si>
  <si>
    <t xml:space="preserve">Sierra Nevada de Santa Marta </t>
  </si>
  <si>
    <t>CIudad perdida</t>
  </si>
  <si>
    <t>La fábula de los hilos rojos: El mundo de la vida en el volcan paramo doña juana</t>
  </si>
  <si>
    <t>Monica Espinosa</t>
  </si>
  <si>
    <t>Estudiante de pregrado</t>
  </si>
  <si>
    <t>Antropología de la vida</t>
  </si>
  <si>
    <t>Entornos vitales, Amapola, Toxicidad, Patrimonio arqueologico, Patrimonio natural, Patrimonio cultural</t>
  </si>
  <si>
    <t>Nariño</t>
  </si>
  <si>
    <t>Tablon de Gomez</t>
  </si>
  <si>
    <t xml:space="preserve">Revisitando el pensamiento político, cultural y religioso de Manuel Quintin lame: Una trigología </t>
  </si>
  <si>
    <t>Antropología política y del estado</t>
  </si>
  <si>
    <t>Manuel Quintin Lame</t>
  </si>
  <si>
    <t>Cauca, Tolima</t>
  </si>
  <si>
    <t>Ortega, Natagaima, Coyaima, Popayán, Piendamo, Cajibio, Tambo</t>
  </si>
  <si>
    <t>Las mujeres indigenas y el redimensionamiento de lo política en Colombia: Una etnografía experimental de lo femenino</t>
  </si>
  <si>
    <t>Pauline Ochoa, Viviane Martinez, Juanita Melo</t>
  </si>
  <si>
    <t>Mujeres indígenas, Política, Etnografía experimental, Identidad, Indígenas</t>
  </si>
  <si>
    <t>Pacifico, Amazonas, Atlantico</t>
  </si>
  <si>
    <t>Cauca, Nariño, Putumayo, Cesar</t>
  </si>
  <si>
    <t>Silvia, Valledupar, Mocoa, Pasto</t>
  </si>
  <si>
    <t xml:space="preserve">Flor de mayo: Centro de penamiento territorial campesino </t>
  </si>
  <si>
    <t>Estudiantes pregrado, Posgrado</t>
  </si>
  <si>
    <t>Campesinos, Sistema agroalimentarios, Resiliencia, Resistencia, Volcan-Páramo doña juana, Etnografía multiespecie</t>
  </si>
  <si>
    <t>Portafolio ecología histórica y memoria social. Geosocioresiliencia ecosistemica  en territorios volcanicos habitados</t>
  </si>
  <si>
    <t>2018, 2020</t>
  </si>
  <si>
    <t xml:space="preserve">Ciencias sociales, Ciencias, Diseño, Ingenieria civil y ambiental, Estudiantes pregrado, Estudiantes posgrado </t>
  </si>
  <si>
    <t xml:space="preserve">Antropología de la vida, Antropología ambiental </t>
  </si>
  <si>
    <t>Resiliencia, Gestión y mitigación de riesgo, Volcán, Páramo, Saberes locales</t>
  </si>
  <si>
    <t>Tablón de Gómez</t>
  </si>
  <si>
    <t>Estrategias de mitigación de fenómenos de remosión en masa en terriorios volcanicos centradas en capacidades locales</t>
  </si>
  <si>
    <t>Estudiantes pregrado, Posgrado, Interdiciplinario</t>
  </si>
  <si>
    <t>Persistencia de prácticas indígenas durante la colonia en el altiplano cundiboyacense</t>
  </si>
  <si>
    <t>1990, 2010</t>
  </si>
  <si>
    <t>Monika Therrien</t>
  </si>
  <si>
    <t>Indígenas, Colonia, Documentos históricos, Asentamientos</t>
  </si>
  <si>
    <t>Arqueología historica en Cartagena</t>
  </si>
  <si>
    <t xml:space="preserve">Ordenes religiosas,  Calidad de vida, Colonia, Documentos históricos </t>
  </si>
  <si>
    <t>Cartagena</t>
  </si>
  <si>
    <t>Diseño de una propuesta de capacitación para fomentar la participación de fuerza laboral local de la Guajira en la implementación de proyectos de energías renovables variables  USAID Scaling Up Renewable Energy (SURE)</t>
  </si>
  <si>
    <t xml:space="preserve">Pablo Jaramillo </t>
  </si>
  <si>
    <t>Michael Bressan, Alba Ávila, Gobernación Guajira, SENA, Empresas de energía, Comuniades Wuayú</t>
  </si>
  <si>
    <t xml:space="preserve">Antropología sociocultural, Ingenieria Eléctrica </t>
  </si>
  <si>
    <t>Antropología económica</t>
  </si>
  <si>
    <t>Energías renovables, Mercado laboral</t>
  </si>
  <si>
    <t>Uribia, Maicao, Fonseca</t>
  </si>
  <si>
    <t>Charlas Antropología hoy</t>
  </si>
  <si>
    <t>Invitados</t>
  </si>
  <si>
    <t>Escuela de campo, Marmato, Caldas</t>
  </si>
  <si>
    <t>Minería</t>
  </si>
  <si>
    <t xml:space="preserve">Caldas </t>
  </si>
  <si>
    <t xml:space="preserve">Marmato </t>
  </si>
  <si>
    <t>Semillero futuros energéticos</t>
  </si>
  <si>
    <t>Energía, Infraestructuras</t>
  </si>
  <si>
    <t>Capitalización, Patrimonialización y Apropiación del Viento en La Guajira, Colombia</t>
  </si>
  <si>
    <t xml:space="preserve">Antropología económica </t>
  </si>
  <si>
    <t>Energías renovables, Mercados de carbono</t>
  </si>
  <si>
    <t>Uribia, Medellín, Washington</t>
  </si>
  <si>
    <t>Genealogías de la Violencia y la Indigenidad en el Norte de Colombia</t>
  </si>
  <si>
    <t>Antropología del futuro, Antropología de la frontera</t>
  </si>
  <si>
    <t>Violencia, Indígenas</t>
  </si>
  <si>
    <t>Futuros energéticos</t>
  </si>
  <si>
    <t>Egresados</t>
  </si>
  <si>
    <t>Cesar, Guajira</t>
  </si>
  <si>
    <t>San Juan del Cesar, Valledupar, Barrancas, El paso</t>
  </si>
  <si>
    <t>Movimientos sociales y construcción de lo común en Colombia hoy</t>
  </si>
  <si>
    <t>2016 - 2020</t>
  </si>
  <si>
    <t>Pablo Jaramillo, Alhena Caicedo, Laura Quintana, Carlos Manrique, Juan Ricardo Aparicio</t>
  </si>
  <si>
    <t>Movimientos sociales, Métodos colaborativos</t>
  </si>
  <si>
    <t xml:space="preserve">Cauca, Antioquia </t>
  </si>
  <si>
    <t>Regímenes de Intervención Económica y Conocimientos Expertos en Colombia</t>
  </si>
  <si>
    <t>2013 - 2014</t>
  </si>
  <si>
    <t>Pablo Jaramillo, Margarita Serje</t>
  </si>
  <si>
    <t xml:space="preserve">Estudiantes doctorado, Pregrado, Investigadores del instituto estudios regionales de U de Antioquia </t>
  </si>
  <si>
    <t>Antropología económica, Antropología del paisaje</t>
  </si>
  <si>
    <t>Mínería, Ríos, Experticia</t>
  </si>
  <si>
    <t>Atlantico, Orinoquía, Andina</t>
  </si>
  <si>
    <t>Guajira, Meta, Antioquia</t>
  </si>
  <si>
    <t>Revista antropología y arqueología</t>
  </si>
  <si>
    <t>1980, 1990, 2000</t>
  </si>
  <si>
    <t xml:space="preserve">Revistas uniandes </t>
  </si>
  <si>
    <t xml:space="preserve">Transversal </t>
  </si>
  <si>
    <t>Falta completar descripción</t>
  </si>
  <si>
    <t>Revista Antipoda</t>
  </si>
  <si>
    <t>Etnología y etnohistoria de la Amazonía</t>
  </si>
  <si>
    <t xml:space="preserve">1970, 1980 </t>
  </si>
  <si>
    <t xml:space="preserve">Roberto Pineda </t>
  </si>
  <si>
    <t>Antropología histórica, etnología, Amazonía, Indígenas</t>
  </si>
  <si>
    <t>Amazonía</t>
  </si>
  <si>
    <t>Construcción de dialogo comunitario para la promoción de la salud y la prevención de la enfermedad</t>
  </si>
  <si>
    <t>Roberto Suárez</t>
  </si>
  <si>
    <t>OPS</t>
  </si>
  <si>
    <t>Antropología Médica</t>
  </si>
  <si>
    <t>Salud pública intercultural, Pueblo awa</t>
  </si>
  <si>
    <t>Ricaute</t>
  </si>
  <si>
    <t>Guía básica para personas cuidadoras de pacientes con cáncer gástrico y esofagogástrico en casa</t>
  </si>
  <si>
    <t>Instituto nacional de cancerología</t>
  </si>
  <si>
    <t>Salud, Mediación cultural, Cuidado, Cancer</t>
  </si>
  <si>
    <t>Escuela de campo, Minca, Santa Marta</t>
  </si>
  <si>
    <t>Alimentación</t>
  </si>
  <si>
    <t>Magdalena</t>
  </si>
  <si>
    <t xml:space="preserve">Minca </t>
  </si>
  <si>
    <t>Colaboración interinstitucional entre 1998-2000. desarrollo del laboratorio de Cultura y Salud</t>
  </si>
  <si>
    <t>Instituto nacional de salud</t>
  </si>
  <si>
    <t>Área Social, Colaboración interinstitucional</t>
  </si>
  <si>
    <t xml:space="preserve">No aplica </t>
  </si>
  <si>
    <t>Dengue, políticas públicas y realidad sociocultural</t>
  </si>
  <si>
    <t>IDRC, Colciencias</t>
  </si>
  <si>
    <t>Dengue, Imaginario social, Salud, Enfermedad, Promoción de la salud y prevención de la enfermedad</t>
  </si>
  <si>
    <t>Girardot</t>
  </si>
  <si>
    <t>Diagnóstico socio-antropológico de la situación de malaria en los paises del convenio andino</t>
  </si>
  <si>
    <t>Global fund</t>
  </si>
  <si>
    <t>Malaria, Zona de frontera, Imaginario social, Enfermedad, Salud</t>
  </si>
  <si>
    <t>Bolivia, Colombia, Ecuador, Perú</t>
  </si>
  <si>
    <t xml:space="preserve">Rickettsia como agentes etiologicas de entidades febriles </t>
  </si>
  <si>
    <t>Colciencias</t>
  </si>
  <si>
    <t>Rickettsia, Imaginario social, Salud, Enfermedad, Promoción de la salud y prevención de la enfermedad</t>
  </si>
  <si>
    <t>Villeta</t>
  </si>
  <si>
    <t>Seguridad alimentaria en El Guaviare</t>
  </si>
  <si>
    <t>Centro de la Orinoquía</t>
  </si>
  <si>
    <t>Seguridad alimentaria, Política pública, Gastronomía, Imaginario social</t>
  </si>
  <si>
    <t>Guaviare</t>
  </si>
  <si>
    <t xml:space="preserve">Arqueología cazadores recolectores Sabana de Bogotá </t>
  </si>
  <si>
    <t xml:space="preserve">Sonia Archila </t>
  </si>
  <si>
    <t>Arqueología ambiental</t>
  </si>
  <si>
    <t>Paisaje, Sedentarismo, Inicio de cultivos, prácticas funerarias</t>
  </si>
  <si>
    <t>Nemocón</t>
  </si>
  <si>
    <t>Arqueología pública y educación Nariño</t>
  </si>
  <si>
    <t>Arqueología pública y educación</t>
  </si>
  <si>
    <t>Apropiación patrimonio arqueológico, comunidades educativas</t>
  </si>
  <si>
    <t>Tablón de Gómez, La Cruz</t>
  </si>
  <si>
    <t>La arqueología del territorio chibcha</t>
  </si>
  <si>
    <t>Sylvia Broadbendt</t>
  </si>
  <si>
    <t>Arqueología</t>
  </si>
  <si>
    <t>Muiscas, Asentamiento, Indígenas</t>
  </si>
  <si>
    <t>Funza</t>
  </si>
  <si>
    <t>Narcolombia</t>
  </si>
  <si>
    <t>Xavier Andradre</t>
  </si>
  <si>
    <t>Narcoestéticas, Ciudad</t>
  </si>
  <si>
    <t>Coloquio de Antropología histórica</t>
  </si>
  <si>
    <t>Zandra Pedraza</t>
  </si>
  <si>
    <t>Estudiantes pregrado, Estudiantes posgrado</t>
  </si>
  <si>
    <t>Antropología histórica</t>
  </si>
  <si>
    <t>Infancia, Educación, Antropología pedagógica, Pensamiento latinoamericano, Estudios de las emociones, Uso social del conocimiento, Estudios sobre mujeres</t>
  </si>
  <si>
    <t xml:space="preserve">Formación del sujeto moderno y contemporáneo </t>
  </si>
  <si>
    <t>Estudiantes pregrado, Estudiantes posgrado, Doctorado del CINDE, Departamento de Lenguajes y Estudios Socioculturales</t>
  </si>
  <si>
    <t>Antropología histórica, Estudios culturales</t>
  </si>
  <si>
    <t>Infancia, Educación, Antropología pedagógica, Pensamiento latinoamericano, Estudios de las emociones</t>
  </si>
  <si>
    <t>Estudios del cuerpo y biopolítica</t>
  </si>
  <si>
    <t>Estudiantes de pregrado y posgrado, Departamento de Lenguajes y Estudios Socioculturales</t>
  </si>
  <si>
    <t>Antropología histórica, Antropología del cuerpo</t>
  </si>
  <si>
    <t>Uso social del conocimiento, Estudios sobre mujeres</t>
  </si>
  <si>
    <t>Desplazamiento forzado y reasentamiento de poblaciones</t>
  </si>
  <si>
    <t xml:space="preserve">Fronteras y situaciones fronterizas en America Latina </t>
  </si>
  <si>
    <t>Alimentación e Identidades en América Latina y el Caribe: entre el boom, las crisis y las oportunidades</t>
  </si>
  <si>
    <t xml:space="preserve">Investigación </t>
  </si>
  <si>
    <t>Elizabeth Ramos</t>
  </si>
  <si>
    <t>Redes internacionales, CALAS</t>
  </si>
  <si>
    <t>Antropología y arqueología de la alimentación, Antropología política y del estado</t>
  </si>
  <si>
    <t>Alimentación, Identidad</t>
  </si>
  <si>
    <t>Colombia, Mexico, Ecuador</t>
  </si>
  <si>
    <t>Caracterización inicial de las ocupaciones humanas prehispánicas en Santa Teresita (Tierra Firme), Mompox</t>
  </si>
  <si>
    <t>Investigación, Docencia</t>
  </si>
  <si>
    <t>Elizabeth Ramos, Luis Gonzalo Jaramillo</t>
  </si>
  <si>
    <t>Antropología y arqueología de la alimentación , Zooarqueología</t>
  </si>
  <si>
    <t>Arqueología, Patrimonio alimentario, Patrimonio natural, Turismo</t>
  </si>
  <si>
    <t>Tierrafirme, Mompox</t>
  </si>
  <si>
    <t>Cocinas Regionales, Animales “de Monte” y Biodiversidad</t>
  </si>
  <si>
    <t>Estudiantes, Facultad de ciencias sociales</t>
  </si>
  <si>
    <t>Fauna silvestre, Cocina tradicional, Alimentación</t>
  </si>
  <si>
    <t>Cesar</t>
  </si>
  <si>
    <t>Valledupar</t>
  </si>
  <si>
    <t>La Hicotea y sus usos desde tiempos prehispánicos: Zooarqueología aplicada, tradiciones alimentarias y conservación de especies en el Caribe colombiano</t>
  </si>
  <si>
    <t>ICANH</t>
  </si>
  <si>
    <t>Antropología sociocultural, Arqueología</t>
  </si>
  <si>
    <t>Adaptación humana, Hicotea</t>
  </si>
  <si>
    <t>Cordoba</t>
  </si>
  <si>
    <t>Montería</t>
  </si>
  <si>
    <t>Zooarqueología aplicada y Adaptación humana en la Ciénaga del Convento, Departamento del Atlántico</t>
  </si>
  <si>
    <t>CESO, Estudiantes</t>
  </si>
  <si>
    <t>Antropología y arqueología de la alimentación, Zooarqueología</t>
  </si>
  <si>
    <t>Fauna silvestre, Alimentación</t>
  </si>
  <si>
    <t>Atlantico</t>
  </si>
  <si>
    <t>Sabanagrande</t>
  </si>
  <si>
    <t>Fauna Arqueológica del Caribe Colombiano</t>
  </si>
  <si>
    <t>FIAN, Estudiantes</t>
  </si>
  <si>
    <t>Zooarqueología</t>
  </si>
  <si>
    <t>Colecciones de referencia, Fauna</t>
  </si>
  <si>
    <t>Economías de subsistencias y desarrollo de la complejidad social en las comunidades formativas del norte de Colombia. Fase I</t>
  </si>
  <si>
    <t>Estudiantes Univesidad de los andes y Universidad de Caldas, Heinz</t>
  </si>
  <si>
    <t>Zooarqueología, Arqueobotánica</t>
  </si>
  <si>
    <t>Procesos socioculturales prehispánicos, Economías de subsistencia</t>
  </si>
  <si>
    <t>Tubará</t>
  </si>
  <si>
    <t xml:space="preserve">Indagando en la alimentación y las cocinas Malibués: Arqueología y Antropología de la alimentación en Tierrafirme </t>
  </si>
  <si>
    <t>Antropología y arqueología de la alimentación,  Zooarqueología, Arqueobotánica</t>
  </si>
  <si>
    <t>Cocina prehispánica, Cocina, Procesos socioculturales prehispánicos</t>
  </si>
  <si>
    <t>Neotropical and Caribbean acuatic Mammals: Perspectives from Archaeology and Conservation Biology</t>
  </si>
  <si>
    <t>Coautores</t>
  </si>
  <si>
    <t>Arqueología, Antropología Biológica</t>
  </si>
  <si>
    <t>Zooarqueología, Biología de la conservación</t>
  </si>
  <si>
    <t>Mamíferos acuáticos</t>
  </si>
  <si>
    <t>Más allá de la forma y la función. Artefactos de hueso prehispánicos en Colombia</t>
  </si>
  <si>
    <t>Museo del oro</t>
  </si>
  <si>
    <t>Artefacto de hueso, Procesos socioculturales prehispánicos, Museo del Oro, Estudios de tecnología</t>
  </si>
  <si>
    <t>Comparative Osteology. Between Trachemys callirostris callirostris (Colombia Slider) and Chelonoidis carbonaria</t>
  </si>
  <si>
    <t>Osteología, Tortugas</t>
  </si>
  <si>
    <t xml:space="preserve">CLANCO </t>
  </si>
  <si>
    <t>Gilberto Cadavid, Jorge Morales, Antonio Gomez, Leonor Herrera, Álvaro Sarasti</t>
  </si>
  <si>
    <t>Etnografía</t>
  </si>
  <si>
    <t>Distribución, Economía, Vivienda, Campesinos</t>
  </si>
  <si>
    <t>Caribe, Amazonía, Andina</t>
  </si>
  <si>
    <t>Casanare, Boyacá, Sucre, Santander, Cundinamarca</t>
  </si>
  <si>
    <t>Puerto Rondón, Quipile, Taimito, Guane</t>
  </si>
  <si>
    <t xml:space="preserve">Proyecto arqueológico San Agustín </t>
  </si>
  <si>
    <t>Gerardo Reichel Dolmatoff</t>
  </si>
  <si>
    <t>Alicia Dussán de Reichel, Álvaro Soto, Joaquin Parra, Jorge Morales</t>
  </si>
  <si>
    <t>San Agustin</t>
  </si>
  <si>
    <t>San Agustín</t>
  </si>
  <si>
    <t>Guía bibliografica de interés para el antropología</t>
  </si>
  <si>
    <t>1960, 1970</t>
  </si>
  <si>
    <t>Segundo Bernal</t>
  </si>
  <si>
    <t>Bibliografía</t>
  </si>
  <si>
    <t>Libro Desana</t>
  </si>
  <si>
    <t>Álvaro Soto, Maria Elvira, Stanley Long</t>
  </si>
  <si>
    <t xml:space="preserve">Etnología, Desana </t>
  </si>
  <si>
    <t>Realización autónoma</t>
  </si>
  <si>
    <t>CCELA</t>
  </si>
  <si>
    <t>Jon Landaburo</t>
  </si>
  <si>
    <t>Jon Landaburo, Carlos Uribe</t>
  </si>
  <si>
    <t>Etnolinguistica</t>
  </si>
  <si>
    <t>Plan nacional de rehabilitación</t>
  </si>
  <si>
    <t>Roberto Pineda</t>
  </si>
  <si>
    <t xml:space="preserve">Jorge Morales, Laurie Cardona, </t>
  </si>
  <si>
    <t xml:space="preserve">45 Congreso internacional de americanistas </t>
  </si>
  <si>
    <t>Proyecto de arqueología Valle de la plata</t>
  </si>
  <si>
    <t>Carlos Uribe</t>
  </si>
  <si>
    <t>Robert Drennan</t>
  </si>
  <si>
    <t>Maestría de antropología</t>
  </si>
  <si>
    <t>Arqueología subacuática</t>
  </si>
  <si>
    <t>Mauricio Obregon, Fabricio Cabrera</t>
  </si>
  <si>
    <t>Violentología</t>
  </si>
  <si>
    <t>Estado y necesidades de la investigación etnologica en colombia.</t>
  </si>
  <si>
    <t xml:space="preserve">Estudio de Momias </t>
  </si>
  <si>
    <t>Felipe Cárdenas</t>
  </si>
  <si>
    <t>Antropología Biológica</t>
  </si>
  <si>
    <t>Estudios Alucinógenos indígenas</t>
  </si>
  <si>
    <t>Colonos y caucheros en el Amazonas</t>
  </si>
  <si>
    <t>Proyecto Antropochecua</t>
  </si>
  <si>
    <t>Mónica Espinosa, Estudiantes Maestría, Estudiantes Doctorado</t>
  </si>
  <si>
    <t>Arqueología, Antropología social</t>
  </si>
  <si>
    <t>Paisaje, Uso de recursos vegetales y ambiente</t>
  </si>
  <si>
    <t>Antropochecua, se enmarca dentro de una visión sistémica de la antropología y toma en cuenta las contribuciones del campo abierto por los estudios de la fenomenología del habitar (dwelling perspective) y del ser humano como organismo-en-ambiente y de los estudios de las naturo-culturas y/o bioculturas, abiertos por las nuevas direcciones en la antropología de la evolución y la antropología cultural. Esta área, por su carácter intra e interdisciplinario disciplinario, permite indagar en la forma como las colectividades en el pasado y en el presente habitan sus territorios y paisajes, utilizan recursos y fuentes energéticas, construyen saberes prácticos y memorias y crean materialidades. En este sentido, interesa la investigación acerca de los vínculos entre los paisajes del pasado y del presente, cómo eran y se fueron transformando a través del tiempo estos paisajes y cuál es el papel que las sociedades humanas han jugado en esta transformación? Antropochecua ha hecho del municipio de Nemocón un laboratorio de investigación orientado a producir registros paralelos de arqueología, paleoecología, ecología y antropología sociocultural, que no sólo amplíen nuestra comprensión de la historia ecológica, social y espacial de la zona, sino que alimenten el cruce transdisciplinario de temas de ecología histórica, memoria social, ecología política, antropología ambiental y antropología de la vida.</t>
  </si>
  <si>
    <t>Roles</t>
  </si>
  <si>
    <t>Categorías</t>
  </si>
  <si>
    <t>Sin Información</t>
  </si>
  <si>
    <t>Estudiante</t>
  </si>
  <si>
    <t>Egresado</t>
  </si>
  <si>
    <t>Nombre</t>
  </si>
  <si>
    <t>lat Municipio</t>
  </si>
  <si>
    <t xml:space="preserve">lon municipio </t>
  </si>
  <si>
    <t>lat</t>
  </si>
  <si>
    <t>lon</t>
  </si>
  <si>
    <t>lat_mun_corregida</t>
  </si>
  <si>
    <t>lon_mun_corregida</t>
  </si>
  <si>
    <t>lat_mun_cortada</t>
  </si>
  <si>
    <t>lon_mun_cortada</t>
  </si>
  <si>
    <t>Altiplano cundiboyacense</t>
  </si>
  <si>
    <t>Amazonas</t>
  </si>
  <si>
    <t xml:space="preserve">América </t>
  </si>
  <si>
    <t>Antioquia</t>
  </si>
  <si>
    <t>Barrancas</t>
  </si>
  <si>
    <t>Barranquilla</t>
  </si>
  <si>
    <t>Bogotá/Internacional</t>
  </si>
  <si>
    <t>Bucaramanga</t>
  </si>
  <si>
    <t>Buenaventura</t>
  </si>
  <si>
    <t>Cajibio</t>
  </si>
  <si>
    <t>Caquetá</t>
  </si>
  <si>
    <t>Caribe colombiano</t>
  </si>
  <si>
    <t>Coyaima</t>
  </si>
  <si>
    <t>Depresión momposina</t>
  </si>
  <si>
    <t>Ecuador</t>
  </si>
  <si>
    <t>-0.1865936</t>
  </si>
  <si>
    <t>El paso</t>
  </si>
  <si>
    <t>Europa y América</t>
  </si>
  <si>
    <t>Fonseca</t>
  </si>
  <si>
    <t>Fúquene</t>
  </si>
  <si>
    <t>Guane</t>
  </si>
  <si>
    <t>Guangzhou</t>
  </si>
  <si>
    <t>La Cruz</t>
  </si>
  <si>
    <t>Llanuras ariguaní</t>
  </si>
  <si>
    <t>Maicao</t>
  </si>
  <si>
    <t>Medellín</t>
  </si>
  <si>
    <t>Meta</t>
  </si>
  <si>
    <t>México</t>
  </si>
  <si>
    <t>Mocoa</t>
  </si>
  <si>
    <t>Natagaima</t>
  </si>
  <si>
    <t>Nilo</t>
  </si>
  <si>
    <t>Ortega</t>
  </si>
  <si>
    <t>Paises del convenio andino de naciones</t>
  </si>
  <si>
    <t>Pasto</t>
  </si>
  <si>
    <t>Piendamo</t>
  </si>
  <si>
    <t>Popayán</t>
  </si>
  <si>
    <t>Puerto Rondón</t>
  </si>
  <si>
    <t>Quindío</t>
  </si>
  <si>
    <t>Quipile</t>
  </si>
  <si>
    <t>Ráquira</t>
  </si>
  <si>
    <t>Región caribe</t>
  </si>
  <si>
    <t>Región istmocolombiana (Sur de honduras, norte de colombia)</t>
  </si>
  <si>
    <t>Región neotrópicos, Caribe colombiano</t>
  </si>
  <si>
    <t>San Juan del Cesar</t>
  </si>
  <si>
    <t>Serranía del perijá</t>
  </si>
  <si>
    <t>Shanghai</t>
  </si>
  <si>
    <t>Silvia</t>
  </si>
  <si>
    <t>Simijaca</t>
  </si>
  <si>
    <t>Sur de antioquia</t>
  </si>
  <si>
    <t>Susa</t>
  </si>
  <si>
    <t>Sutamarchan</t>
  </si>
  <si>
    <t>Tambo</t>
  </si>
  <si>
    <t>Tierrafirme</t>
  </si>
  <si>
    <t>Tinjacá</t>
  </si>
  <si>
    <t>Tolemaida</t>
  </si>
  <si>
    <t>Uribia</t>
  </si>
  <si>
    <t>Villa de leiva</t>
  </si>
  <si>
    <t>Washington</t>
  </si>
  <si>
    <t>º</t>
  </si>
  <si>
    <t xml:space="preserve">Nombre </t>
  </si>
  <si>
    <t xml:space="preserve">Año de graduación </t>
  </si>
  <si>
    <t>Instituciones</t>
  </si>
  <si>
    <t>Temas abordados</t>
  </si>
  <si>
    <t xml:space="preserve">Ámbito general de trabajo </t>
  </si>
  <si>
    <t>Ciudad</t>
  </si>
  <si>
    <t>País</t>
  </si>
  <si>
    <t xml:space="preserve">Adelaida Trujillo </t>
  </si>
  <si>
    <t>No disponible</t>
  </si>
  <si>
    <t>Citurna Producciones</t>
  </si>
  <si>
    <t>Audiovisual</t>
  </si>
  <si>
    <t xml:space="preserve">Privado </t>
  </si>
  <si>
    <t xml:space="preserve">Adriana Hurtado </t>
  </si>
  <si>
    <t>Centro Interdisciplinario de Estudios sobre Desarrollo - Universidad de los Andes</t>
  </si>
  <si>
    <t>Educación, Desarrollo</t>
  </si>
  <si>
    <t>Academia</t>
  </si>
  <si>
    <t xml:space="preserve">Alejandra Mejía </t>
  </si>
  <si>
    <t xml:space="preserve">Alejandra Perry  </t>
  </si>
  <si>
    <t>Alejandro Correa</t>
  </si>
  <si>
    <t>Alejandro Goyeneche Murcia</t>
  </si>
  <si>
    <t xml:space="preserve">Alice Shirley </t>
  </si>
  <si>
    <t>ONG</t>
  </si>
  <si>
    <t xml:space="preserve">Amalia Uribe </t>
  </si>
  <si>
    <t>Museo del río Magdalena</t>
  </si>
  <si>
    <t>Museos, Investigación</t>
  </si>
  <si>
    <t xml:space="preserve">Publico </t>
  </si>
  <si>
    <t>Honda</t>
  </si>
  <si>
    <t>Ana Catalina Correa</t>
  </si>
  <si>
    <t>HMKW University of Applied Sciences for Media, Communication and Management</t>
  </si>
  <si>
    <t>Educación</t>
  </si>
  <si>
    <t xml:space="preserve">Academia </t>
  </si>
  <si>
    <t>Berlín</t>
  </si>
  <si>
    <t>Alemania</t>
  </si>
  <si>
    <t xml:space="preserve">Ana Falchetti </t>
  </si>
  <si>
    <t>Academia Colombiana de Historia</t>
  </si>
  <si>
    <t xml:space="preserve">Ana Maria Arango </t>
  </si>
  <si>
    <t>Corporaloteca, ASINCH</t>
  </si>
  <si>
    <t>Audiovisual, Investigación, Prácticas corporales</t>
  </si>
  <si>
    <t>Quibdó</t>
  </si>
  <si>
    <t xml:space="preserve">Ana María Barón  </t>
  </si>
  <si>
    <t>Centro Sociojurídico para la Defensa Territorial - SIEMBRA</t>
  </si>
  <si>
    <t>Derechos Humanos, Protección ambiental</t>
  </si>
  <si>
    <t xml:space="preserve">Ana María Garcés </t>
  </si>
  <si>
    <t>UNICEF Colombia</t>
  </si>
  <si>
    <t>Derechos Humanos, Infancia</t>
  </si>
  <si>
    <t xml:space="preserve">Publico, ONG </t>
  </si>
  <si>
    <t xml:space="preserve">Andrea Saavedra  </t>
  </si>
  <si>
    <t xml:space="preserve">Registraduría </t>
  </si>
  <si>
    <t xml:space="preserve">Andrés Bateman </t>
  </si>
  <si>
    <t>Departamento Nacional de Planeación</t>
  </si>
  <si>
    <t>Planeación</t>
  </si>
  <si>
    <t xml:space="preserve">Andrés Gordillo Restrepo </t>
  </si>
  <si>
    <t>Isegoria SAS</t>
  </si>
  <si>
    <t xml:space="preserve">Astrid Milena Reyes Diaz </t>
  </si>
  <si>
    <t xml:space="preserve">Camila Gómez </t>
  </si>
  <si>
    <t>Camila Jaramillo</t>
  </si>
  <si>
    <t>Universidad Católica de Colombia</t>
  </si>
  <si>
    <t>Publico, academia</t>
  </si>
  <si>
    <t>Camila Valbuena</t>
  </si>
  <si>
    <t>iota impact</t>
  </si>
  <si>
    <t>Tecnología</t>
  </si>
  <si>
    <t>Camilo Mendoza</t>
  </si>
  <si>
    <t>Temblores ONG</t>
  </si>
  <si>
    <t>Derechos Humanos</t>
  </si>
  <si>
    <t>Canela Reyes</t>
  </si>
  <si>
    <t>El Cauce S.A.S</t>
  </si>
  <si>
    <t>Carl Langaebek</t>
  </si>
  <si>
    <t>Universidad de los Andes, Departamento de Antropología</t>
  </si>
  <si>
    <t xml:space="preserve">Carlos Alberto Uribe </t>
  </si>
  <si>
    <t>Departamento de Antropología, Universidad de los Andes</t>
  </si>
  <si>
    <t xml:space="preserve">Carlos Andrés Barragán </t>
  </si>
  <si>
    <t>Science and Technology Studies, University of California</t>
  </si>
  <si>
    <t>Oakland</t>
  </si>
  <si>
    <t>Estados Unidos</t>
  </si>
  <si>
    <t xml:space="preserve">Carlos Estrada </t>
  </si>
  <si>
    <t xml:space="preserve">Carol Pavajeau Delgado </t>
  </si>
  <si>
    <t>Facultad de psicología, Universidad Javeriana</t>
  </si>
  <si>
    <t xml:space="preserve">Clara Isabel Botero </t>
  </si>
  <si>
    <t>Museos</t>
  </si>
  <si>
    <t>Publico</t>
  </si>
  <si>
    <t>César Enrique Giraldo Herrera  </t>
  </si>
  <si>
    <t>School of anthropology, University of Oxford</t>
  </si>
  <si>
    <t>Oxford</t>
  </si>
  <si>
    <t>Inglaterra</t>
  </si>
  <si>
    <t xml:space="preserve">Claudia Liliana Delgado Rodríguez </t>
  </si>
  <si>
    <t>Organismo Andino de Salud</t>
  </si>
  <si>
    <t>Salud</t>
  </si>
  <si>
    <t xml:space="preserve">Público </t>
  </si>
  <si>
    <t>Cali</t>
  </si>
  <si>
    <t>Claudia Steiner</t>
  </si>
  <si>
    <t>Danna Munévar</t>
  </si>
  <si>
    <t>Instituto de estudios del antiguo egipto</t>
  </si>
  <si>
    <t>Investigación, Patrimonio cultural</t>
  </si>
  <si>
    <t>Madrid</t>
  </si>
  <si>
    <t>España</t>
  </si>
  <si>
    <t>Daniel Kraus</t>
  </si>
  <si>
    <t>University of Cambridge</t>
  </si>
  <si>
    <t>Cambridge</t>
  </si>
  <si>
    <t>Daniela Baracaldo</t>
  </si>
  <si>
    <t>Colegio Montesori</t>
  </si>
  <si>
    <t xml:space="preserve">Daniela Bernarda Gonzalez </t>
  </si>
  <si>
    <t>Humanidad Vigente</t>
  </si>
  <si>
    <t>Daniela Gómez</t>
  </si>
  <si>
    <t>BNP Paribas Cardif</t>
  </si>
  <si>
    <t>Seguros</t>
  </si>
  <si>
    <t>Danitza Marentes</t>
  </si>
  <si>
    <t>Valientes</t>
  </si>
  <si>
    <t xml:space="preserve">Delvi Gomez Muñoz </t>
  </si>
  <si>
    <t xml:space="preserve">Diana Bocarejo </t>
  </si>
  <si>
    <t xml:space="preserve"> </t>
  </si>
  <si>
    <t xml:space="preserve">Diana Marcela Aristizábal. </t>
  </si>
  <si>
    <t xml:space="preserve">Eduardo Londoño </t>
  </si>
  <si>
    <t xml:space="preserve">Eduardo Oramas </t>
  </si>
  <si>
    <t>Elena Uprimmy</t>
  </si>
  <si>
    <t xml:space="preserve">academia </t>
  </si>
  <si>
    <t>Emilia Bayón </t>
  </si>
  <si>
    <t xml:space="preserve">Emilio Juanita Gallón Escobar </t>
  </si>
  <si>
    <t xml:space="preserve">Enrique Jaramillo </t>
  </si>
  <si>
    <t xml:space="preserve">Erika Diettes  </t>
  </si>
  <si>
    <t>Esteban Rozo</t>
  </si>
  <si>
    <t xml:space="preserve">Eva Rey  </t>
  </si>
  <si>
    <t xml:space="preserve">Fabricio Cabrera </t>
  </si>
  <si>
    <t xml:space="preserve">Federico Álvarez </t>
  </si>
  <si>
    <t>Federico Serna</t>
  </si>
  <si>
    <t xml:space="preserve">Felipe Cardenas </t>
  </si>
  <si>
    <t xml:space="preserve">Francisca Reyes </t>
  </si>
  <si>
    <t>Francisco Quiroz</t>
  </si>
  <si>
    <t>Frank Leonardo Ramos</t>
  </si>
  <si>
    <t>Franz Dieter Hensel Riveros </t>
  </si>
  <si>
    <t>Gabriel Leonardo Ramírez Palma</t>
  </si>
  <si>
    <t xml:space="preserve">Germán Ferro </t>
  </si>
  <si>
    <t xml:space="preserve">Giorgio Andrés Londoño Medina </t>
  </si>
  <si>
    <t xml:space="preserve">Héctor Andrés García Botero </t>
  </si>
  <si>
    <t xml:space="preserve">Héctor Gabriel Navarrete </t>
  </si>
  <si>
    <t xml:space="preserve">Hena Vega  </t>
  </si>
  <si>
    <t>Inés Parra</t>
  </si>
  <si>
    <t xml:space="preserve">Jorge Eduardo Gutiérrez  </t>
  </si>
  <si>
    <t xml:space="preserve">Jorge Uribe Vergara </t>
  </si>
  <si>
    <t xml:space="preserve">Jose David Pico  </t>
  </si>
  <si>
    <t xml:space="preserve">Juan Diego Salazar </t>
  </si>
  <si>
    <t xml:space="preserve">Juan Manuel Quinche  </t>
  </si>
  <si>
    <t xml:space="preserve">Juan Martín Suarez </t>
  </si>
  <si>
    <t xml:space="preserve">Juan Orrantia </t>
  </si>
  <si>
    <t xml:space="preserve">Juan Sebastián Cabrera </t>
  </si>
  <si>
    <t>Juan Sebastián Sastoque</t>
  </si>
  <si>
    <t>Juanita Arias</t>
  </si>
  <si>
    <t xml:space="preserve">Juanita Franky  </t>
  </si>
  <si>
    <t>Julián Andrés Escobar Tovar</t>
  </si>
  <si>
    <t xml:space="preserve">Julie Peña </t>
  </si>
  <si>
    <t xml:space="preserve">Julio Arias Vanegas </t>
  </si>
  <si>
    <t xml:space="preserve">Katherine Bonil </t>
  </si>
  <si>
    <t xml:space="preserve">Laura María Rojas  </t>
  </si>
  <si>
    <t xml:space="preserve">Laura Ordoñez Vargas </t>
  </si>
  <si>
    <t xml:space="preserve">Laura Pérez </t>
  </si>
  <si>
    <t>Lilia Virginia Garcia Sanchez</t>
  </si>
  <si>
    <t>Lina Caicedo</t>
  </si>
  <si>
    <t xml:space="preserve">Lina Campos </t>
  </si>
  <si>
    <t xml:space="preserve">Lina María Hoyos  </t>
  </si>
  <si>
    <t xml:space="preserve">Lina Rincón </t>
  </si>
  <si>
    <t xml:space="preserve">Lorenzo Granada </t>
  </si>
  <si>
    <t>Luca Becassino</t>
  </si>
  <si>
    <t xml:space="preserve">Luis Armando Durán </t>
  </si>
  <si>
    <t>Luis Cayon</t>
  </si>
  <si>
    <t xml:space="preserve">Luisa Cardona  </t>
  </si>
  <si>
    <t>Mabel Carmona</t>
  </si>
  <si>
    <t xml:space="preserve">Manuel Salge Ferro </t>
  </si>
  <si>
    <t>Manuel Suárez</t>
  </si>
  <si>
    <t xml:space="preserve">Manuel Torres </t>
  </si>
  <si>
    <t>Manuela Giraldo</t>
  </si>
  <si>
    <t>María Angélica Ospina  </t>
  </si>
  <si>
    <t>María Camila Delgado</t>
  </si>
  <si>
    <t xml:space="preserve">Maria Camila Valbuena Osorio </t>
  </si>
  <si>
    <t>Maria Clemencia Ramirez</t>
  </si>
  <si>
    <t>María Cristina Salas  </t>
  </si>
  <si>
    <t xml:space="preserve">Maria del Rocío Waked </t>
  </si>
  <si>
    <t xml:space="preserve">María José Chacón </t>
  </si>
  <si>
    <t xml:space="preserve">María José Espinosa </t>
  </si>
  <si>
    <t xml:space="preserve">María José Ramírez </t>
  </si>
  <si>
    <t xml:space="preserve">Maria Lucia Vidad </t>
  </si>
  <si>
    <t xml:space="preserve">Maria Paula Ardila </t>
  </si>
  <si>
    <t>María Paula Betancourt</t>
  </si>
  <si>
    <t>María Paula Zambrano</t>
  </si>
  <si>
    <t>María Salazar Ferro  </t>
  </si>
  <si>
    <t xml:space="preserve">María Valentina Rincón </t>
  </si>
  <si>
    <t>Mariana Charry Esguerra  </t>
  </si>
  <si>
    <t xml:space="preserve">Marta Pabón </t>
  </si>
  <si>
    <t>Mateo Gomez Pinto</t>
  </si>
  <si>
    <t xml:space="preserve">Mateo Villegas </t>
  </si>
  <si>
    <t>Myriam jimeno</t>
  </si>
  <si>
    <t>Monica Villegas</t>
  </si>
  <si>
    <t xml:space="preserve">Monika Therrien </t>
  </si>
  <si>
    <t>Muaricio Montenegro</t>
  </si>
  <si>
    <t>Natalia Cárdenas</t>
  </si>
  <si>
    <t>Natalia Ivonne González </t>
  </si>
  <si>
    <t xml:space="preserve">Natalia Mesa  </t>
  </si>
  <si>
    <t>Nina Cabra</t>
  </si>
  <si>
    <t xml:space="preserve">Óscar Salazar </t>
  </si>
  <si>
    <t xml:space="preserve">Pablo Mora Calderón </t>
  </si>
  <si>
    <t xml:space="preserve">Patricia Muñoz Borja </t>
  </si>
  <si>
    <t>Roberto Pineda Camacho</t>
  </si>
  <si>
    <t xml:space="preserve">Sandra Pulido </t>
  </si>
  <si>
    <t xml:space="preserve">Santiago Córdoba </t>
  </si>
  <si>
    <t>Santiago Giraldo</t>
  </si>
  <si>
    <t>Santiago Jara</t>
  </si>
  <si>
    <t xml:space="preserve">Sebastian Gomez Ruiz </t>
  </si>
  <si>
    <t xml:space="preserve">Sergio Malagón  </t>
  </si>
  <si>
    <t>Silvia Elena Gomez</t>
  </si>
  <si>
    <t xml:space="preserve">Silvia Juliana Flores </t>
  </si>
  <si>
    <t>Silvia Monroy Álvarez  </t>
  </si>
  <si>
    <t xml:space="preserve">Simón Ramírez  </t>
  </si>
  <si>
    <t>Sofía Arroyave  </t>
  </si>
  <si>
    <t>Soren Solórzano</t>
  </si>
  <si>
    <t xml:space="preserve">Stefanía Peña  </t>
  </si>
  <si>
    <t>Stepahny Vélez</t>
  </si>
  <si>
    <t xml:space="preserve">Tatiana Rubiano </t>
  </si>
  <si>
    <t xml:space="preserve">Valentina Velasquez </t>
  </si>
  <si>
    <t xml:space="preserve">Vanessa Gómez Pereira </t>
  </si>
  <si>
    <t xml:space="preserve">Yoitsemani Buelvas </t>
  </si>
  <si>
    <t>Zoad Humar</t>
  </si>
  <si>
    <t>Federico Mejía</t>
  </si>
  <si>
    <t>Paula Hernandez</t>
  </si>
  <si>
    <t>Daniela Bohorquez</t>
  </si>
  <si>
    <t>Jimena Lobo Guerrero</t>
  </si>
  <si>
    <t>Department of Archaeology, University of Cambridge</t>
  </si>
  <si>
    <t>Maria Fernanda Olarte Sierra</t>
  </si>
  <si>
    <t>Department of Social and Cultural Anthropology, University of Vienna</t>
  </si>
  <si>
    <t>Viena</t>
  </si>
  <si>
    <t>Austria</t>
  </si>
  <si>
    <t xml:space="preserve">Maria Fernanda Escallón </t>
  </si>
  <si>
    <t>College of Art and Sciences, University of Oregon</t>
  </si>
  <si>
    <t>Oregon</t>
  </si>
  <si>
    <t>Maria Antonieta Corcione Nieto</t>
  </si>
  <si>
    <t>Departamento de Arqueología, Universidad Externado De Colombia</t>
  </si>
  <si>
    <t>Juan Pablo Ospina</t>
  </si>
  <si>
    <t>Instituto Colombiano de Antropología e Historia</t>
  </si>
  <si>
    <t>Nombre del proyecto</t>
  </si>
  <si>
    <t>Tagline - extracto</t>
  </si>
  <si>
    <t>Una frase</t>
  </si>
  <si>
    <t>Descripción</t>
  </si>
  <si>
    <t>Descripción completa, pensada para presentar el proyecto en la celebración</t>
  </si>
  <si>
    <t xml:space="preserve">Soportes </t>
  </si>
  <si>
    <t>Sí o no</t>
  </si>
  <si>
    <t xml:space="preserve">¿Cuáles? </t>
  </si>
  <si>
    <t>Crear una carpeta por cada proyecto. Fotos, videos, documentos, audios. Importante la preselección, poner lo que se quiera mostrar, no todo lo que haya. Por ejemplo, una galería de fotos no la carpeta de fotos de todo el proyeecto</t>
  </si>
  <si>
    <t>Audio 1</t>
  </si>
  <si>
    <t>Video 1</t>
  </si>
  <si>
    <t>Galería 1</t>
  </si>
  <si>
    <t>Docunento 1</t>
  </si>
  <si>
    <t>¿Necesita edición?</t>
  </si>
  <si>
    <t>Está listo el material para publicar o hay que optimizarlo</t>
  </si>
  <si>
    <t xml:space="preserve">Fotografía principal </t>
  </si>
  <si>
    <t>Enlaces</t>
  </si>
  <si>
    <t>Sitio web, videos en línea, notas de prensa</t>
  </si>
  <si>
    <t>Enlace 1</t>
  </si>
  <si>
    <t xml:space="preserve">Enlace 2 </t>
  </si>
  <si>
    <t>Enlace 3</t>
  </si>
  <si>
    <t>Enlace 4</t>
  </si>
  <si>
    <t xml:space="preserve">Por digitalizar </t>
  </si>
  <si>
    <t>¿Hay material análogo?, ¿dónde está?</t>
  </si>
  <si>
    <t>Categoría de  proyecto (investigación, docencia/formación, divulgación, consultoría)</t>
  </si>
  <si>
    <t xml:space="preserve">Año </t>
  </si>
  <si>
    <t>Década</t>
  </si>
  <si>
    <t>Actor lider</t>
  </si>
  <si>
    <t>Rol (Estudiante, egresado, Profesor activo, profesor retirado etc)</t>
  </si>
  <si>
    <t>Otros actores participantes</t>
  </si>
  <si>
    <t xml:space="preserve">Rama (Antropología social, etnología, arqueología, Antropología Biológica, Antropología lingüística) </t>
  </si>
  <si>
    <t>Temas (Antropología del Estado, Antropología del cuerpo, Antropología de las élites, Etnolinguistica, Arqueología histórica, Arqueologia regional, Arqueología ambiental, Antropología urbana)</t>
  </si>
  <si>
    <t>Objeto de análisis (Alimentación, cuerpo, Imagenes, Archivo, Naturaleza)</t>
  </si>
  <si>
    <t>Región</t>
  </si>
  <si>
    <t>Municipio</t>
  </si>
  <si>
    <t>Cuenta de nombre</t>
  </si>
  <si>
    <t>Roberto Suarez</t>
  </si>
  <si>
    <t>Ana Maria Forero, Andrés Góngora</t>
  </si>
  <si>
    <t>Maria del Rosario Ferro</t>
  </si>
  <si>
    <t>Jon Landaburu</t>
  </si>
  <si>
    <t>Friederike Fleischer, Maria Jose Alvarez</t>
  </si>
  <si>
    <t>Total general</t>
  </si>
  <si>
    <t xml:space="preserve">Cápsulas </t>
  </si>
  <si>
    <t>Antropología biologica</t>
  </si>
  <si>
    <t xml:space="preserve">Panel </t>
  </si>
  <si>
    <t xml:space="preserve">Felipe cardenas </t>
  </si>
  <si>
    <t xml:space="preserve">Capsula </t>
  </si>
  <si>
    <t>Wielder Guerra</t>
  </si>
  <si>
    <t xml:space="preserve">Paso como directora </t>
  </si>
  <si>
    <t>Capsulas</t>
  </si>
  <si>
    <t>2000 - 2010</t>
  </si>
  <si>
    <t>Egresada y profesora de catedra</t>
  </si>
  <si>
    <t>1980 - 1990</t>
  </si>
  <si>
    <t>Myriam Jimeno</t>
  </si>
  <si>
    <t xml:space="preserve">Egresada </t>
  </si>
  <si>
    <t xml:space="preserve">Fundación </t>
  </si>
  <si>
    <t xml:space="preserve">Alicia dussan - Gerardo </t>
  </si>
  <si>
    <t>Hilda White</t>
  </si>
  <si>
    <t>Categoría de proyecto (investigación, docencia/formación, divulgación, consultoría)</t>
  </si>
  <si>
    <t>Temas (Antropología del Estado, Antropología del cuerpo, Antropología de las élites, Etnolinguistica, Arqueología histórica, Arqueologia regional, Arqueología ambiental, Antropología urbana, Antropología histórica, Antropología Médica, etnopsiquiatría etc..)</t>
  </si>
  <si>
    <t>Rama (Antropología social, etnología, arqueología, Antropología Biológica, Antropología lingüística)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</si>
</sst>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1"/>
      <color theme="1"/>
      <name val="Calibri"/>
      <scheme val="minor"/>
    </font>
    <font>
      <sz val="11"/>
      <color theme="1"/>
      <name val="Calibri"/>
      <scheme val="minor"/>
    </font>
    <font>
      <sz val="11"/>
      <color rgb="FF000000"/>
      <name val="Calibri"/>
      <scheme val="minor"/>
    </font>
    <font>
      <sz val="10"/>
      <color rgb="FF000000"/>
      <name val="Arial"/>
      <family val="2"/>
      <charset val="1"/>
    </font>
    <font>
      <sz val="11"/>
      <color rgb="FF444444"/>
      <name val="Calibri"/>
      <family val="2"/>
      <charset val="1"/>
    </font>
    <font>
      <sz val="11"/>
      <color rgb="FF000000"/>
      <name val="Calibri"/>
      <charset val="1"/>
    </font>
    <font>
      <u/>
      <sz val="11"/>
      <color theme="1"/>
      <name val="Calibri"/>
      <family val="2"/>
      <scheme val="minor"/>
    </font>
    <font>
      <b/>
      <sz val="11"/>
      <color theme="1"/>
      <name val="Calibri"/>
      <family val="2"/>
      <scheme val="minor"/>
    </font>
    <font>
      <sz val="11"/>
      <color theme="1"/>
      <name val="Calibri"/>
      <family val="2"/>
      <charset val="1"/>
    </font>
    <font>
      <sz val="11"/>
      <color rgb="FF000000"/>
      <name val="Calibri"/>
      <family val="2"/>
      <scheme val="minor"/>
    </font>
    <font>
      <sz val="11"/>
      <color rgb="FF444444"/>
      <name val="Calibri"/>
      <charset val="1"/>
    </font>
    <font>
      <sz val="11"/>
      <color rgb="FF1A73E8"/>
      <name val="Calibri"/>
      <family val="2"/>
      <scheme val="minor"/>
    </font>
    <font>
      <b/>
      <sz val="11"/>
      <color theme="1"/>
      <name val="Calibri"/>
      <scheme val="minor"/>
    </font>
    <font>
      <u/>
      <sz val="11"/>
      <color theme="10"/>
      <name val="Calibri"/>
      <family val="2"/>
      <scheme val="minor"/>
    </font>
  </fonts>
  <fills count="10">
    <fill>
      <patternFill patternType="none"/>
    </fill>
    <fill>
      <patternFill patternType="gray125"/>
    </fill>
    <fill>
      <patternFill patternType="solid">
        <fgColor theme="8" tint="0.79998168889431442"/>
        <bgColor indexed="64"/>
      </patternFill>
    </fill>
    <fill>
      <patternFill patternType="solid">
        <fgColor theme="4" tint="0.59999389629810485"/>
        <bgColor indexed="64"/>
      </patternFill>
    </fill>
    <fill>
      <patternFill patternType="solid">
        <fgColor theme="2"/>
        <bgColor indexed="64"/>
      </patternFill>
    </fill>
    <fill>
      <patternFill patternType="solid">
        <fgColor theme="0"/>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7"/>
        <bgColor indexed="64"/>
      </patternFill>
    </fill>
    <fill>
      <patternFill patternType="solid">
        <fgColor theme="9" tint="0.79998168889431442"/>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top/>
      <bottom style="medium">
        <color rgb="FF000000"/>
      </bottom>
      <diagonal/>
    </border>
    <border>
      <left/>
      <right/>
      <top style="thin">
        <color theme="4" tint="0.39997558519241921"/>
      </top>
      <bottom style="thin">
        <color theme="4" tint="0.39997558519241921"/>
      </bottom>
      <diagonal/>
    </border>
  </borders>
  <cellStyleXfs count="2">
    <xf numFmtId="0" fontId="0" fillId="0" borderId="0"/>
    <xf numFmtId="0" fontId="14" fillId="0" borderId="0" applyNumberFormat="0" applyFill="0" applyBorder="0" applyAlignment="0" applyProtection="0"/>
  </cellStyleXfs>
  <cellXfs count="78">
    <xf numFmtId="0" fontId="0" fillId="0" borderId="0" xfId="0"/>
    <xf numFmtId="0" fontId="0" fillId="3" borderId="0" xfId="0" applyFill="1" applyAlignment="1">
      <alignment wrapText="1"/>
    </xf>
    <xf numFmtId="0" fontId="0" fillId="0" borderId="0" xfId="0" applyAlignment="1">
      <alignment wrapText="1"/>
    </xf>
    <xf numFmtId="0" fontId="3" fillId="0" borderId="0" xfId="0" applyFont="1" applyAlignment="1">
      <alignment wrapText="1"/>
    </xf>
    <xf numFmtId="0" fontId="6" fillId="0" borderId="0" xfId="0" applyFont="1"/>
    <xf numFmtId="0" fontId="0" fillId="4" borderId="0" xfId="0" applyFill="1"/>
    <xf numFmtId="0" fontId="0" fillId="4" borderId="1" xfId="0" applyFill="1" applyBorder="1"/>
    <xf numFmtId="0" fontId="0" fillId="0" borderId="1" xfId="0" applyBorder="1"/>
    <xf numFmtId="0" fontId="6" fillId="0" borderId="1" xfId="0" applyFont="1" applyBorder="1"/>
    <xf numFmtId="0" fontId="7" fillId="0" borderId="1" xfId="0" applyFont="1" applyBorder="1"/>
    <xf numFmtId="0" fontId="0" fillId="5" borderId="0" xfId="0" applyFill="1" applyAlignment="1">
      <alignment wrapText="1"/>
    </xf>
    <xf numFmtId="0" fontId="0" fillId="5" borderId="0" xfId="0" applyFill="1"/>
    <xf numFmtId="0" fontId="0" fillId="5" borderId="0" xfId="0" applyFill="1" applyAlignment="1">
      <alignment horizontal="center" wrapText="1"/>
    </xf>
    <xf numFmtId="0" fontId="7" fillId="0" borderId="0" xfId="0" applyFont="1"/>
    <xf numFmtId="0" fontId="6" fillId="0" borderId="1" xfId="0" applyFont="1" applyBorder="1" applyAlignment="1">
      <alignment wrapText="1"/>
    </xf>
    <xf numFmtId="0" fontId="0" fillId="4" borderId="1" xfId="0" applyFill="1" applyBorder="1" applyAlignment="1">
      <alignment wrapText="1"/>
    </xf>
    <xf numFmtId="0" fontId="0" fillId="0" borderId="0" xfId="0" pivotButton="1"/>
    <xf numFmtId="0" fontId="8" fillId="0" borderId="2" xfId="0" applyFont="1" applyBorder="1"/>
    <xf numFmtId="0" fontId="6" fillId="0" borderId="2" xfId="0" applyFont="1" applyBorder="1"/>
    <xf numFmtId="0" fontId="0" fillId="0" borderId="2" xfId="0" applyBorder="1"/>
    <xf numFmtId="0" fontId="0" fillId="0" borderId="3" xfId="0" applyBorder="1"/>
    <xf numFmtId="0" fontId="5" fillId="0" borderId="0" xfId="0" applyFont="1" applyAlignment="1">
      <alignment wrapText="1"/>
    </xf>
    <xf numFmtId="3" fontId="0" fillId="0" borderId="0" xfId="0" applyNumberFormat="1" applyAlignment="1">
      <alignment wrapText="1"/>
    </xf>
    <xf numFmtId="0" fontId="6" fillId="0" borderId="0" xfId="0" applyFont="1" applyAlignment="1">
      <alignment wrapText="1"/>
    </xf>
    <xf numFmtId="0" fontId="0" fillId="6" borderId="0" xfId="0" applyFill="1" applyAlignment="1">
      <alignment wrapText="1"/>
    </xf>
    <xf numFmtId="3" fontId="0" fillId="0" borderId="0" xfId="0" applyNumberFormat="1"/>
    <xf numFmtId="0" fontId="0" fillId="7" borderId="3" xfId="0" applyFill="1" applyBorder="1" applyAlignment="1">
      <alignment wrapText="1"/>
    </xf>
    <xf numFmtId="0" fontId="0" fillId="0" borderId="3" xfId="0" applyBorder="1" applyAlignment="1">
      <alignment wrapText="1"/>
    </xf>
    <xf numFmtId="4" fontId="0" fillId="0" borderId="0" xfId="0" applyNumberFormat="1"/>
    <xf numFmtId="2" fontId="0" fillId="0" borderId="0" xfId="0" applyNumberFormat="1"/>
    <xf numFmtId="3" fontId="6" fillId="0" borderId="0" xfId="0" applyNumberFormat="1" applyFont="1"/>
    <xf numFmtId="0" fontId="9" fillId="0" borderId="0" xfId="0" applyFont="1"/>
    <xf numFmtId="0" fontId="10" fillId="0" borderId="0" xfId="0" applyFont="1" applyAlignment="1">
      <alignment wrapText="1"/>
    </xf>
    <xf numFmtId="0" fontId="5" fillId="6" borderId="0" xfId="0" applyFont="1" applyFill="1" applyAlignment="1">
      <alignment wrapText="1"/>
    </xf>
    <xf numFmtId="0" fontId="6" fillId="6" borderId="0" xfId="0" applyFont="1" applyFill="1"/>
    <xf numFmtId="2" fontId="6" fillId="0" borderId="0" xfId="0" applyNumberFormat="1" applyFont="1"/>
    <xf numFmtId="2" fontId="11" fillId="0" borderId="0" xfId="0" applyNumberFormat="1" applyFont="1"/>
    <xf numFmtId="3" fontId="11" fillId="0" borderId="0" xfId="0" applyNumberFormat="1" applyFont="1"/>
    <xf numFmtId="3" fontId="12" fillId="0" borderId="0" xfId="0" applyNumberFormat="1" applyFont="1"/>
    <xf numFmtId="1" fontId="0" fillId="0" borderId="0" xfId="0" applyNumberFormat="1"/>
    <xf numFmtId="1" fontId="12" fillId="0" borderId="0" xfId="0" applyNumberFormat="1" applyFont="1"/>
    <xf numFmtId="0" fontId="6" fillId="0" borderId="3" xfId="0" applyFont="1" applyBorder="1"/>
    <xf numFmtId="0" fontId="0" fillId="8" borderId="3" xfId="0" applyFill="1" applyBorder="1" applyAlignment="1">
      <alignment wrapText="1"/>
    </xf>
    <xf numFmtId="3" fontId="0" fillId="8" borderId="0" xfId="0" applyNumberFormat="1" applyFill="1"/>
    <xf numFmtId="3" fontId="11" fillId="8" borderId="0" xfId="0" applyNumberFormat="1" applyFont="1" applyFill="1"/>
    <xf numFmtId="0" fontId="2" fillId="0" borderId="0" xfId="0" applyFont="1"/>
    <xf numFmtId="0" fontId="13" fillId="0" borderId="0" xfId="0" applyFont="1" applyAlignment="1">
      <alignment vertical="center"/>
    </xf>
    <xf numFmtId="0" fontId="13" fillId="0" borderId="0" xfId="0" applyFont="1" applyAlignment="1">
      <alignment horizontal="center" vertical="center" wrapText="1"/>
    </xf>
    <xf numFmtId="0" fontId="3" fillId="0" borderId="0" xfId="0" applyFont="1"/>
    <xf numFmtId="0" fontId="3" fillId="0" borderId="0" xfId="0" applyFont="1" applyAlignment="1">
      <alignment horizontal="left"/>
    </xf>
    <xf numFmtId="0" fontId="3" fillId="0" borderId="0" xfId="0" applyFont="1" applyAlignment="1">
      <alignment horizontal="left" vertical="center"/>
    </xf>
    <xf numFmtId="0" fontId="3" fillId="0" borderId="0" xfId="0" applyFont="1" applyAlignment="1">
      <alignment vertical="center"/>
    </xf>
    <xf numFmtId="0" fontId="8" fillId="3" borderId="0" xfId="0" applyFont="1" applyFill="1" applyAlignment="1">
      <alignment wrapText="1"/>
    </xf>
    <xf numFmtId="0" fontId="8" fillId="0" borderId="0" xfId="0" applyFont="1" applyAlignment="1">
      <alignment horizontal="center" vertical="center" wrapText="1"/>
    </xf>
    <xf numFmtId="0" fontId="10" fillId="0" borderId="3" xfId="0" applyFont="1" applyBorder="1" applyAlignment="1">
      <alignment wrapText="1"/>
    </xf>
    <xf numFmtId="0" fontId="0" fillId="0" borderId="3" xfId="0" applyBorder="1" applyAlignment="1">
      <alignment horizontal="left" wrapText="1"/>
    </xf>
    <xf numFmtId="0" fontId="9" fillId="7" borderId="3" xfId="0" applyFont="1" applyFill="1" applyBorder="1"/>
    <xf numFmtId="0" fontId="14" fillId="0" borderId="0" xfId="1" applyAlignment="1">
      <alignment wrapText="1"/>
    </xf>
    <xf numFmtId="0" fontId="0" fillId="9" borderId="0" xfId="0" applyFill="1"/>
    <xf numFmtId="0" fontId="3" fillId="6" borderId="0" xfId="0" applyFont="1" applyFill="1" applyAlignment="1">
      <alignment horizontal="left"/>
    </xf>
    <xf numFmtId="0" fontId="2" fillId="6" borderId="0" xfId="0" applyFont="1" applyFill="1"/>
    <xf numFmtId="0" fontId="0" fillId="0" borderId="0" xfId="0" applyAlignment="1">
      <alignment horizontal="center" vertical="center" wrapText="1"/>
    </xf>
    <xf numFmtId="0" fontId="0" fillId="0" borderId="0" xfId="0" applyAlignment="1">
      <alignment horizontal="center" wrapText="1"/>
    </xf>
    <xf numFmtId="0" fontId="8" fillId="2" borderId="0" xfId="0" applyFont="1" applyFill="1" applyAlignment="1">
      <alignment horizontal="center" vertical="center" wrapText="1"/>
    </xf>
    <xf numFmtId="0" fontId="0" fillId="2" borderId="0" xfId="0" applyFill="1" applyAlignment="1">
      <alignment horizontal="center" wrapText="1"/>
    </xf>
    <xf numFmtId="0" fontId="0" fillId="4" borderId="0" xfId="0" applyFill="1" applyAlignment="1">
      <alignment horizontal="left" wrapText="1"/>
    </xf>
    <xf numFmtId="0" fontId="1" fillId="0" borderId="0" xfId="0" applyFont="1"/>
    <xf numFmtId="0" fontId="1" fillId="0" borderId="0" xfId="0" applyFont="1" applyAlignment="1">
      <alignment wrapText="1"/>
    </xf>
    <xf numFmtId="0" fontId="1" fillId="6" borderId="0" xfId="0" applyFont="1" applyFill="1" applyAlignment="1">
      <alignment wrapText="1"/>
    </xf>
    <xf numFmtId="0" fontId="1" fillId="0" borderId="0" xfId="0" applyFont="1" applyAlignment="1">
      <alignment horizontal="left" wrapText="1"/>
    </xf>
    <xf numFmtId="0" fontId="1" fillId="0" borderId="0" xfId="0" applyFont="1" applyAlignment="1">
      <alignment vertical="center" wrapText="1"/>
    </xf>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top" wrapText="1"/>
    </xf>
    <xf numFmtId="0" fontId="1" fillId="0" borderId="0" xfId="0" applyFont="1" applyAlignment="1">
      <alignment horizontal="center" wrapText="1"/>
    </xf>
    <xf numFmtId="0" fontId="1" fillId="0" borderId="0" xfId="0" applyFont="1" applyAlignment="1">
      <alignment horizontal="center" vertical="top" wrapText="1"/>
    </xf>
    <xf numFmtId="0" fontId="1" fillId="6" borderId="0" xfId="0" applyFont="1" applyFill="1" applyAlignment="1">
      <alignment horizontal="center" wrapText="1"/>
    </xf>
    <xf numFmtId="0" fontId="1" fillId="6" borderId="0" xfId="0" applyFont="1" applyFill="1"/>
  </cellXfs>
  <cellStyles count="2">
    <cellStyle name="Hyperlink" xfId="1" xr:uid="{00000000-000B-0000-0000-000008000000}"/>
    <cellStyle name="Normal" xfId="0" builtinId="0"/>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wrapText="1"/>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wrapText="1"/>
    </dxf>
    <dxf>
      <alignment wrapText="1"/>
    </dxf>
    <dxf>
      <alignment wrapText="1"/>
    </dxf>
    <dxf>
      <alignment horizontal="general" vertical="bottom" textRotation="0" wrapText="1" indent="0" justifyLastLine="0" shrinkToFit="0" readingOrder="0"/>
    </dxf>
    <dxf>
      <alignment horizontal="general" vertical="bottom" textRotation="0" wrapText="1" indent="0" justifyLastLine="0" shrinkToFit="0" readingOrder="0"/>
    </dxf>
    <dxf>
      <alignment wrapText="1"/>
    </dxf>
    <dxf>
      <alignment wrapText="1"/>
    </dxf>
    <dxf>
      <alignment wrapText="1"/>
    </dxf>
    <dxf>
      <alignment wrapText="1"/>
    </dxf>
    <dxf>
      <alignment wrapText="1"/>
    </dxf>
    <dxf>
      <alignment wrapText="1"/>
    </dxf>
    <dxf>
      <alignment wrapText="1"/>
    </dxf>
    <dxf>
      <alignment wrapText="1"/>
    </dxf>
    <dxf>
      <alignment wrapText="1"/>
    </dxf>
    <dxf>
      <font>
        <b val="0"/>
        <i val="0"/>
        <strike val="0"/>
        <condense val="0"/>
        <extend val="0"/>
        <outline val="0"/>
        <shadow val="0"/>
        <u val="none"/>
        <vertAlign val="baseline"/>
        <sz val="11"/>
        <color theme="1"/>
        <name val="Calibri"/>
        <scheme val="minor"/>
      </font>
      <alignment wrapText="1"/>
    </dxf>
    <dxf>
      <font>
        <b/>
      </font>
      <alignment horizontal="center" vertical="center" textRotation="0" wrapText="1" indent="0" justifyLastLine="0" shrinkToFit="0" readingOrder="0"/>
    </dxf>
    <dxf>
      <alignment wrapText="1"/>
    </dxf>
    <dxf>
      <fill>
        <patternFill patternType="solid">
          <fgColor indexed="64"/>
          <bgColor theme="4" tint="0.59999389629810485"/>
        </patternFill>
      </fill>
      <alignment horizontal="general" wrapText="1"/>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[Listado de proyectos - 60 años dpto antropología .xlsx]Sugerencia2!Tabla dinámica1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"nombre" por "actor_lider"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Sugerencia2!$B$2</c:f>
              <c:strCache>
                <c:ptCount val="1"/>
                <c:pt idx="0">
                  <c:v>Total</c:v>
                </c:pt>
              </c:strCache>
            </c:strRef>
          </c:tx>
          <c:spPr>
            <a:solidFill>
              <a:schemeClr val="accent1"/>
            </a:solidFill>
            <a:ln>
              <a:noFill/>
            </a:ln>
            <a:effectLst/>
          </c:spPr>
          <c:invertIfNegative val="0"/>
          <c:cat>
            <c:strRef>
              <c:f>Sugerencia2!$A$3:$A$34</c:f>
              <c:strCache>
                <c:ptCount val="31"/>
                <c:pt idx="0">
                  <c:v>Elizabeth Ramos</c:v>
                </c:pt>
                <c:pt idx="1">
                  <c:v>Carl Langebaek</c:v>
                </c:pt>
                <c:pt idx="2">
                  <c:v>Luis Gonzalo Jaramillo</c:v>
                </c:pt>
                <c:pt idx="3">
                  <c:v>Pablo Jaramillo </c:v>
                </c:pt>
                <c:pt idx="4">
                  <c:v>Ana Maria Forero </c:v>
                </c:pt>
                <c:pt idx="5">
                  <c:v>Roberto Suarez</c:v>
                </c:pt>
                <c:pt idx="6">
                  <c:v>Sonia Archila </c:v>
                </c:pt>
                <c:pt idx="7">
                  <c:v>Monica Espinosa</c:v>
                </c:pt>
                <c:pt idx="8">
                  <c:v>Margarita Serje</c:v>
                </c:pt>
                <c:pt idx="9">
                  <c:v>Friederike Fleischer</c:v>
                </c:pt>
                <c:pt idx="10">
                  <c:v>Alhena Caicedo</c:v>
                </c:pt>
                <c:pt idx="11">
                  <c:v>Juan Camilo Niño</c:v>
                </c:pt>
                <c:pt idx="12">
                  <c:v>Zandra Pedraza</c:v>
                </c:pt>
                <c:pt idx="13">
                  <c:v>Ana Maria Ulloa</c:v>
                </c:pt>
                <c:pt idx="14">
                  <c:v>Carlos Uribe </c:v>
                </c:pt>
                <c:pt idx="15">
                  <c:v>Revistas uniandes </c:v>
                </c:pt>
                <c:pt idx="16">
                  <c:v>Daniel Aguirre </c:v>
                </c:pt>
                <c:pt idx="17">
                  <c:v>Monika Therrien</c:v>
                </c:pt>
                <c:pt idx="18">
                  <c:v>Roberto Pineda </c:v>
                </c:pt>
                <c:pt idx="19">
                  <c:v>Xavier Andradre</c:v>
                </c:pt>
                <c:pt idx="20">
                  <c:v>Ana Maria Forero, Andrés Góngora</c:v>
                </c:pt>
                <c:pt idx="21">
                  <c:v>Maria del Rosario Ferro</c:v>
                </c:pt>
                <c:pt idx="22">
                  <c:v>Margarita Serje, Álvaro Soto</c:v>
                </c:pt>
                <c:pt idx="23">
                  <c:v>Jon Landaburu</c:v>
                </c:pt>
                <c:pt idx="24">
                  <c:v>Estudiantes </c:v>
                </c:pt>
                <c:pt idx="25">
                  <c:v>Friederike Fleischer, Maria Jose Alvarez</c:v>
                </c:pt>
                <c:pt idx="26">
                  <c:v>Sylvia Broadbendt</c:v>
                </c:pt>
                <c:pt idx="27">
                  <c:v>Elizabeth Ramos, Luis Gonzalo Jaramillo</c:v>
                </c:pt>
                <c:pt idx="28">
                  <c:v>Elena Uprimny </c:v>
                </c:pt>
                <c:pt idx="29">
                  <c:v>Pablo Jaramillo, Margarita Serje</c:v>
                </c:pt>
                <c:pt idx="30">
                  <c:v>Jorge Morales </c:v>
                </c:pt>
              </c:strCache>
            </c:strRef>
          </c:cat>
          <c:val>
            <c:numRef>
              <c:f>Sugerencia2!$B$3:$B$34</c:f>
              <c:numCache>
                <c:formatCode>General</c:formatCode>
                <c:ptCount val="31"/>
                <c:pt idx="0">
                  <c:v>11</c:v>
                </c:pt>
                <c:pt idx="1">
                  <c:v>11</c:v>
                </c:pt>
                <c:pt idx="2">
                  <c:v>9</c:v>
                </c:pt>
                <c:pt idx="3">
                  <c:v>8</c:v>
                </c:pt>
                <c:pt idx="4">
                  <c:v>8</c:v>
                </c:pt>
                <c:pt idx="5">
                  <c:v>8</c:v>
                </c:pt>
                <c:pt idx="6">
                  <c:v>6</c:v>
                </c:pt>
                <c:pt idx="7">
                  <c:v>6</c:v>
                </c:pt>
                <c:pt idx="8">
                  <c:v>6</c:v>
                </c:pt>
                <c:pt idx="9">
                  <c:v>5</c:v>
                </c:pt>
                <c:pt idx="10">
                  <c:v>5</c:v>
                </c:pt>
                <c:pt idx="11">
                  <c:v>5</c:v>
                </c:pt>
                <c:pt idx="12">
                  <c:v>3</c:v>
                </c:pt>
                <c:pt idx="13">
                  <c:v>3</c:v>
                </c:pt>
                <c:pt idx="14">
                  <c:v>3</c:v>
                </c:pt>
                <c:pt idx="15">
                  <c:v>2</c:v>
                </c:pt>
                <c:pt idx="16">
                  <c:v>2</c:v>
                </c:pt>
                <c:pt idx="17">
                  <c:v>2</c:v>
                </c:pt>
                <c:pt idx="18">
                  <c:v>1</c:v>
                </c:pt>
                <c:pt idx="19">
                  <c:v>1</c:v>
                </c:pt>
                <c:pt idx="20">
                  <c:v>1</c:v>
                </c:pt>
                <c:pt idx="21">
                  <c:v>1</c:v>
                </c:pt>
                <c:pt idx="22">
                  <c:v>1</c:v>
                </c:pt>
                <c:pt idx="23">
                  <c:v>1</c:v>
                </c:pt>
                <c:pt idx="24">
                  <c:v>1</c:v>
                </c:pt>
                <c:pt idx="25">
                  <c:v>1</c:v>
                </c:pt>
                <c:pt idx="26">
                  <c:v>1</c:v>
                </c:pt>
                <c:pt idx="27">
                  <c:v>1</c:v>
                </c:pt>
                <c:pt idx="28">
                  <c:v>1</c:v>
                </c:pt>
                <c:pt idx="29">
                  <c:v>1</c:v>
                </c:pt>
                <c:pt idx="30">
                  <c:v>1</c:v>
                </c:pt>
              </c:numCache>
            </c:numRef>
          </c:val>
          <c:extLst>
            <c:ext xmlns:c16="http://schemas.microsoft.com/office/drawing/2014/chart" uri="{C3380CC4-5D6E-409C-BE32-E72D297353CC}">
              <c16:uniqueId val="{00000006-E106-43A7-A27B-BA58D5FF9282}"/>
            </c:ext>
          </c:extLst>
        </c:ser>
        <c:dLbls>
          <c:showLegendKey val="0"/>
          <c:showVal val="0"/>
          <c:showCatName val="0"/>
          <c:showSerName val="0"/>
          <c:showPercent val="0"/>
          <c:showBubbleSize val="0"/>
        </c:dLbls>
        <c:gapWidth val="33"/>
        <c:overlap val="-30"/>
        <c:axId val="1147514376"/>
        <c:axId val="1147471368"/>
      </c:barChart>
      <c:catAx>
        <c:axId val="1147514376"/>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actor_lider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471368"/>
        <c:crosses val="autoZero"/>
        <c:auto val="1"/>
        <c:lblAlgn val="ctr"/>
        <c:lblOffset val="100"/>
        <c:noMultiLvlLbl val="0"/>
      </c:catAx>
      <c:valAx>
        <c:axId val="11474713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nombre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514376"/>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Gráfico 1" descr="Tipo de gráfico: Barras agrupadas. &quot;nombre&quot; por &quot;actor_lider&quot;&#10;&#10;Descripción generada automáticamente">
          <a:extLst>
            <a:ext uri="{FF2B5EF4-FFF2-40B4-BE49-F238E27FC236}">
              <a16:creationId xmlns:a16="http://schemas.microsoft.com/office/drawing/2014/main" id="{13C1B943-DC75-2114-85ED-72BAA2AFBC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aria Antonia Bustamante Robledo" id="{95CE98D2-5C84-4DD9-92A7-5B052FEFE32C}" userId="S::m.bustamanter@uniandes.edu.co::a77d5fe0-d7a2-4827-acf2-fc44b54a9107"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253.872328703706" createdVersion="8" refreshedVersion="8" minRefreshableVersion="3" recordCount="116" xr:uid="{A6852DDD-DEFD-4B3D-92F3-C0413B0097D4}">
  <cacheSource type="worksheet">
    <worksheetSource ref="B2:V119" sheet="Proyectos"/>
  </cacheSource>
  <cacheFields count="13">
    <cacheField name="nombre" numFmtId="0">
      <sharedItems/>
    </cacheField>
    <cacheField name="categoria" numFmtId="0">
      <sharedItems/>
    </cacheField>
    <cacheField name="año" numFmtId="0">
      <sharedItems containsBlank="1" containsMixedTypes="1" containsNumber="1" containsInteger="1" minValue="1980" maxValue="2024"/>
    </cacheField>
    <cacheField name="decada" numFmtId="0">
      <sharedItems containsBlank="1" containsMixedTypes="1" containsNumber="1" containsInteger="1" minValue="1960" maxValue="2020"/>
    </cacheField>
    <cacheField name="actor_lider" numFmtId="0">
      <sharedItems count="31">
        <s v="Alhena Caicedo"/>
        <s v="Ana Maria Forero "/>
        <s v="Ana Maria Forero, Andrés Góngora"/>
        <s v="Ana Maria Ulloa"/>
        <s v="Carl Langebaek"/>
        <s v="Carlos Uribe "/>
        <s v="Daniel Aguirre "/>
        <s v="Elena Uprimny "/>
        <s v="Estudiantes "/>
        <s v="Friederike Fleischer"/>
        <s v="Friederike Fleischer, Maria Jose Alvarez"/>
        <s v="Jon Landaburu"/>
        <s v="Jorge Morales "/>
        <s v="Juan Camilo Niño"/>
        <s v="Luis Gonzalo Jaramillo"/>
        <s v="Margarita Serje"/>
        <s v="Margarita Serje, Álvaro Soto"/>
        <s v="Maria del Rosario Ferro"/>
        <s v="Monica Espinosa"/>
        <s v="Monika Therrien"/>
        <s v="Pablo Jaramillo "/>
        <s v="Pablo Jaramillo, Margarita Serje"/>
        <s v="Revistas uniandes "/>
        <s v="Roberto Pineda "/>
        <s v="Roberto Suarez"/>
        <s v="Sonia Archila "/>
        <s v="Sylvia Broadbendt"/>
        <s v="Xavier Andradre"/>
        <s v="Zandra Pedraza"/>
        <s v="Elizabeth Ramos"/>
        <s v="Elizabeth Ramos, Luis Gonzalo Jaramillo"/>
      </sharedItems>
    </cacheField>
    <cacheField name="rol" numFmtId="0">
      <sharedItems/>
    </cacheField>
    <cacheField name="otros_participantes" numFmtId="0">
      <sharedItems containsBlank="1"/>
    </cacheField>
    <cacheField name="rama" numFmtId="0">
      <sharedItems containsBlank="1"/>
    </cacheField>
    <cacheField name="temas" numFmtId="0">
      <sharedItems containsBlank="1"/>
    </cacheField>
    <cacheField name="objeto_analisis" numFmtId="0">
      <sharedItems containsBlank="1"/>
    </cacheField>
    <cacheField name="departamento" numFmtId="0">
      <sharedItems containsBlank="1"/>
    </cacheField>
    <cacheField name="region_municipio" numFmtId="0">
      <sharedItems containsBlank="1"/>
    </cacheField>
    <cacheField name="Estatus de recoleccion de informació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6">
  <r>
    <s v="Escuela de campo, Guainia"/>
    <s v="Docencia/Formación"/>
    <n v="2017"/>
    <n v="2010"/>
    <x v="0"/>
    <s v="Profesor activo"/>
    <s v="Estudiantes pregrado, Asociaciones indígenas"/>
    <s v="Antropología sociocultural"/>
    <s v="Antropología de la vida, Antropología económica"/>
    <s v="Planes de vida, Planes propios de estrategia frente al turismo"/>
    <s v="Guainia"/>
    <s v="Río Inirida, Río atabapo"/>
    <s v="Realización autónoma"/>
  </r>
  <r>
    <s v="Neochamanismo en colombia"/>
    <s v="Investigación"/>
    <n v="2015"/>
    <n v="2010"/>
    <x v="0"/>
    <s v="Profesor activo"/>
    <s v="No aplica"/>
    <s v="Antropología sociocultural"/>
    <s v="Antropología médica, Antropología de la religión, Antropología de la vida"/>
    <s v="Neochamanismos, Yage, Psicoactivos, Medicina tradicional"/>
    <s v="Putumayo, Caquetá, Bogotá, Nariño"/>
    <s v="No aplica"/>
    <s v="Pendiente fotografías "/>
  </r>
  <r>
    <s v="Plan de Buen Vivir de Pureto"/>
    <s v="Investigación"/>
    <n v="2018"/>
    <n v="2010"/>
    <x v="0"/>
    <s v="Profesor activo"/>
    <s v="Consejos comunitarios de pureto"/>
    <s v="Antropología sociocultural"/>
    <s v="Antropología de la vida, Antropología económica, Antropología de grupos étnicos"/>
    <s v="Planes de vida, Planeación "/>
    <s v="Norte del Cauca"/>
    <s v="Suarez"/>
    <s v="Completo "/>
  </r>
  <r>
    <s v="Plan de Buen Vivir de Las Brisas"/>
    <s v="Investigación"/>
    <n v="2018"/>
    <n v="2010"/>
    <x v="0"/>
    <s v="Profesor activo"/>
    <s v="Consejos comunitarios de las brisas"/>
    <s v="Antropología sociocultural"/>
    <s v="Antropología de la vida, Antropología económica, Antropología de grupos étnicos"/>
    <s v="Planes de vida, Planeación "/>
    <s v="Norte del Cauca"/>
    <s v="Suarez"/>
    <s v="Completo "/>
  </r>
  <r>
    <s v="Política y religión"/>
    <s v="Investigación"/>
    <n v="2019"/>
    <s v="2010, 2020"/>
    <x v="0"/>
    <s v="Profesor activo"/>
    <s v="Estudiantes pregrado, Red de academicos norte global y latinoamerica, Comité del paro de buenaventura"/>
    <s v="Antropología sociocultural"/>
    <s v="Interdisciplinar, Antropología política"/>
    <s v="Religiosidad, Espiritualidad, Paz, Movimientos sociales"/>
    <s v="Bogotá, Buenaventura, Chocó, Amazonas"/>
    <s v="No aplica"/>
    <s v="Pendiente fotografías "/>
  </r>
  <r>
    <s v="Semillero Etica y antropología"/>
    <s v="Docencia/Formación"/>
    <n v="2015"/>
    <n v="2010"/>
    <x v="1"/>
    <s v="Profesor activo"/>
    <s v="Estudiantes"/>
    <s v="Antropología sociocultural"/>
    <s v="Antropología social y cultural, Etnografía, Arqueología, Antropología biológica, Lingüística, Etnohistoria."/>
    <s v="Problemas éticos, Trabajo de campo, Escritura etnográfica"/>
    <s v="No aplica"/>
    <s v="No aplica"/>
    <s v="En espera de información por parte del profesor"/>
  </r>
  <r>
    <s v="Semillero Antropología del estado"/>
    <s v="Docencia/Formación"/>
    <n v="2016"/>
    <n v="2010"/>
    <x v="1"/>
    <s v="Profesor activo"/>
    <s v="Estudiantes"/>
    <s v="Antropología sociocultural"/>
    <s v="Antropología del Estado"/>
    <s v="Etnografía, Estado"/>
    <s v="No aplica"/>
    <s v="No aplica"/>
    <s v="En espera de información por parte del profesor"/>
  </r>
  <r>
    <s v="Semillero Estudios sobre militares"/>
    <s v="Docencia/Formación"/>
    <n v="2017"/>
    <n v="2010"/>
    <x v="1"/>
    <s v="Profesor activo"/>
    <s v="Estudiantes"/>
    <s v="Antropología sociocultural"/>
    <s v="Antropología del Estado, Antropología de la élites"/>
    <s v="Militares"/>
    <s v="No aplica"/>
    <s v="No aplica"/>
    <s v="En espera de información por parte del profesor"/>
  </r>
  <r>
    <s v="Semillero Materialidades, emociones y conflictos 1 y 2"/>
    <s v="Docencia/Formación"/>
    <n v="2020"/>
    <n v="2020"/>
    <x v="1"/>
    <s v="Profesor activo"/>
    <s v="Andrés Góngora, Museo Nacional, Estudiantes"/>
    <s v="Antropología sociocultural"/>
    <s v="Antropología emociones, Antropología de los afectos, Materialidades"/>
    <s v="Objetos,  Afectos"/>
    <s v="No aplica"/>
    <s v="No aplica"/>
    <s v="Completo"/>
  </r>
  <r>
    <s v="Semillero Multimodal 1 y 2"/>
    <s v="Docencia/Formación"/>
    <n v="2021"/>
    <n v="2020"/>
    <x v="1"/>
    <s v="Profesor activo"/>
    <s v="Andrés Góngora, Museo Nacional, Estudiantes"/>
    <s v="Antropología sociocultural"/>
    <s v="Antropología multimodal"/>
    <s v="Antropología, Alianzas, Disciplina, Arte, Diseño gráfico"/>
    <s v="No aplica"/>
    <s v="No aplica"/>
    <s v="En espera de información por parte del profesor"/>
  </r>
  <r>
    <s v="Semillero Escrituras antropológicas "/>
    <s v="Docencia/Formación"/>
    <n v="2023"/>
    <s v="2020 - Actualidad"/>
    <x v="1"/>
    <s v="Profesor activo"/>
    <s v="Estudiantes"/>
    <s v="Antropología sociocultural"/>
    <s v="Antropología social y cultural, Etnografía, Arqueología, Antropología biológica, Lingüística, Etnohistoria."/>
    <s v="Estética, Política, Escritura"/>
    <s v="No aplica"/>
    <s v="No aplica"/>
    <s v="En espera de información por parte del profesor"/>
  </r>
  <r>
    <s v="Antropología de los militares: materialidades y afectos en las tropas colombianas"/>
    <s v="Investigación"/>
    <n v="1996"/>
    <s v="1990, 2000, 2010, 2020"/>
    <x v="1"/>
    <s v="Profesor activo"/>
    <s v="Andrés Gongora, Museo Nacional, Fundación Getulio Vargas, Grupo conflicto social y violencia"/>
    <s v="Antropología sociocultural"/>
    <s v="Antropología del Estado, Antropología de la élites"/>
    <s v="Militares, Tradición, Materialidades, Afectos"/>
    <s v="Cundinamarca"/>
    <s v="Tolemaida, Nilo"/>
    <s v="Pendiente links de divulgación"/>
  </r>
  <r>
    <s v="Antropología de los afectos: Eventos emocionales en las tropas colombianas"/>
    <s v="Investigación"/>
    <n v="2018"/>
    <s v="2010, 2020"/>
    <x v="1"/>
    <s v="Profesor activo"/>
    <s v="Andrés Gongora, Museo Nacional, Grupo conflicto social y violencia, Departamento de filosofía Uniandes, Catalina Gonzales"/>
    <s v="Antropología sociocultural"/>
    <s v="Antropología de los afectos, Antropología de las emociones"/>
    <s v="Narrativas, Militares,  Eventos emocionales, Comunidades emocionales "/>
    <s v="Cundinamarca"/>
    <s v="Tolemaida, Nilo"/>
    <s v="Pendiente links de divulgación, imagen de portada"/>
  </r>
  <r>
    <s v="Estudios de Materialidades: comprensión de museos del poder"/>
    <s v="Investigación"/>
    <n v="2021"/>
    <n v="2020"/>
    <x v="2"/>
    <s v="Profesor activo"/>
    <s v="Andrés Gongora, Museo Nacional, Grupo conflicto social y violencia"/>
    <s v="Antropología sociocultural"/>
    <s v="Estudios de materialidades, Museografía"/>
    <s v="Agencia, Objetos, Museos, Ensamblajes, Curadurías"/>
    <s v="Cundinamarca"/>
    <s v="Bogotá"/>
    <s v="Pendiente links de divulgación, imagen de portada"/>
  </r>
  <r>
    <s v="Semillero antropología del conocimiento sensible"/>
    <s v="Docencia/Formación"/>
    <n v="2023"/>
    <n v="2020"/>
    <x v="3"/>
    <s v="Profesor activo"/>
    <s v="Estudiantes pregrado"/>
    <s v="Antropología sociocultural"/>
    <s v="Antropología de la alimentación, Antropología de la ciencia y la tecnología "/>
    <s v="Aroma, Cafés especiales, Industria/Campo, Habilidades sensoriales"/>
    <s v="Huila"/>
    <s v="Pitalito"/>
    <s v="Completo"/>
  </r>
  <r>
    <s v="Sostenibilidad culinaria"/>
    <s v="Investigación"/>
    <n v="2022"/>
    <n v="2020"/>
    <x v="3"/>
    <s v="Profesor activo"/>
    <s v="Laura Garzón"/>
    <s v="Antropología sociocultural"/>
    <s v="Antropología de la alimentación"/>
    <s v="Restaurantes, Sostenibilidad, Gusto"/>
    <s v="Cundinamarca"/>
    <s v="Bogotá "/>
    <s v="Completo"/>
  </r>
  <r>
    <s v="Del laboratorio al campo: el desarrollo de la química de aromas en Colombia"/>
    <s v="Investigación"/>
    <n v="2023"/>
    <n v="2020"/>
    <x v="3"/>
    <s v="Profesor activo"/>
    <s v="Sebastian Alban"/>
    <s v="Antropología sociocultural"/>
    <s v="Antropología de la ciencia y la tecnología "/>
    <s v="Química, Aroma, Habilidades sensoriales, Ciencia/Industria, Industria/campo, Experticia"/>
    <s v="Cundinamarca, Santander"/>
    <s v="Bogotá, Bucaramanga"/>
    <s v="Completo"/>
  </r>
  <r>
    <s v="Antes de Colombia"/>
    <s v="Divulgación"/>
    <n v="2000"/>
    <n v="2000"/>
    <x v="4"/>
    <s v="Profesor activo"/>
    <s v="No aplica"/>
    <s v="Arqueología "/>
    <s v="Arqueología "/>
    <s v="Cambio social "/>
    <s v="Colombia"/>
    <s v="No aplica"/>
    <s v="En espera de información por parte del profesor"/>
  </r>
  <r>
    <s v="Historia de la conquista "/>
    <s v="Divulgación"/>
    <n v="2022"/>
    <n v="2020"/>
    <x v="4"/>
    <s v="Profesor activo"/>
    <s v="No aplica"/>
    <s v="Historia"/>
    <s v="Historia de la conquista"/>
    <s v="Conquista, Respuesta indígena"/>
    <s v="Colombia - Venezuela"/>
    <s v="No aplica"/>
    <s v="En espera de información por parte del profesor"/>
  </r>
  <r>
    <s v="Etnohistoria Muisca y Tairona"/>
    <s v="Investigación"/>
    <n v="1987"/>
    <s v="1980, 1990, 2000, 2010"/>
    <x v="4"/>
    <s v="Profesor activo"/>
    <s v="Camilo Uscategui"/>
    <s v="Etnohistoria"/>
    <s v="Etnohistoria"/>
    <s v="Organización social indígena Muisca"/>
    <s v="Boyacá, Cundinamarca"/>
    <s v="No aplica"/>
    <s v="En espera de información por parte del profesor"/>
  </r>
  <r>
    <s v="Arqueología regional en Fúquene"/>
    <s v="Investigación"/>
    <n v="1989"/>
    <s v="1980, 1990"/>
    <x v="4"/>
    <s v="Profesor activo"/>
    <s v="50 estudiantes pregrado, Universidad de Pittsburg"/>
    <s v="Arqueología "/>
    <s v="Arqueología regional"/>
    <s v="Cambio social, Muiscas"/>
    <s v="Cundinamarca"/>
    <s v="Fúquene, Susa, Simijaca"/>
    <s v="En espera de información por parte del profesor"/>
  </r>
  <r>
    <s v="Indígenas y pensamiento criollo Colombia y Venezuela: Herederos del pasado"/>
    <s v="Investigación"/>
    <n v="1997"/>
    <n v="1990"/>
    <x v="4"/>
    <s v="Profesor activo"/>
    <s v="Fundación Carolina"/>
    <s v="Antropología sociocultural"/>
    <s v="Historia de la antropología"/>
    <s v="Historia de visión del indígena en Colombia"/>
    <s v="Colombia - Venezuela"/>
    <s v="No aplica"/>
    <s v="En espera de información por parte del profesor"/>
  </r>
  <r>
    <s v="Medio Ambiente y Poblamiento en la Guajira"/>
    <s v="Investigación"/>
    <n v="1998"/>
    <n v="1990"/>
    <x v="4"/>
    <s v="Profesor activo"/>
    <s v="Andrea Cuéllar, Alejandro Dever"/>
    <s v="Arqueología "/>
    <s v="Arqueología regional"/>
    <s v="Cambio social y ambiental, Guajira"/>
    <s v="Guajira"/>
    <s v="Cuenca del río ranchería"/>
    <s v="En espera de información por parte del profesor"/>
  </r>
  <r>
    <s v="Arqueologia Regional en el Valle de Leiva"/>
    <s v="Investigación"/>
    <n v="2001"/>
    <n v="2000"/>
    <x v="4"/>
    <s v="Profesor activo"/>
    <s v="No aplica"/>
    <s v="Arqueología "/>
    <s v="Arqueología regional"/>
    <s v="Cambio social, Muiscas"/>
    <s v="Boyacá"/>
    <s v="Villa de leiva, Boyacá"/>
    <s v="En espera de información por parte del profesor"/>
  </r>
  <r>
    <s v="Arqueología y guerra en el Valle de Aburrá"/>
    <s v="Investigación"/>
    <n v="2002"/>
    <n v="2000"/>
    <x v="4"/>
    <s v="Profesor activo"/>
    <s v="Emilio Piazini, Alejandro Dever, Iván Espinosa"/>
    <s v="Arqueología "/>
    <s v="Arqueología regional"/>
    <s v="Cambio social"/>
    <s v="Antioquia "/>
    <s v="Valle de aburrá"/>
    <s v="En espera de información por parte del profesor"/>
  </r>
  <r>
    <s v="Arqueología regional Tierradentro"/>
    <s v="Investigación"/>
    <n v="2002"/>
    <s v="2000, 2010"/>
    <x v="4"/>
    <s v="Profesor activo"/>
    <s v="250 estudiantes pregrado, "/>
    <s v="Arqueología "/>
    <s v="Arqueología regional"/>
    <s v="Cambio social, Nasa"/>
    <s v="Cauca"/>
    <s v="Inzá"/>
    <s v="En espera de información por parte del profesor"/>
  </r>
  <r>
    <s v="Procesos de poblamiento en Yacuanquer-Nariño"/>
    <s v="Investigación"/>
    <n v="2003"/>
    <n v="2000"/>
    <x v="4"/>
    <s v="Profesor activo"/>
    <s v="Carlos Emilio Piazzini Suárez"/>
    <s v="Arqueología "/>
    <s v="Arqueología regional"/>
    <s v="Cambio social"/>
    <s v="Nariño"/>
    <s v="Yacuanquer, Nariño"/>
    <s v="En espera de información por parte del profesor"/>
  </r>
  <r>
    <s v="Arqueología regional Sierra Nevada de Santa Marta"/>
    <s v="Investigación"/>
    <n v="2003"/>
    <n v="2000"/>
    <x v="4"/>
    <s v="Profesor activo"/>
    <s v="Alejandro Dever, Santiago Giraldo"/>
    <s v="Arqueología "/>
    <s v="Arqueología regional"/>
    <s v="Cambio social, Taironas"/>
    <s v="Magdalena "/>
    <s v="Sierra nevada de Santa Marta"/>
    <s v="En espera de información por parte del profesor"/>
  </r>
  <r>
    <s v="Red de Etnopsiquiatria: Estudios sociales y de la cultura"/>
    <s v="Docencia/Formación"/>
    <m/>
    <n v="2000"/>
    <x v="5"/>
    <s v="Profesor retirado"/>
    <s v="Estudiantes, Profesores, investigadores"/>
    <s v="Etnología"/>
    <s v="Etnopsiquiatría"/>
    <s v="Fenómenos terapéuticos, Enfermedad, Categorías clínicas"/>
    <s v="Colombia"/>
    <s v="Colombia"/>
    <s v="Realización autónoma"/>
  </r>
  <r>
    <s v="Estudios Sierra de nevada de Santa Marta "/>
    <s v="Investigación"/>
    <m/>
    <s v="1980, 1990"/>
    <x v="5"/>
    <s v="Profesor retirado"/>
    <m/>
    <s v="Etnología"/>
    <m/>
    <s v="Indígenas Kogi, Chimilas"/>
    <s v="Magdalena"/>
    <s v="Sierra nevada de Santa Marta"/>
    <s v="Realización autónoma"/>
  </r>
  <r>
    <s v="Estudios de etnopsiquiatría"/>
    <s v="Investigación"/>
    <m/>
    <m/>
    <x v="5"/>
    <s v="Profesor retirado"/>
    <m/>
    <m/>
    <s v="Antropología médica"/>
    <m/>
    <m/>
    <m/>
    <s v="Realización autónoma"/>
  </r>
  <r>
    <s v="Semillero de etnolinguistica"/>
    <s v="Docencia/Formación"/>
    <n v="2014"/>
    <s v="2010, 2020"/>
    <x v="6"/>
    <s v="Profesor retirado"/>
    <s v="Estudiantes, Indígenas embera y wounaan"/>
    <s v="Antropología lingüística"/>
    <s v="Etnolingüística"/>
    <s v="Lengua, Indígenas"/>
    <s v="Chocó, Antioquia "/>
    <s v="Quibdo"/>
    <s v="Realización autónoma"/>
  </r>
  <r>
    <s v="Lenguas autóctonas en Colombia"/>
    <s v="Investigación"/>
    <m/>
    <n v="2010"/>
    <x v="6"/>
    <s v="Profesor retirado"/>
    <m/>
    <s v="Antropologia linguistica "/>
    <s v="Etnolingüística"/>
    <s v="lengua "/>
    <s v="Chocó"/>
    <m/>
    <s v="Realización autónoma"/>
  </r>
  <r>
    <s v="Arqueología histórica Cartagena"/>
    <s v="Investigación"/>
    <m/>
    <s v="1990, 2000"/>
    <x v="7"/>
    <s v="Profesor retirado"/>
    <m/>
    <s v="Arqueología "/>
    <m/>
    <m/>
    <m/>
    <m/>
    <s v="Realización autónoma"/>
  </r>
  <r>
    <s v="Revista etnógrafo"/>
    <s v="Divulgación"/>
    <n v="2005"/>
    <s v="2000, 2010, 2020"/>
    <x v="8"/>
    <s v="No aplica"/>
    <s v="Estudiantes, Profesores, investigadores"/>
    <s v="Antropología social, etnología, arqueología, Antropología Biológica, Antropología lingüística"/>
    <s v="Antropología social y cultural, Etnografía, Arqueología, Antropología biológica, Lingüística, Etnohistoria."/>
    <s v="Transversal "/>
    <s v="No aplica"/>
    <s v="No aplica"/>
    <s v="Completo"/>
  </r>
  <r>
    <s v="Estudios sobre movilidad y experiencias de empleadas domésticas"/>
    <s v="Investigación"/>
    <n v="2016"/>
    <s v="2010, 2020"/>
    <x v="9"/>
    <s v="Profesor activo"/>
    <s v="Estudiantes de maestría"/>
    <s v="Antropología sociocultural"/>
    <s v="Antropología urbana"/>
    <s v="Cuidado, Movilidad, Trabajo, Desigualdad, Género"/>
    <s v="Cundinamarca"/>
    <s v="Bogotá "/>
    <s v="Completo"/>
  </r>
  <r>
    <s v="Investigación sobre apoyo social y voluntarios"/>
    <s v="Investigación"/>
    <s v="2007 - 2010"/>
    <n v="2000"/>
    <x v="9"/>
    <s v="Profesor activo"/>
    <s v="No aplica"/>
    <s v="Antropología sociocultural"/>
    <s v="Antropología urbana"/>
    <s v="Apoyo social, Bienestar, Ciudades, Voluntarios, China"/>
    <s v="China"/>
    <s v="Guangzhou, Shanghai"/>
    <s v="Completo"/>
  </r>
  <r>
    <s v="Change Stories: Manzanas de cuidado"/>
    <s v="Investigación"/>
    <s v="2023 - 2026"/>
    <n v="2020"/>
    <x v="9"/>
    <s v="Profesor activo"/>
    <s v="Maria Jose Alvarez, Adriana Hurtado, Investigadores internacionales, Estudiantes pregrado y posgrado"/>
    <s v="Estudios Urbanos"/>
    <s v="Estudios urbanos"/>
    <s v="Políticas públicas, Best practices, Diálogo Sur global/Norte global"/>
    <s v="No aplica"/>
    <s v="Bogotá/Internacional"/>
    <s v="Completo"/>
  </r>
  <r>
    <s v="NextGenC: Jóvenes, Tecnología, Participación política en ciudades intermedias de Colombia"/>
    <s v="Investigación"/>
    <s v="2023 - 2026"/>
    <n v="2020"/>
    <x v="9"/>
    <s v="Profesor activo"/>
    <s v="Investigadores internacionales, Estudiantes pregrado y posgrado"/>
    <s v="Estudios Urbanos"/>
    <s v="Estudios urbanos"/>
    <s v="Tecnología, Política, Jóvenes, Participación, Diálogo Sur global/Norte global, Ciudades intermedias"/>
    <s v="Colombia"/>
    <s v="No aplica"/>
    <s v="Completo"/>
  </r>
  <r>
    <s v="Investigaciones sobre vivienda interés social"/>
    <s v="Investigación/Consultorías"/>
    <s v="2016, 2020, 2023"/>
    <s v="2010, 2020"/>
    <x v="9"/>
    <s v="Profesor activo"/>
    <s v="Estudiantes de posgrado, Adriana Hurtado, CIDER, Universidad de York, Toronto"/>
    <s v="Antropología sociocultural"/>
    <s v="Antropología urbana"/>
    <s v="Vivienda interés social, Convivencia, Desigualdad, Periferización"/>
    <s v="Cundinamarca, Antioquia, Atlantico"/>
    <s v="Bogotá, Medellín, Barranquilla"/>
    <s v="Completo"/>
  </r>
  <r>
    <s v="Laboratorio urbano "/>
    <s v="Docencia/Formación"/>
    <n v="2017"/>
    <s v="2010, 2020"/>
    <x v="10"/>
    <s v="Sin Información"/>
    <s v="Estudiantes, Departamento sociología"/>
    <s v="Antropología sociocultural"/>
    <s v="Antropología urbana, Sociología urbana "/>
    <s v="Desigualdad urbana, Políticas públicas, Género, Cuidado "/>
    <s v="Cundinamarca"/>
    <s v="Bogotá "/>
    <s v="Completo"/>
  </r>
  <r>
    <s v="CCELA "/>
    <s v="Investigación"/>
    <m/>
    <s v="1980, 1990"/>
    <x v="11"/>
    <s v="Profesor retirado"/>
    <m/>
    <s v="Antropología lingüística"/>
    <m/>
    <m/>
    <m/>
    <m/>
    <s v="Realización autónoma"/>
  </r>
  <r>
    <s v="Investigación Comunidades Cuna "/>
    <s v="Investigación"/>
    <m/>
    <s v="1980, 1990"/>
    <x v="12"/>
    <s v="Profesor retirado"/>
    <m/>
    <s v="Etnología"/>
    <m/>
    <s v="Comunidad Cuna"/>
    <s v="Antioquia "/>
    <s v="Turbo"/>
    <s v="Pendiente por contactar lider"/>
  </r>
  <r>
    <s v="Centro intercultural de pensamiento indígena "/>
    <s v="Docencia/Formación"/>
    <n v="2023"/>
    <n v="2020"/>
    <x v="13"/>
    <s v="Profesor activo"/>
    <s v="Sonia Archila, Katherin Bolaños"/>
    <s v="Antropología sociocultural, Antropología linguistica, Arqueología"/>
    <m/>
    <s v="Pensamiento indígena"/>
    <s v="No aplica"/>
    <s v="América "/>
    <s v="Realización autónoma"/>
  </r>
  <r>
    <s v="Historia de la antropológía colombiana"/>
    <s v="Investigación"/>
    <n v="2008"/>
    <n v="2000"/>
    <x v="13"/>
    <s v="Profesor activo"/>
    <s v="No aplica"/>
    <s v="Antropología sociocultural"/>
    <s v="Viajes y etnografía"/>
    <s v="Viajeros, exploradores, etnográfos"/>
    <s v="No aplica"/>
    <s v="Region Caribe "/>
    <s v="Realización autónoma"/>
  </r>
  <r>
    <s v="Historia linguistica y etnografía de las sociedades istmo colombiana"/>
    <s v="Investigación"/>
    <n v="2018"/>
    <n v="2010"/>
    <x v="13"/>
    <s v="Profesor activo"/>
    <s v="No aplica"/>
    <s v="Antropología sociocultural, Antropología linguistica"/>
    <s v="Etnografía indígena, etnología comparada, Descripción linguistica, Antropología ontológica, revitalización linguistica"/>
    <s v="Ette, Sociedades indígenas istmo colombiana, ordenamientos ontológicos, Concepciones del entorno"/>
    <s v="No aplica"/>
    <s v="Región istmocolombiana (Sur de honduras, norte de colombia)"/>
    <s v="Realización autónoma"/>
  </r>
  <r>
    <s v="Cosmo ecologías de las sociedades indígenas del norte de Colombia"/>
    <s v="Investigación"/>
    <n v="2018"/>
    <n v="2010"/>
    <x v="13"/>
    <s v="Profesor activo"/>
    <s v="No aplica"/>
    <s v="Antropología sociocultural"/>
    <m/>
    <s v="Noción de lo humano, Humanidad, animalidad y vegetalidad, Esquemas ontológicos "/>
    <s v="No aplica"/>
    <s v="Llanuras ariguaní, llanuras de caribe, Sierra nevada de santa Marta, Andes orientales, Serranía del perijá"/>
    <s v="Realización autónoma"/>
  </r>
  <r>
    <s v="Entangling Indigenous Knowledges"/>
    <s v="Investigación"/>
    <n v="2024"/>
    <n v="2020"/>
    <x v="13"/>
    <s v="Profesor activo"/>
    <s v="Internacional"/>
    <s v="Arqueología, Historia, Antropología sociocultural, museología, ecología "/>
    <m/>
    <s v="Conocimientos indígenas, Archivos indígenas, Memoria indígena, Ecologías indígenas, Reinvidicaciones"/>
    <s v="No aplica"/>
    <s v="Europa y América"/>
    <s v="Realización autónoma"/>
  </r>
  <r>
    <s v="Plan de manejo arqueológico de Bogotá - IDPC"/>
    <s v="Consultoría"/>
    <n v="2011"/>
    <n v="2010"/>
    <x v="14"/>
    <s v="Profesor activo"/>
    <s v="IDPC"/>
    <s v="Patrimonio cultural"/>
    <s v="Patrimonio Cultural"/>
    <s v="Diagnóstico Potencial arqueológico, Normativas"/>
    <s v="Cundinamarca"/>
    <s v="Bogotá"/>
    <s v="Completo"/>
  </r>
  <r>
    <s v="Evaluación del potencial arqueológico y posible impacto de actividades de exploración geológica del proyecto minero Quinchia, Risaralda"/>
    <s v="Consultoría"/>
    <n v="2012"/>
    <n v="2010"/>
    <x v="14"/>
    <s v="Profesor activo"/>
    <s v="Minera Quinchía SAS"/>
    <s v="Arqueología "/>
    <s v="Arqueología preventiva"/>
    <s v="Diagnóstico potencial arqueológico, Proyecto minero"/>
    <s v="Risaralda"/>
    <s v="Quinchía"/>
    <s v="Completo"/>
  </r>
  <r>
    <s v="Evaluación del potencial arqueológico y desarrollo de planes de manejo arqueologico El burro, Capellanía, la Conejera"/>
    <s v="Consultoría"/>
    <n v="2013"/>
    <n v="2010"/>
    <x v="14"/>
    <s v="Profesor activo"/>
    <s v="Empresa de acueducto y alcantarillado de Bogotá "/>
    <s v="Arqueología "/>
    <s v="Arqueología preventiva"/>
    <s v="Diagnóstico potencial arqueológico, Humedal"/>
    <s v="Cundinamarca"/>
    <s v="Bogotá"/>
    <s v="Completo"/>
  </r>
  <r>
    <s v="Evaluación del potencial de la hacienda El noviciado "/>
    <s v="Consultoría"/>
    <n v="2015"/>
    <n v="2010"/>
    <x v="14"/>
    <s v="Profesor activo"/>
    <s v="Universidad de los Andes"/>
    <s v="Arqueología "/>
    <s v="Arqueología preventiva"/>
    <s v="Diagnóstico potencial arqueológico "/>
    <s v="Cundinamarca"/>
    <s v="Cota"/>
    <s v="Completo"/>
  </r>
  <r>
    <s v="Unidades domésticas, áreas de actividad y el “Complejo Tesorito”: un estudio sobre la ocupación humana prehispánica en el territorio “Quimbaya”"/>
    <s v="Docencia/ Formación"/>
    <n v="2004"/>
    <n v="2000"/>
    <x v="14"/>
    <s v="Profesor activo"/>
    <s v="Estudiantes de pregrado, Universidad de Caldas, FIAN"/>
    <s v="Arqueología "/>
    <s v="Arqueología regional"/>
    <s v="Unidades domésticas"/>
    <s v="Caldas"/>
    <s v="Manizales"/>
    <s v="Completo"/>
  </r>
  <r>
    <s v="Escuela de campo: Sopó en contexto"/>
    <s v="Docencia/ Formación"/>
    <n v="2006"/>
    <s v="2000, 2010"/>
    <x v="14"/>
    <s v="Profesor activo"/>
    <s v="120 Estudiantes pregrado, Ricardo Ferrer, Municipio de Sopó"/>
    <s v="Arqueología "/>
    <s v="Arqueología regional"/>
    <s v="Poblamiento de la cuenca baja del río teusaca"/>
    <s v="Cundinamarca"/>
    <s v="Sopó"/>
    <s v="Completo"/>
  </r>
  <r>
    <s v="Escuela de campo Mompox"/>
    <s v="Docencia/ Formación"/>
    <n v="2018"/>
    <n v="2010"/>
    <x v="14"/>
    <s v="Profesor activo"/>
    <s v="17 Estudiantes de pregrado, Ricardo Ferrer, Elizabeth Ramos"/>
    <s v="Arqueología, Antropología sociocultural"/>
    <s v="Arqueología, Antropología de la alimentación"/>
    <s v="Turismo, Alimentación, Patrimonio cultural"/>
    <s v="Bolivar"/>
    <s v="Mompox"/>
    <s v="En espera de información por parte del profesor"/>
  </r>
  <r>
    <s v="Observatorio del Patrimonio Cultural y Arqueológico"/>
    <s v="Investigación"/>
    <n v="2007"/>
    <s v="2000, 2010, 2020"/>
    <x v="14"/>
    <s v="Profesor activo"/>
    <s v="Manuel Salge Ferro"/>
    <s v="Patrimonio cultural"/>
    <s v="Patrimonio Cultural"/>
    <s v="Patrimonio cultural"/>
    <s v="No aplica"/>
    <s v="No aplica"/>
    <s v="Completo"/>
  </r>
  <r>
    <s v="Arqueología regional en el Cauca Medio (PARQUIM)"/>
    <s v="Investigación"/>
    <n v="2023"/>
    <n v="2020"/>
    <x v="14"/>
    <s v="Profesor activo"/>
    <s v="Elizabeth Ramos, Julian Escobar, Heinz foundation, Universidad Nacional, ICANH"/>
    <s v="Arqueología "/>
    <s v="Arqueología regional"/>
    <s v="Análisis espaciales, Distribución poblacional y demografía regional"/>
    <s v="No aplica"/>
    <s v="Río Cauca Medio (Caldas, Quindío, Risaralda, Sur de antioquia)"/>
    <s v="Completo"/>
  </r>
  <r>
    <s v="Capitalismo historia y cultura "/>
    <s v="Docencia/Formación"/>
    <n v="2014"/>
    <n v="2010"/>
    <x v="15"/>
    <s v="Profesor activo"/>
    <s v="Conectate"/>
    <s v="Antropología sociocultural"/>
    <s v="Antropología económica, Antropología política "/>
    <s v="Historia del capitalismo, Estudios globales"/>
    <s v="No aplica"/>
    <s v="No aplica"/>
    <s v="Completo"/>
  </r>
  <r>
    <s v="Escuela de Campo, Guajira"/>
    <s v="Docencia/Formación"/>
    <n v="2016"/>
    <n v="2010"/>
    <x v="15"/>
    <s v="Profesor activo"/>
    <s v="Estudiantes"/>
    <s v="Antropología sociocultural"/>
    <s v="Antropología de género"/>
    <s v="Género, Comunidad Siapana, Comunidad Macú, Comunidad Delicias, Comuidades Wayuu"/>
    <s v="Guajira"/>
    <s v="No aplica"/>
    <s v="En espera de información por parte del profesor"/>
  </r>
  <r>
    <s v="Atlas de la vorágine"/>
    <s v="Investigación"/>
    <n v="2017"/>
    <n v="2010"/>
    <x v="15"/>
    <s v="Profesor activo"/>
    <s v="Universidad de Bergamo, Universidad de Colchester, Estudiantes"/>
    <s v="Antropología sociocultural"/>
    <s v="Antropología literaria, Antropolgía económica, Antropología del espacio "/>
    <s v="Espacio, Novela la Vorágines, Nueva era imperial"/>
    <s v="No aplica"/>
    <s v="No aplica"/>
    <s v="Pendiente fotografías "/>
  </r>
  <r>
    <s v="Consulta previa para desarrollo petrolero en la Orinoquía"/>
    <s v="Investigación"/>
    <s v="2011 - 2014"/>
    <n v="2010"/>
    <x v="15"/>
    <s v="Profesor activo"/>
    <s v="Empresas petroleraas Oxy, Agencia nacional de hidrocarburos, Ejercito, Pueblos indígenas de la orinoquía, Estudiante"/>
    <s v="Historia, Multdisciplinar, Etnografía, An"/>
    <s v="Antropología socialcultural, Ecología política, Antropología de la educación, Antropología económica"/>
    <s v="Consulta previa, Etnografía de la cotidianidad, Centros educativos"/>
    <s v="Vichada"/>
    <s v="Región de la orinoquía "/>
    <s v="Pendiente fotografías "/>
  </r>
  <r>
    <s v="Proyecto Buritaca 200 Ciudad Perdida"/>
    <s v="Investigación"/>
    <n v="1980"/>
    <n v="1980"/>
    <x v="16"/>
    <s v="Profesor activo"/>
    <s v="Lorrain Bolmer, Silvia Botero, Carl Lanageabek, ICAN, Estudiantes"/>
    <s v="Arqueología, Ecología, Antropología social"/>
    <s v="Ecología, Antropología del paisaje, Ecología política"/>
    <s v="Vestigios tairona, Indiígenas cogi, Colonización, Marimberos, Ejercito "/>
    <s v="Sierra nevada de Santa Marta "/>
    <s v="CIudad perdida"/>
    <s v="Pendiente fotografías "/>
  </r>
  <r>
    <s v="Escuela de campo, Sierra nevada Santa Marta"/>
    <s v="Docencia/Formación"/>
    <m/>
    <n v="2010"/>
    <x v="17"/>
    <s v="Profesor activo"/>
    <s v="Estudiantes"/>
    <s v="Antropología sociocultural"/>
    <m/>
    <s v="Espiritualidad, Género"/>
    <m/>
    <m/>
    <s v="Pendiente por contactar lider"/>
  </r>
  <r>
    <s v="La fábula de los hilos rojos: El mundo de la vida en el volcan paramo doña juana"/>
    <s v="Creación"/>
    <n v="2021"/>
    <n v="2020"/>
    <x v="18"/>
    <s v="Profesor activo"/>
    <s v="Estudiante de pregrado"/>
    <s v="Antropología sociocultural"/>
    <s v="Antropología de la vida"/>
    <s v="Entornos vitales, Amapola, Toxicidad, Patrimonio arquologico, Patrimonio natural"/>
    <s v="Nariñó"/>
    <s v="Tablon de Gomez"/>
    <s v="En espera de información por parte del profesor"/>
  </r>
  <r>
    <s v="Revisitando el pensamiento político, cultural y religioso de Manuel Quintin lame: Una trigología "/>
    <s v="Investigación"/>
    <n v="2017"/>
    <s v="2010, 2020"/>
    <x v="18"/>
    <s v="Profesor activo"/>
    <s v="No aplica"/>
    <s v="Antropología sociocultural"/>
    <s v="Antropología política"/>
    <s v="Manuel Quintin Lame, Pensamiento indigena colombiano, Siglo XX"/>
    <s v="Cauca, Tolima"/>
    <s v="Ortega, Natagaima, Coyaima, Popayán, Piendamo, Cajibio, Tambo"/>
    <s v="En espera de información por parte del profesor"/>
  </r>
  <r>
    <s v="Las mujeres indigenas y el redimensionamiento de lo política en Colombia: Una etnografía experimental de lo femenino"/>
    <s v="Investigación"/>
    <n v="2013"/>
    <n v="2010"/>
    <x v="18"/>
    <s v="Profesor activo"/>
    <s v="Pauline Ochoa, Viviane Martinez, Juanita Melo"/>
    <s v="Antropología sociocultural"/>
    <s v="Antropología política, "/>
    <s v="Mujeres indígenas, político, Etnografía experimental, Identidad, pueblos indígenas"/>
    <s v="Cauca, Nariño, Putumayo, Cesar"/>
    <s v="Silvia, Valledupar, Mocoa, Pasto"/>
    <s v="En espera de información por parte del profesor"/>
  </r>
  <r>
    <s v="Flor de mayo: Centro de penamiento territorial campesino "/>
    <s v="Investigación"/>
    <n v="2023"/>
    <n v="2020"/>
    <x v="18"/>
    <s v="Profesor activo"/>
    <s v="Estudiantes pregrado, Posgrado"/>
    <s v="Antropología sociocultural"/>
    <s v="Antropología de la vida"/>
    <s v="Mundos campesinos, Sistema agroalimentarios, Resiliencia, Resistencia, Volcan-Páramo doña juana, Etnografía multiespecie"/>
    <s v="Narino"/>
    <s v="Tablon de Gomez"/>
    <s v="En espera de información por parte del profesor"/>
  </r>
  <r>
    <s v="Portafolio ecología histórica y memoria social. Geosocioresiliencia ecosistemica  en territorios volcanicos habitados"/>
    <s v="Investigación"/>
    <n v="2018"/>
    <s v="2018, 2020"/>
    <x v="18"/>
    <s v="Profesor activo"/>
    <s v="Ciencias sociales, Ciencias, DIseño, ingenieria civil y ambiental. Estudiantes de pregrado y posgrado "/>
    <s v="Antropologia sociocultural "/>
    <s v="Antropología de la vida y doble ecología, Antropología ambiental"/>
    <s v="Resiliencia, Gestión y mitigación de riesgo, Volcán, Páramo, Saberes locales"/>
    <s v="Nariño"/>
    <s v="Tablon de Gomez"/>
    <s v="En espera de información por parte del profesor"/>
  </r>
  <r>
    <s v="Estrategias de mitigación de fenómenos de remosión en masa en terriorios volcanicos centradas en capacidades locales"/>
    <s v="Investigación"/>
    <n v="2019"/>
    <s v="2010, 2020"/>
    <x v="18"/>
    <s v="Profesor activo"/>
    <s v="Estudiantes pregrado, Posgrado, interdiciplinario"/>
    <s v="Antropología sociocultural"/>
    <s v="Antropología de la vida y doble ecología, Antropología ambiental"/>
    <s v="Resiliencia, Gestión y mitigación de riesgo, Volcán, Páramo, Saberes locales"/>
    <s v="Nariño"/>
    <s v="Tablon de Gomez"/>
    <s v="En espera de información por parte del profesor"/>
  </r>
  <r>
    <s v="Arqueología historica Altiplano cundiboyacense, Bogotá"/>
    <s v="Investigación"/>
    <m/>
    <s v="1990, 2010"/>
    <x v="19"/>
    <s v="Profesor retirado"/>
    <m/>
    <s v="Arqueología "/>
    <m/>
    <m/>
    <m/>
    <m/>
    <s v="Realización autónoma"/>
  </r>
  <r>
    <s v="Arqueología historica Costa caribe"/>
    <s v="Investigación"/>
    <m/>
    <m/>
    <x v="19"/>
    <s v="Sin Información"/>
    <m/>
    <m/>
    <m/>
    <m/>
    <m/>
    <m/>
    <s v="Realización autónoma"/>
  </r>
  <r>
    <s v="Diseño de una propuesta de capacitación para fomentar la participación de fuerza laboral local de la Guajira en la implementación de proyectos de energías renovables variables  USAID Scaling Up Renewable Energy (SURE)"/>
    <s v="Consultoría"/>
    <n v="2021"/>
    <n v="2020"/>
    <x v="20"/>
    <s v="Profesor activo"/>
    <s v="Michael Bressan, Alba Ávila, Gobernación Guajira, SENA, Empresas de energía, Comuniades Wuayú"/>
    <s v="Antropología sociocultural, Ingenieria Eléctrica "/>
    <s v="Antropología económica, Antropología del trabajo"/>
    <s v="Energías renovables, Mercado laboral"/>
    <s v="Guajira"/>
    <s v="Uribia, Maicao, Fonseca"/>
    <s v="En espera de información por parte del profesor"/>
  </r>
  <r>
    <s v="Charlas Antropología hoy"/>
    <s v="Divulgación"/>
    <n v="2019"/>
    <n v="2010"/>
    <x v="20"/>
    <s v="Profesor activo"/>
    <s v="Invitados"/>
    <s v="Antropología social, etnología, arqueología, Antropología Biológica, Antropología lingüística"/>
    <s v="No aplica"/>
    <s v="No aplica"/>
    <s v="No aplica"/>
    <s v="No aplica"/>
    <s v="En espera de información por parte del profesor"/>
  </r>
  <r>
    <s v="Escuela de campo, Marmato, Caldas"/>
    <s v="Docencia/Formación"/>
    <n v="2016"/>
    <n v="2010"/>
    <x v="20"/>
    <s v="Profesor activo"/>
    <s v="Estudiantes pregrado"/>
    <s v="Antropología sociocultural"/>
    <s v="Antropología económica"/>
    <s v="Minería"/>
    <s v="Caldas "/>
    <s v="Marmato "/>
    <s v="En espera de información por parte del profesor"/>
  </r>
  <r>
    <s v="Semillero futuros energéticos"/>
    <s v="Docencia/Formación"/>
    <n v="2023"/>
    <n v="2020"/>
    <x v="20"/>
    <s v="Profesor activo"/>
    <s v="Estudiantes pregrado"/>
    <s v="Antropología sociocultural"/>
    <s v="Antropología económica"/>
    <s v="Energía, Infraestructuras"/>
    <s v="Colombia"/>
    <s v="Colombia"/>
    <s v="En espera de información por parte del profesor"/>
  </r>
  <r>
    <s v="Capitalización, Patrimonialización y Apropiación del Viento en La Guajira, Colombia"/>
    <s v="Investigación"/>
    <n v="2012"/>
    <n v="2010"/>
    <x v="20"/>
    <s v="Profesor activo"/>
    <s v="Estudiantes de maestría"/>
    <s v="Antropología sociocultural"/>
    <s v="Antropología económica "/>
    <s v="Energías renovables, Mercados de carbono"/>
    <s v="Guajira"/>
    <s v="Uribia, Medellín, Washington"/>
    <s v="En espera de información por parte del profesor"/>
  </r>
  <r>
    <s v="Genealogías de la Violencia y la Indigenidad en el Norte de Colombia"/>
    <s v="Investigación"/>
    <n v="2014"/>
    <n v="2010"/>
    <x v="20"/>
    <s v="Profesor activo"/>
    <s v="No aplica"/>
    <s v="Antropología sociocultural"/>
    <s v="Antropología del futuro, Antropología de la frontera"/>
    <s v="Violencia, Indígenas"/>
    <s v="Guajira"/>
    <s v="No aplica"/>
    <s v="En espera de información por parte del profesor"/>
  </r>
  <r>
    <s v="Futuros energéticos"/>
    <s v="Investigación"/>
    <n v="2023"/>
    <n v="2020"/>
    <x v="20"/>
    <s v="Profesor activo"/>
    <s v="Egresados"/>
    <s v="Antropología sociocultural"/>
    <s v="Antropología económica"/>
    <s v="Energía, Infraestructuras"/>
    <s v="Cesar, Guajira"/>
    <s v="San Juan del Cesar, Valledupar, Barrancas, El paso"/>
    <s v="En espera de información por parte del profesor"/>
  </r>
  <r>
    <s v="Movimientos sociales y construcción de lo común en Colombia hoy"/>
    <s v="Investigación"/>
    <s v="2016 - 2020"/>
    <n v="2010"/>
    <x v="20"/>
    <s v="Profesor activo"/>
    <s v="Pablo Jaramillo - Alhena Caicedo - Laura Quintana - Carlos Manrique - Juan Ricardo Aparicio"/>
    <s v="Antropología sociocultural"/>
    <s v="Antropología política"/>
    <s v="Movimientos sociales, Métodos colaborativos"/>
    <s v="Cauca, Antioquia "/>
    <s v="No aplica"/>
    <s v="En espera de información por parte del profesor"/>
  </r>
  <r>
    <s v="Regímenes de Intervención Económica y Conocimientos Expertos en Colombia"/>
    <s v="Investigación"/>
    <s v="2013 - 2014"/>
    <n v="2010"/>
    <x v="21"/>
    <s v="Profesor activo"/>
    <s v="Estudiantes de doctorado, Pregrado, investigadores del instituto estudios regionales de U de Antioquia "/>
    <s v="Antropología sociocultural"/>
    <s v="Antropología económica, Antropología del capitalismo, Antropología del paisaje"/>
    <s v="Operaciones Mineras, Ríos, Experticia"/>
    <s v="Guajira, Meta, Antioquia"/>
    <s v="No aplica"/>
    <s v="En espera de información por parte del profesor"/>
  </r>
  <r>
    <s v="Revista antropología y arqueología"/>
    <s v="Divulgación"/>
    <n v="1985"/>
    <s v="1980, 1990, 2000"/>
    <x v="22"/>
    <s v="No aplica"/>
    <s v="Estudiantes, Profesores, investigadores"/>
    <m/>
    <s v="Antropología social y cultural, Etnografía, Arqueología, Antropología biológica, Lingüística, Etnohistoria."/>
    <s v="Transversal "/>
    <s v="No aplica"/>
    <s v="No aplica"/>
    <s v="Falta completar descripción"/>
  </r>
  <r>
    <s v="Revista Antipoda"/>
    <s v="Divulgación"/>
    <n v="2005"/>
    <s v="2000, 2010, 2020"/>
    <x v="22"/>
    <s v="No aplica"/>
    <s v="Estudiantes, Profesores, investigadores"/>
    <s v="Antropología social, etnología, arqueología, Antropología Biológica, Antropología lingüística"/>
    <s v="Antropología social y cultural, Etnografía, Arqueología, Antropología biológica, Lingüística, Etnohistoria."/>
    <s v="Transversal "/>
    <s v="No aplica"/>
    <s v="No aplica"/>
    <s v="Completo"/>
  </r>
  <r>
    <s v="Etnología y etnohistoria de la Amazonía"/>
    <s v="Investigación"/>
    <m/>
    <s v="1970, 1980 "/>
    <x v="23"/>
    <s v="Profesor retirado"/>
    <m/>
    <s v="Etnología"/>
    <m/>
    <m/>
    <s v="Amazonía"/>
    <m/>
    <s v="Pendiente por contactar lider"/>
  </r>
  <r>
    <s v="Construcción de dialogo comunitario para la promoción de la salud y la prevención de la enfermedad"/>
    <s v="Divulgación"/>
    <n v="2021"/>
    <n v="2020"/>
    <x v="24"/>
    <s v="Profesor activo"/>
    <s v="OPS"/>
    <s v="Antropología sociocultural"/>
    <s v="Antropología Médica"/>
    <s v="Salud pública intercultural, Pueblo awa"/>
    <s v="Nariño"/>
    <s v="Ricaute"/>
    <s v="En espera de información por parte del profesor"/>
  </r>
  <r>
    <s v="Guía básica para personas cuidadoras de pacientes con cáncer gástrico y esofagogástrico en casa."/>
    <s v="Divulgación"/>
    <n v="2023"/>
    <n v="2020"/>
    <x v="24"/>
    <s v="Profesor activo"/>
    <s v="Instituto nacional de cancerología"/>
    <s v="Antropología sociocultural"/>
    <s v="Antropología Médica"/>
    <s v="Mediación cultural, Cuidado, Cancer"/>
    <s v="Cundinamarca"/>
    <s v="Bogotá"/>
    <s v="Completo "/>
  </r>
  <r>
    <s v="Escuela de campo, Minca, Santa Marta"/>
    <s v="Docencia/Formación"/>
    <n v="2019"/>
    <n v="2010"/>
    <x v="24"/>
    <s v="Profesor activo"/>
    <s v="Estudiantes"/>
    <s v="Antropología socialculttural"/>
    <s v="Antropología Médica"/>
    <s v="Alimentación"/>
    <s v="Magdalena"/>
    <s v="Minca "/>
    <s v="Pendiente fotografías "/>
  </r>
  <r>
    <s v="Colaboración interinstitucional entre 1998-2000. desarrollo del laboratorio de Cultura y Salud."/>
    <s v="Investigación"/>
    <n v="1998"/>
    <n v="1990"/>
    <x v="24"/>
    <s v="Profesor activo"/>
    <s v="Instituto nacional de salud"/>
    <s v="Antropología sociocultural"/>
    <s v="Antropología Médica"/>
    <s v="Área Social, Colaboración interinstitucional"/>
    <s v="No aplica "/>
    <s v="No aplica"/>
    <s v="En espera de información por parte del profesor"/>
  </r>
  <r>
    <s v="Dengue, políticas públicas y realidad sociocultural"/>
    <s v="Investigación"/>
    <n v="2001"/>
    <n v="2000"/>
    <x v="24"/>
    <s v="Profesor activo"/>
    <s v="IDRC, Colciencias"/>
    <s v="Antropología sociocultural"/>
    <s v="Antropología Médica"/>
    <s v="Dengue, Imaginario social, Salud, Enfermedad, Promoción de la salud y prevención de la enfermedad"/>
    <s v="Cundinamarca"/>
    <s v="Girardot"/>
    <s v="Pendiente fotografías "/>
  </r>
  <r>
    <s v="Diagnóstico socio-antropológico de la situación de malaria en los paises del convenio andino"/>
    <s v="Investigación"/>
    <n v="2005"/>
    <n v="2000"/>
    <x v="24"/>
    <s v="Profesor activo"/>
    <s v="Global fund"/>
    <s v="Antropología sociocultural"/>
    <s v="Antropología Médica"/>
    <s v="Malaria, Zona de frontera, Imaginario social, Enfermedad, Salud"/>
    <s v="No aplica "/>
    <s v="Paises del convenio andino de naciones"/>
    <s v="Pendiente fotografías "/>
  </r>
  <r>
    <s v="Rickettsia como agentes etiologicas de entidades febriles "/>
    <s v="Investigación"/>
    <n v="2005"/>
    <n v="2000"/>
    <x v="24"/>
    <s v="Profesor activo"/>
    <s v="Colciencias"/>
    <s v="Antropología sociocultural"/>
    <s v="Antropología Médica"/>
    <s v="Rickettsia, Imaginario social, Salud, Enfermedad, Promoción de la salud y prevención de la enfermedad"/>
    <s v="Cundinamarca"/>
    <s v="Villeta"/>
    <s v="Pendiente fotografías "/>
  </r>
  <r>
    <s v="Seguridad alimentaria en El Guaviare."/>
    <s v="Investigación"/>
    <n v="2020"/>
    <n v="2020"/>
    <x v="24"/>
    <s v="Profesor activo"/>
    <s v="Centro de la Orinoquía"/>
    <s v="Antropología sociocultural"/>
    <s v="Antropología Médica"/>
    <s v="Seguridad alimentaria, Política pública, Gastronomía, Imaginario social"/>
    <s v="Guaviare"/>
    <s v="No aplica"/>
    <s v="Pendiente fotografías "/>
  </r>
  <r>
    <s v="Arqueología tierras bajas del Caribe"/>
    <s v="Investigación"/>
    <n v="1987"/>
    <n v="1980"/>
    <x v="25"/>
    <s v="Profesor activo"/>
    <m/>
    <s v="Arqueología "/>
    <s v="Arqueología ambiental"/>
    <s v="Geoarquelogía, Paleoclima, Agricultura intensiva"/>
    <s v="Depresión momposina"/>
    <s v="No aplica"/>
    <s v="En espera de información por parte del profesor"/>
  </r>
  <r>
    <s v="Arqueobotánica en la Amazonía colombiana"/>
    <s v="Investigación"/>
    <n v="1998"/>
    <n v="2000"/>
    <x v="25"/>
    <s v="Profesor activo"/>
    <m/>
    <s v="Arqueología "/>
    <s v="Arqueobotánica"/>
    <s v="Uso de recursos vegetales y ambiente"/>
    <s v="Caquetá"/>
    <s v="No aplica"/>
    <s v="En espera de información por parte del profesor"/>
  </r>
  <r>
    <s v="Patrimonio arqueológico y museos"/>
    <s v="Investigación"/>
    <n v="2005"/>
    <n v="2010"/>
    <x v="25"/>
    <s v="Profesor activo"/>
    <m/>
    <s v="Arqueología "/>
    <s v="Estudios de público y museos"/>
    <m/>
    <m/>
    <m/>
    <s v="En espera de información por parte del profesor"/>
  </r>
  <r>
    <s v="Arqueobotánica altiplano Cundiboyacense"/>
    <s v="Investigación"/>
    <n v="2009"/>
    <s v="2000, 2010"/>
    <x v="25"/>
    <s v="Profesor activo"/>
    <m/>
    <s v="Arqueología "/>
    <s v="Arqueobotánica"/>
    <s v="Uso de recursos vegetales y ambiente"/>
    <s v="Boyacá"/>
    <s v="Sutamarchan, Ráquira, Tinjacá"/>
    <s v="En espera de información por parte del profesor"/>
  </r>
  <r>
    <s v="Arqueología cazadores recolectores Sabana de Bogotá "/>
    <s v="Investigación"/>
    <n v="2015"/>
    <n v="2010"/>
    <x v="25"/>
    <s v="Profesor activo"/>
    <m/>
    <s v="Arqueología "/>
    <s v="Arqueología del paisaje"/>
    <s v="Paisaje, Sedentarismo, Inicio de cultivos, prácticas funerarias"/>
    <s v="Cundinamarca"/>
    <s v="Nemocón"/>
    <s v="En espera de información por parte del profesor"/>
  </r>
  <r>
    <s v="Arqueología pública y educación Nariño"/>
    <s v="Investigación"/>
    <n v="2018"/>
    <n v="2010"/>
    <x v="25"/>
    <s v="Profesor activo"/>
    <m/>
    <s v="Arqueología "/>
    <s v="Arqueología pública y educación"/>
    <s v="Apropiación patrimonio arqueológico, comunidades educativas"/>
    <s v="Nariño"/>
    <s v="Tablón de Gómez, La Cruz"/>
    <s v="En espera de información por parte del profesor"/>
  </r>
  <r>
    <s v="Estudios arqueológicos periodo muisca, Sabana de bogota "/>
    <s v="Investigación"/>
    <m/>
    <n v="1960"/>
    <x v="26"/>
    <s v="Profesora"/>
    <m/>
    <s v="Arqueología "/>
    <s v="Arqueología urbana"/>
    <s v="Muiscas"/>
    <s v="Cundinamarca"/>
    <m/>
    <s v="Realización autónoma"/>
  </r>
  <r>
    <s v="Narcolombia"/>
    <s v="Docencia/Formación"/>
    <m/>
    <s v="2010, 2020"/>
    <x v="27"/>
    <s v="Profesor activo"/>
    <s v="Estudiantes"/>
    <s v="Antropología sociocultural"/>
    <s v="Antropología urbana"/>
    <s v="Narcoestéticas, Ciudad"/>
    <m/>
    <m/>
    <s v="Realización autónoma"/>
  </r>
  <r>
    <s v="Coloquio de Antropología histórica"/>
    <s v="Docencia/Formación"/>
    <m/>
    <s v="2000, 2010, 2020"/>
    <x v="28"/>
    <s v="Profesor activo"/>
    <s v="Estudiantes de pregrado y posgrado"/>
    <s v="Antropología sociocutural"/>
    <s v="Antropología histórica"/>
    <s v="Infancia, Educación, Antropología pedagógica, Pensamiento latinoamericano, Estudios de las emociones, Uso social del conocimiento, Estudios sobre mujeres"/>
    <s v="No aplica"/>
    <s v="No aplica"/>
    <s v="En espera de información por parte del profesor"/>
  </r>
  <r>
    <s v="Formación del sujeto moderno y contemporáneo "/>
    <s v="Investigación"/>
    <m/>
    <s v="2000, 2010, 2020"/>
    <x v="28"/>
    <s v="Profesor activo"/>
    <s v="Estudiantes de pregrado y posgrado, Doctorado del CINDE, Departamento de Lenguajes y Estudios Socioculturales"/>
    <s v="Antropología sociocutural"/>
    <s v="Antropología histórica, Estudios culturales"/>
    <s v="Infancia, Educación, Antropología pedagógica, Pensamiento latinoamericano, Estudios de las emociones"/>
    <s v="No aplica"/>
    <s v="No aplica"/>
    <s v="Completo "/>
  </r>
  <r>
    <s v="Estudios del cuerpo y biopolítica"/>
    <s v="Investigación"/>
    <m/>
    <s v="2000, 2010, 2020"/>
    <x v="28"/>
    <s v="Profesor activo"/>
    <s v="Estudiantes de pregrado y posgrado, Departamento de Lenguajes y Estudios Socioculturales"/>
    <s v="Antropología sociocutural"/>
    <s v="Antropología histórica, Antropología del cuerpo"/>
    <s v="Uso social del conocimiento, Estudios sobre mujeres"/>
    <s v="No aplica"/>
    <s v="No aplica"/>
    <s v="Completo "/>
  </r>
  <r>
    <s v="Desplazamiento forzado y reasentamiento de poblaciones"/>
    <s v="Investigación"/>
    <m/>
    <m/>
    <x v="15"/>
    <s v="Profesor activo"/>
    <m/>
    <s v="Antropología sociocutural"/>
    <m/>
    <m/>
    <m/>
    <m/>
    <s v="En espera de información por parte del profesor"/>
  </r>
  <r>
    <s v="Fronteras y situaciones fronterizas en America Latina "/>
    <s v="Investigación"/>
    <m/>
    <m/>
    <x v="15"/>
    <s v="Profesor activo"/>
    <m/>
    <s v="Antropología sociocutural"/>
    <m/>
    <m/>
    <m/>
    <m/>
    <s v="En espera de información por parte del profesor"/>
  </r>
  <r>
    <s v="Alimentación e Identidades en América Latina y el Caribe: entre el boom, las crisis y las oportunidades"/>
    <s v="Investigación "/>
    <n v="2023"/>
    <n v="2020"/>
    <x v="29"/>
    <s v="Profesor activo"/>
    <s v="Redes internacionales, CALAS, "/>
    <s v="Antropología sociocultural "/>
    <s v="Antropología de la alimentación, Antropología política"/>
    <s v="Alimentación, Identidad"/>
    <s v="No aplica"/>
    <s v="Colombia, Mexico, Ecuador"/>
    <s v="Pendiente fotografías "/>
  </r>
  <r>
    <s v="Caracterización inicial de las ocupaciones humanas prehispánicas en Santa Teresita (Tierra Firme), Mompox"/>
    <s v="Investigación, Docencia"/>
    <n v="2018"/>
    <n v="2010"/>
    <x v="30"/>
    <s v="Profesor activo"/>
    <s v="Estudiantes"/>
    <s v="Arqueología, Antropología sociocultural"/>
    <s v="Antropología de la alimetanción, Zooaqueología"/>
    <s v="Arqueología, Patrimonio alimentario, Patrimonio natural, Turismo"/>
    <s v="Bolivar"/>
    <s v="Tierrafirme, Mompox"/>
    <s v="Pendiente fotografías "/>
  </r>
  <r>
    <s v="Patrimonio alimentario y culinario, vida cotidiana y biodiversidad en la Región Caribe"/>
    <s v="Investigación, Docencia"/>
    <n v="2019"/>
    <n v="2010"/>
    <x v="29"/>
    <s v="Profesor activo"/>
    <s v="Estudiantes"/>
    <s v="Antropología sociocultural, Arqueología"/>
    <s v="Antropología de la alimetanción, Arqueología de la alimentación, Zooarqueología"/>
    <s v="Cocinas tradicionales, Patrimonio natural"/>
    <s v="Bolivar"/>
    <s v="Tierrafirme, Mompox"/>
    <s v="Pendiente fotografías "/>
  </r>
  <r>
    <s v="Cocinas Regionales, Animales “de Monte” y Biodiversidad"/>
    <s v="Investigación, Docencia"/>
    <n v="2013"/>
    <n v="2010"/>
    <x v="29"/>
    <s v="Profesor activo"/>
    <s v="Estudiantes, Facultad de ciencias sociales"/>
    <s v="Antropología sociocultural"/>
    <s v="Antropología de la alimetanción"/>
    <s v="Fauna silvestre, Cocina tradicional, Alimentación"/>
    <s v="Cesar"/>
    <s v="Valledupar"/>
    <s v="Pendiente fotografías "/>
  </r>
  <r>
    <s v="La Hicotea y sus usos desde tiempos prehispánicos: Zooarqueología aplicada, tradiciones alimentarias y conservación de especies en el Caribe colombiano"/>
    <s v="Investigación "/>
    <n v="2010"/>
    <n v="2010"/>
    <x v="29"/>
    <s v="Profesor activo"/>
    <s v="ICANH"/>
    <s v="Antropología sociocultural, Arqueología"/>
    <s v="Antropología de la alimetanción, Arqueología de la alimentación"/>
    <s v="Adaptación humana, Hicotea"/>
    <s v="Cordoba"/>
    <s v="Montería"/>
    <s v="Pendiente fotografías "/>
  </r>
  <r>
    <s v="Zooarqueología aplicada y Adaptación humana en la Ciénaga del Convento, Departamento del Atlántico"/>
    <s v="Investigación, Docencia"/>
    <n v="2009"/>
    <n v="2000"/>
    <x v="29"/>
    <s v="Profesor activo"/>
    <s v="CESO, Estudiantes"/>
    <s v="Arqueología"/>
    <s v="Arqueología de la alimentación, Zooarquelogía"/>
    <s v="Fauna silvestre, Alimentación"/>
    <s v="Atlantico"/>
    <s v="Sabana grande"/>
    <s v="Pendiente fotografías "/>
  </r>
  <r>
    <s v="Fauna Arqueológica del Caribe Colombiano"/>
    <s v="Investigación, Docencia"/>
    <n v="2008"/>
    <n v="2000"/>
    <x v="29"/>
    <s v="Profesor activo"/>
    <s v="FIAN, Estudiantes"/>
    <s v="Arqueología"/>
    <s v="Zooarqueología"/>
    <s v="Colecciones de referencia, Fauna"/>
    <s v="No aplica"/>
    <s v="Caribe colombiano"/>
    <s v="Pendiente fotografías "/>
  </r>
  <r>
    <s v="Economías de subsistencias y desarrollo de la complejidad social en las comunidades formativas del norte de Colombia. Fase I"/>
    <s v="Investigación, Docencia"/>
    <n v="2004"/>
    <n v="2000"/>
    <x v="29"/>
    <s v="Profesor activo"/>
    <s v="Estudiantes Univesidad de los andes y Universidad de Caldas, Heinz"/>
    <s v="Arqueología"/>
    <s v="Zooarqueología, Arqueobotánica"/>
    <s v="Procesos socioculturales prehispánicos, Economías de subsistencia"/>
    <s v="Atlantico"/>
    <s v="Tubará"/>
    <s v="Pendiente fotografías "/>
  </r>
  <r>
    <s v="Indagando en la alimentación y las cocinas Malibués: Arqueología y Antropología de la alimentación en Tierrafirme "/>
    <s v="Investigación, Docencia"/>
    <n v="2023"/>
    <n v="2020"/>
    <x v="29"/>
    <s v="Profesor activo"/>
    <s v="Estudiantes"/>
    <s v="Arqueología"/>
    <s v="Arqueología de la alimentación, Zooarquelogía, Arqueobotánica"/>
    <s v="Cocina prehispánica, Cocina, Procesos socioculturales prehispánicos"/>
    <s v="No aplica"/>
    <s v="Región caribe"/>
    <s v="Pendiente fotografías "/>
  </r>
  <r>
    <s v="Neotropical and Caribbean acuatic Mammals: Perspectives from Archaeology and Conservation Biology"/>
    <s v="Investigación "/>
    <n v="2014"/>
    <n v="2010"/>
    <x v="29"/>
    <s v="Profesor activo"/>
    <s v="Coautores"/>
    <s v="Arqueología"/>
    <s v="Zoorarqueología, Biología de la conservación"/>
    <s v="Mamíferos acuáticos"/>
    <s v="No aplica"/>
    <s v="Region neotropicos, Caribe colombiano"/>
    <s v="Pendiente fotografías "/>
  </r>
  <r>
    <s v="Más allá de la forma y la función. Artefactos de hueso prehispánicos en Colombia"/>
    <s v="Investigación "/>
    <n v="2009"/>
    <n v="2000"/>
    <x v="29"/>
    <s v="Profesor activo"/>
    <s v="Museo del oro"/>
    <s v="Arqueología"/>
    <s v="Zoorarqueología"/>
    <s v="Artefacto de hueso, Procesos socioculturales prehispánicos, Museo del Oro, Estudios de tecnología"/>
    <s v="No aplica"/>
    <s v="No aplica"/>
    <s v="Pendiente fotografías "/>
  </r>
  <r>
    <s v=" _x000a_Comparative Osteology. Between Trachemys callirostris callirostris (Colombia Slider) and Chelonoidis carbonaria _x000a_"/>
    <s v="Investigación "/>
    <n v="2010"/>
    <n v="2010"/>
    <x v="29"/>
    <s v="Profesor activo"/>
    <s v="Coautores"/>
    <s v="Arqueología"/>
    <s v="Zoorarqueología"/>
    <s v="Osteología, Tortugas"/>
    <s v="No aplica"/>
    <s v="No aplica"/>
    <s v="Pendiente fotografías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570351-E376-4474-B0C8-4F00FB638DE4}" name="Tabla dinámica1" cacheId="3190"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chartFormat="1">
  <location ref="A2:B34" firstHeaderRow="1" firstDataRow="1" firstDataCol="1"/>
  <pivotFields count="13">
    <pivotField dataField="1" compact="0" outline="0" showAll="0"/>
    <pivotField compact="0" outline="0" showAll="0"/>
    <pivotField compact="0" outline="0" showAll="0"/>
    <pivotField compact="0" outline="0" showAll="0"/>
    <pivotField axis="axisRow" compact="0" outline="0" showAll="0" sortType="descending">
      <items count="32">
        <item x="0"/>
        <item x="1"/>
        <item x="2"/>
        <item x="3"/>
        <item x="4"/>
        <item x="5"/>
        <item x="6"/>
        <item x="7"/>
        <item x="29"/>
        <item x="30"/>
        <item x="8"/>
        <item x="9"/>
        <item x="10"/>
        <item x="11"/>
        <item x="12"/>
        <item x="13"/>
        <item x="14"/>
        <item x="15"/>
        <item x="16"/>
        <item x="17"/>
        <item x="18"/>
        <item x="19"/>
        <item x="20"/>
        <item x="21"/>
        <item x="22"/>
        <item x="23"/>
        <item x="24"/>
        <item x="25"/>
        <item x="26"/>
        <item x="27"/>
        <item x="28"/>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4"/>
  </rowFields>
  <rowItems count="32">
    <i>
      <x v="8"/>
    </i>
    <i>
      <x v="4"/>
    </i>
    <i>
      <x v="16"/>
    </i>
    <i>
      <x v="22"/>
    </i>
    <i>
      <x v="1"/>
    </i>
    <i>
      <x v="26"/>
    </i>
    <i>
      <x v="27"/>
    </i>
    <i>
      <x v="20"/>
    </i>
    <i>
      <x v="17"/>
    </i>
    <i>
      <x v="11"/>
    </i>
    <i>
      <x/>
    </i>
    <i>
      <x v="15"/>
    </i>
    <i>
      <x v="30"/>
    </i>
    <i>
      <x v="3"/>
    </i>
    <i>
      <x v="5"/>
    </i>
    <i>
      <x v="24"/>
    </i>
    <i>
      <x v="6"/>
    </i>
    <i>
      <x v="21"/>
    </i>
    <i>
      <x v="25"/>
    </i>
    <i>
      <x v="29"/>
    </i>
    <i>
      <x v="2"/>
    </i>
    <i>
      <x v="19"/>
    </i>
    <i>
      <x v="18"/>
    </i>
    <i>
      <x v="13"/>
    </i>
    <i>
      <x v="10"/>
    </i>
    <i>
      <x v="12"/>
    </i>
    <i>
      <x v="28"/>
    </i>
    <i>
      <x v="9"/>
    </i>
    <i>
      <x v="7"/>
    </i>
    <i>
      <x v="23"/>
    </i>
    <i>
      <x v="14"/>
    </i>
    <i t="grand">
      <x/>
    </i>
  </rowItems>
  <colItems count="1">
    <i/>
  </colItems>
  <dataFields count="1">
    <dataField name="Cuenta de nombr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C4E3B5-770F-491C-9167-A56185FED972}" name="Proyectos" displayName="Proyectos" ref="A2:V119" totalsRowShown="0" headerRowDxfId="26" dataDxfId="25">
  <autoFilter ref="A2:V119" xr:uid="{00000000-0001-0000-0000-000000000000}"/>
  <sortState xmlns:xlrd2="http://schemas.microsoft.com/office/spreadsheetml/2017/richdata2" ref="A3:V119">
    <sortCondition ref="A2:A119"/>
  </sortState>
  <tableColumns count="22">
    <tableColumn id="21" xr3:uid="{CAA2836F-1638-400E-B400-4E3A3DDCB419}" name="id" dataDxfId="24"/>
    <tableColumn id="1" xr3:uid="{6E7788C9-8F68-4968-9F59-B56B2CA39F2D}" name="nombre" dataDxfId="23"/>
    <tableColumn id="2" xr3:uid="{5ADC7759-347B-4F95-890A-B122FB954E74}" name="categoria" dataDxfId="22"/>
    <tableColumn id="3" xr3:uid="{3F874C7A-80DF-49C7-B115-755BE5A82D6F}" name="año" dataDxfId="21"/>
    <tableColumn id="4" xr3:uid="{F9F13CFC-F0D2-4CC0-A0ED-8A38B6F64E03}" name="decada" dataDxfId="20"/>
    <tableColumn id="5" xr3:uid="{E704C2FC-B0B7-4D45-BE10-F2EDB29F12BE}" name="actor_lider" dataDxfId="19"/>
    <tableColumn id="6" xr3:uid="{BBC7B721-1AEB-4B8E-B407-848744B9F1A3}" name="rol" dataDxfId="18"/>
    <tableColumn id="7" xr3:uid="{B655FB34-004F-43ED-9874-AFC368409FFB}" name="otros_participantes" dataDxfId="17"/>
    <tableColumn id="8" xr3:uid="{1D8811C5-1004-4732-A0C9-43DF89CAF1BA}" name="rama" dataDxfId="16"/>
    <tableColumn id="9" xr3:uid="{FC95FE3C-AC15-4490-9066-0F28ACDEB56D}" name="temas" dataDxfId="15"/>
    <tableColumn id="10" xr3:uid="{F2C70380-41CD-4056-86C8-F1ECAF80F885}" name="objeto_analisis" dataDxfId="14"/>
    <tableColumn id="14" xr3:uid="{89967392-4C34-4970-B034-CAB2197C1664}" name="pais" dataDxfId="13"/>
    <tableColumn id="15" xr3:uid="{60FE8421-9D9E-4314-8F32-AEF8027CDEA6}" name="region" dataDxfId="12"/>
    <tableColumn id="11" xr3:uid="{A5816BDB-4998-4BA6-ACDE-051ECC0E7A78}" name="departamento" dataDxfId="11"/>
    <tableColumn id="12" xr3:uid="{08AD79BB-F920-4BD0-894A-DBB1A96BE1B6}" name="municipio" dataDxfId="10"/>
    <tableColumn id="13" xr3:uid="{6A5792F8-7D53-45F6-888F-D5DE6BA55EC3}" name="Estatus de recoleccion de información" dataDxfId="9"/>
    <tableColumn id="18" xr3:uid="{60D7B1C5-E222-49EF-99A2-8D10EA5F1E39}" name="texto" dataDxfId="8"/>
    <tableColumn id="17" xr3:uid="{7DDB1FF2-D389-4C28-93A4-D8A0E706781D}" name="enlace_url" dataDxfId="7"/>
    <tableColumn id="22" xr3:uid="{B5CBBF66-5628-4F9E-839D-EF67E8D7FD21}" name="portada" dataDxfId="6"/>
    <tableColumn id="19" xr3:uid="{8B5D8746-5062-4619-9655-D96B89488966}" name="fotos" dataDxfId="5"/>
    <tableColumn id="20" xr3:uid="{DB177C26-E16A-49FB-9583-189FD2D0659E}" name="videos" dataDxfId="4"/>
    <tableColumn id="16" xr3:uid="{5DAB372F-DC3D-43B1-809F-97F35BCF9988}" name="documentos"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 dT="2024-01-31T20:57:43.60" personId="{95CE98D2-5C84-4DD9-92A7-5B052FEFE32C}" id="{AFE23507-AFA7-4433-A78A-583C05618987}">
    <text>Debemos decidir si lo nombramos "Amazonas" o "Amazonía". Por ahora voy a borrar uno de los dos.</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youtube.com/watch?v=HF7RnWgf1Zg" TargetMode="External"/><Relationship Id="rId7" Type="http://schemas.openxmlformats.org/officeDocument/2006/relationships/table" Target="../tables/table1.xml"/><Relationship Id="rId2" Type="http://schemas.openxmlformats.org/officeDocument/2006/relationships/hyperlink" Target="https://cienciassociales.uniandes.edu.co/antropologia/eventos/antropologia-hoy-religiosidad-y-politica/" TargetMode="External"/><Relationship Id="rId1" Type="http://schemas.openxmlformats.org/officeDocument/2006/relationships/hyperlink" Target="https://sites.pitt.edu/~ccapubs/pdfdownloads/PITTmem29-Jaramillo_etal_2023.pdf" TargetMode="External"/><Relationship Id="rId6" Type="http://schemas.openxmlformats.org/officeDocument/2006/relationships/printerSettings" Target="../printerSettings/printerSettings1.bin"/><Relationship Id="rId5" Type="http://schemas.openxmlformats.org/officeDocument/2006/relationships/hyperlink" Target="https://eletnografo.wixsite.com/etnografo" TargetMode="External"/><Relationship Id="rId4" Type="http://schemas.openxmlformats.org/officeDocument/2006/relationships/hyperlink" Target="https://www.instagram.com/pajarostejedores/,%20https:/www.facebook.com/lenguayculturaembera/%20https:/lenguayculturaembe.wixsite.com/embera" TargetMode="Externa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27"/>
  <sheetViews>
    <sheetView zoomScale="78" zoomScaleNormal="78" workbookViewId="0">
      <pane xSplit="6" topLeftCell="G1" activePane="topRight" state="frozen"/>
      <selection pane="topRight" activeCell="O2" sqref="O2"/>
    </sheetView>
  </sheetViews>
  <sheetFormatPr defaultColWidth="9.140625" defaultRowHeight="15"/>
  <cols>
    <col min="1" max="1" width="5.42578125" style="53" customWidth="1"/>
    <col min="2" max="2" width="20.28515625" style="2" customWidth="1"/>
    <col min="3" max="3" width="13.140625" style="2" customWidth="1"/>
    <col min="4" max="4" width="9.85546875" style="2" customWidth="1"/>
    <col min="5" max="5" width="11.5703125" style="2" customWidth="1"/>
    <col min="6" max="7" width="16.140625" style="2" customWidth="1"/>
    <col min="8" max="8" width="20.28515625" style="2" customWidth="1"/>
    <col min="9" max="14" width="16.140625" style="2" customWidth="1"/>
    <col min="15" max="15" width="45.7109375" style="2" customWidth="1"/>
    <col min="16" max="16" width="25.42578125" style="2" customWidth="1"/>
    <col min="17" max="17" width="40" style="2" customWidth="1"/>
    <col min="18" max="21" width="27.140625" style="2" customWidth="1"/>
    <col min="22" max="22" width="14.85546875" style="2" customWidth="1"/>
    <col min="23" max="16384" width="9.140625" style="2"/>
  </cols>
  <sheetData>
    <row r="1" spans="1:22">
      <c r="A1" s="63" t="s">
        <v>0</v>
      </c>
      <c r="B1" s="64"/>
      <c r="C1" s="64"/>
      <c r="D1" s="64"/>
      <c r="E1" s="64"/>
      <c r="F1" s="64"/>
      <c r="G1" s="64"/>
      <c r="H1" s="64"/>
      <c r="I1" s="64"/>
      <c r="J1" s="64"/>
      <c r="K1" s="64"/>
      <c r="L1" s="64"/>
      <c r="M1" s="64"/>
      <c r="N1" s="64"/>
    </row>
    <row r="2" spans="1:22" ht="45.75">
      <c r="A2" s="52" t="s">
        <v>1</v>
      </c>
      <c r="B2" s="1" t="s">
        <v>2</v>
      </c>
      <c r="C2" s="1" t="s">
        <v>3</v>
      </c>
      <c r="D2" s="1" t="s">
        <v>4</v>
      </c>
      <c r="E2" s="1" t="s">
        <v>5</v>
      </c>
      <c r="F2" s="1" t="s">
        <v>6</v>
      </c>
      <c r="G2" s="1" t="s">
        <v>7</v>
      </c>
      <c r="H2" s="1" t="s">
        <v>8</v>
      </c>
      <c r="I2" s="1" t="s">
        <v>9</v>
      </c>
      <c r="J2" s="1" t="s">
        <v>10</v>
      </c>
      <c r="K2" s="1" t="s">
        <v>11</v>
      </c>
      <c r="L2" s="1" t="s">
        <v>12</v>
      </c>
      <c r="M2" s="1" t="s">
        <v>13</v>
      </c>
      <c r="N2" s="1" t="s">
        <v>14</v>
      </c>
      <c r="O2" s="1" t="s">
        <v>15</v>
      </c>
      <c r="P2" s="1" t="s">
        <v>16</v>
      </c>
      <c r="Q2" s="1" t="s">
        <v>17</v>
      </c>
      <c r="R2" s="1" t="s">
        <v>18</v>
      </c>
      <c r="S2" s="1" t="s">
        <v>19</v>
      </c>
      <c r="T2" s="1" t="s">
        <v>20</v>
      </c>
      <c r="U2" s="1" t="s">
        <v>21</v>
      </c>
      <c r="V2" s="1" t="s">
        <v>22</v>
      </c>
    </row>
    <row r="3" spans="1:22" ht="60.75">
      <c r="A3" s="53">
        <v>1</v>
      </c>
      <c r="B3" s="66" t="s">
        <v>23</v>
      </c>
      <c r="C3" s="2" t="s">
        <v>24</v>
      </c>
      <c r="D3" s="2">
        <v>2017</v>
      </c>
      <c r="E3" s="2">
        <v>2010</v>
      </c>
      <c r="F3" s="2" t="s">
        <v>25</v>
      </c>
      <c r="G3" s="2" t="s">
        <v>26</v>
      </c>
      <c r="H3" s="2" t="s">
        <v>27</v>
      </c>
      <c r="I3" s="2" t="s">
        <v>28</v>
      </c>
      <c r="J3" s="2" t="s">
        <v>29</v>
      </c>
      <c r="K3" s="2" t="s">
        <v>30</v>
      </c>
      <c r="L3" s="2" t="s">
        <v>31</v>
      </c>
      <c r="M3" s="2" t="s">
        <v>32</v>
      </c>
      <c r="N3" s="2" t="s">
        <v>33</v>
      </c>
      <c r="O3" s="2" t="s">
        <v>34</v>
      </c>
      <c r="P3" s="2" t="s">
        <v>35</v>
      </c>
      <c r="R3" s="2" t="s">
        <v>36</v>
      </c>
      <c r="S3" s="2" t="s">
        <v>36</v>
      </c>
      <c r="T3" s="2" t="s">
        <v>37</v>
      </c>
      <c r="U3" s="2" t="s">
        <v>36</v>
      </c>
      <c r="V3" s="2" t="s">
        <v>36</v>
      </c>
    </row>
    <row r="4" spans="1:22" ht="40.5" customHeight="1">
      <c r="A4" s="53">
        <v>2</v>
      </c>
      <c r="B4" s="67" t="s">
        <v>38</v>
      </c>
      <c r="C4" s="2" t="s">
        <v>39</v>
      </c>
      <c r="D4" s="2">
        <v>2015</v>
      </c>
      <c r="E4" s="2">
        <v>2010</v>
      </c>
      <c r="F4" s="2" t="s">
        <v>25</v>
      </c>
      <c r="G4" s="2" t="s">
        <v>26</v>
      </c>
      <c r="H4" s="2" t="s">
        <v>36</v>
      </c>
      <c r="I4" s="2" t="s">
        <v>28</v>
      </c>
      <c r="J4" s="2" t="s">
        <v>40</v>
      </c>
      <c r="K4" s="2" t="s">
        <v>41</v>
      </c>
      <c r="L4" s="2" t="s">
        <v>31</v>
      </c>
      <c r="M4" s="2" t="s">
        <v>42</v>
      </c>
      <c r="N4" s="2" t="s">
        <v>43</v>
      </c>
      <c r="O4" s="2" t="s">
        <v>36</v>
      </c>
      <c r="P4" s="2" t="s">
        <v>44</v>
      </c>
      <c r="Q4" s="2" t="s">
        <v>45</v>
      </c>
      <c r="R4" s="2" t="s">
        <v>36</v>
      </c>
      <c r="S4" s="2" t="s">
        <v>36</v>
      </c>
      <c r="T4" s="2" t="s">
        <v>36</v>
      </c>
      <c r="U4" s="2" t="s">
        <v>36</v>
      </c>
      <c r="V4" s="2" t="s">
        <v>36</v>
      </c>
    </row>
    <row r="5" spans="1:22" ht="33" customHeight="1">
      <c r="A5" s="53">
        <v>3</v>
      </c>
      <c r="B5" s="67" t="s">
        <v>46</v>
      </c>
      <c r="C5" s="2" t="s">
        <v>39</v>
      </c>
      <c r="D5" s="2">
        <v>2018</v>
      </c>
      <c r="E5" s="2">
        <v>2010</v>
      </c>
      <c r="F5" s="2" t="s">
        <v>25</v>
      </c>
      <c r="G5" s="2" t="s">
        <v>26</v>
      </c>
      <c r="H5" s="2" t="s">
        <v>47</v>
      </c>
      <c r="I5" s="2" t="s">
        <v>28</v>
      </c>
      <c r="J5" s="2" t="s">
        <v>29</v>
      </c>
      <c r="K5" s="2" t="s">
        <v>48</v>
      </c>
      <c r="L5" s="2" t="s">
        <v>31</v>
      </c>
      <c r="M5" s="2" t="s">
        <v>32</v>
      </c>
      <c r="N5" s="2" t="s">
        <v>49</v>
      </c>
      <c r="O5" s="2" t="s">
        <v>50</v>
      </c>
      <c r="P5" s="2" t="s">
        <v>51</v>
      </c>
      <c r="Q5" s="2" t="s">
        <v>52</v>
      </c>
      <c r="R5" s="2" t="s">
        <v>36</v>
      </c>
      <c r="S5" s="2" t="s">
        <v>53</v>
      </c>
      <c r="T5" s="2" t="s">
        <v>54</v>
      </c>
      <c r="U5" s="2" t="s">
        <v>36</v>
      </c>
      <c r="V5" s="2" t="s">
        <v>36</v>
      </c>
    </row>
    <row r="6" spans="1:22" ht="30" customHeight="1">
      <c r="A6" s="53">
        <v>4</v>
      </c>
      <c r="B6" s="67" t="s">
        <v>55</v>
      </c>
      <c r="C6" s="2" t="s">
        <v>39</v>
      </c>
      <c r="D6" s="2">
        <v>2018</v>
      </c>
      <c r="E6" s="2">
        <v>2010</v>
      </c>
      <c r="F6" s="2" t="s">
        <v>25</v>
      </c>
      <c r="G6" s="2" t="s">
        <v>26</v>
      </c>
      <c r="H6" s="2" t="s">
        <v>56</v>
      </c>
      <c r="I6" s="2" t="s">
        <v>28</v>
      </c>
      <c r="J6" s="2" t="s">
        <v>29</v>
      </c>
      <c r="K6" s="2" t="s">
        <v>48</v>
      </c>
      <c r="L6" s="2" t="s">
        <v>31</v>
      </c>
      <c r="M6" s="2" t="s">
        <v>32</v>
      </c>
      <c r="N6" s="2" t="s">
        <v>49</v>
      </c>
      <c r="O6" s="2" t="s">
        <v>50</v>
      </c>
      <c r="P6" s="2" t="s">
        <v>51</v>
      </c>
      <c r="Q6" s="2" t="s">
        <v>57</v>
      </c>
      <c r="R6" s="2" t="s">
        <v>36</v>
      </c>
      <c r="S6" s="2" t="s">
        <v>58</v>
      </c>
      <c r="T6" s="2" t="s">
        <v>59</v>
      </c>
      <c r="U6" s="2" t="s">
        <v>36</v>
      </c>
      <c r="V6" s="2" t="s">
        <v>36</v>
      </c>
    </row>
    <row r="7" spans="1:22" ht="43.5" customHeight="1">
      <c r="A7" s="53">
        <v>5</v>
      </c>
      <c r="B7" s="2" t="s">
        <v>60</v>
      </c>
      <c r="C7" s="2" t="s">
        <v>39</v>
      </c>
      <c r="D7" s="2">
        <v>2019</v>
      </c>
      <c r="E7" s="2" t="s">
        <v>61</v>
      </c>
      <c r="F7" s="2" t="s">
        <v>25</v>
      </c>
      <c r="G7" s="2" t="s">
        <v>26</v>
      </c>
      <c r="H7" s="2" t="s">
        <v>62</v>
      </c>
      <c r="I7" s="2" t="s">
        <v>28</v>
      </c>
      <c r="J7" s="2" t="s">
        <v>63</v>
      </c>
      <c r="K7" s="2" t="s">
        <v>64</v>
      </c>
      <c r="L7" s="2" t="s">
        <v>31</v>
      </c>
      <c r="M7" s="2" t="s">
        <v>65</v>
      </c>
      <c r="N7" s="2" t="s">
        <v>66</v>
      </c>
      <c r="O7" s="2" t="s">
        <v>36</v>
      </c>
      <c r="P7" s="2" t="s">
        <v>44</v>
      </c>
      <c r="Q7" s="2" t="s">
        <v>67</v>
      </c>
      <c r="R7" s="57" t="s">
        <v>68</v>
      </c>
      <c r="S7" s="2" t="s">
        <v>36</v>
      </c>
      <c r="T7" s="2" t="s">
        <v>36</v>
      </c>
      <c r="U7" s="57" t="s">
        <v>69</v>
      </c>
      <c r="V7" s="2" t="s">
        <v>36</v>
      </c>
    </row>
    <row r="8" spans="1:22" ht="60.75">
      <c r="A8" s="53">
        <v>6</v>
      </c>
      <c r="B8" s="2" t="s">
        <v>70</v>
      </c>
      <c r="C8" s="2" t="s">
        <v>24</v>
      </c>
      <c r="D8" s="2">
        <v>2015</v>
      </c>
      <c r="E8" s="2">
        <v>2010</v>
      </c>
      <c r="F8" s="2" t="s">
        <v>71</v>
      </c>
      <c r="G8" s="2" t="s">
        <v>26</v>
      </c>
      <c r="H8" s="2" t="s">
        <v>72</v>
      </c>
      <c r="I8" s="2" t="s">
        <v>28</v>
      </c>
      <c r="J8" s="2" t="s">
        <v>73</v>
      </c>
      <c r="K8" s="2" t="s">
        <v>74</v>
      </c>
      <c r="L8" s="2" t="s">
        <v>36</v>
      </c>
      <c r="M8" s="2" t="s">
        <v>36</v>
      </c>
      <c r="N8" s="2" t="s">
        <v>36</v>
      </c>
      <c r="O8" s="2" t="s">
        <v>36</v>
      </c>
      <c r="P8" s="2" t="s">
        <v>75</v>
      </c>
    </row>
    <row r="9" spans="1:22" ht="45.75">
      <c r="A9" s="53">
        <v>7</v>
      </c>
      <c r="B9" s="2" t="s">
        <v>76</v>
      </c>
      <c r="C9" s="2" t="s">
        <v>24</v>
      </c>
      <c r="D9" s="2">
        <v>2016</v>
      </c>
      <c r="E9" s="2">
        <v>2010</v>
      </c>
      <c r="F9" s="2" t="s">
        <v>71</v>
      </c>
      <c r="G9" s="2" t="s">
        <v>26</v>
      </c>
      <c r="H9" s="2" t="s">
        <v>72</v>
      </c>
      <c r="I9" s="2" t="s">
        <v>28</v>
      </c>
      <c r="J9" s="2" t="s">
        <v>63</v>
      </c>
      <c r="K9" s="2" t="s">
        <v>77</v>
      </c>
      <c r="L9" s="2" t="s">
        <v>36</v>
      </c>
      <c r="M9" s="2" t="s">
        <v>36</v>
      </c>
      <c r="N9" s="2" t="s">
        <v>36</v>
      </c>
      <c r="O9" s="2" t="s">
        <v>36</v>
      </c>
      <c r="P9" s="2" t="s">
        <v>75</v>
      </c>
    </row>
    <row r="10" spans="1:22" ht="30.75">
      <c r="A10" s="53">
        <v>8</v>
      </c>
      <c r="B10" s="2" t="s">
        <v>78</v>
      </c>
      <c r="C10" s="2" t="s">
        <v>24</v>
      </c>
      <c r="D10" s="2">
        <v>2017</v>
      </c>
      <c r="E10" s="2">
        <v>2010</v>
      </c>
      <c r="F10" s="2" t="s">
        <v>71</v>
      </c>
      <c r="G10" s="2" t="s">
        <v>26</v>
      </c>
      <c r="H10" s="2" t="s">
        <v>72</v>
      </c>
      <c r="I10" s="2" t="s">
        <v>28</v>
      </c>
      <c r="J10" s="2" t="s">
        <v>63</v>
      </c>
      <c r="K10" s="2" t="s">
        <v>79</v>
      </c>
      <c r="L10" s="2" t="s">
        <v>36</v>
      </c>
      <c r="M10" s="2" t="s">
        <v>36</v>
      </c>
      <c r="N10" s="2" t="s">
        <v>36</v>
      </c>
      <c r="O10" s="2" t="s">
        <v>36</v>
      </c>
      <c r="P10" s="2" t="s">
        <v>75</v>
      </c>
    </row>
    <row r="11" spans="1:22" ht="51.75" customHeight="1">
      <c r="A11" s="53">
        <v>9</v>
      </c>
      <c r="B11" s="2" t="s">
        <v>80</v>
      </c>
      <c r="C11" s="2" t="s">
        <v>24</v>
      </c>
      <c r="D11" s="2">
        <v>2020</v>
      </c>
      <c r="E11" s="2">
        <v>2020</v>
      </c>
      <c r="F11" s="2" t="s">
        <v>71</v>
      </c>
      <c r="G11" s="2" t="s">
        <v>26</v>
      </c>
      <c r="H11" s="2" t="s">
        <v>81</v>
      </c>
      <c r="I11" s="2" t="s">
        <v>28</v>
      </c>
      <c r="J11" s="2" t="s">
        <v>82</v>
      </c>
      <c r="K11" s="2" t="s">
        <v>83</v>
      </c>
      <c r="L11" s="2" t="s">
        <v>36</v>
      </c>
      <c r="M11" s="2" t="s">
        <v>36</v>
      </c>
      <c r="N11" s="2" t="s">
        <v>36</v>
      </c>
      <c r="O11" s="2" t="s">
        <v>36</v>
      </c>
      <c r="P11" s="2" t="s">
        <v>44</v>
      </c>
      <c r="Q11" s="2" t="s">
        <v>84</v>
      </c>
      <c r="R11" s="2" t="s">
        <v>36</v>
      </c>
      <c r="S11" s="2" t="s">
        <v>36</v>
      </c>
      <c r="T11" s="2" t="s">
        <v>36</v>
      </c>
      <c r="U11" s="2" t="s">
        <v>36</v>
      </c>
      <c r="V11" s="2" t="s">
        <v>36</v>
      </c>
    </row>
    <row r="12" spans="1:22" ht="30.75">
      <c r="A12" s="53">
        <v>10</v>
      </c>
      <c r="B12" s="2" t="s">
        <v>85</v>
      </c>
      <c r="C12" s="2" t="s">
        <v>24</v>
      </c>
      <c r="D12" s="2">
        <v>2021</v>
      </c>
      <c r="E12" s="2">
        <v>2020</v>
      </c>
      <c r="F12" s="2" t="s">
        <v>71</v>
      </c>
      <c r="G12" s="2" t="s">
        <v>26</v>
      </c>
      <c r="H12" s="2" t="s">
        <v>81</v>
      </c>
      <c r="I12" s="2" t="s">
        <v>28</v>
      </c>
      <c r="J12" s="2" t="s">
        <v>73</v>
      </c>
      <c r="K12" s="2" t="s">
        <v>86</v>
      </c>
      <c r="L12" s="2" t="s">
        <v>36</v>
      </c>
      <c r="M12" s="2" t="s">
        <v>36</v>
      </c>
      <c r="N12" s="2" t="s">
        <v>36</v>
      </c>
      <c r="O12" s="2" t="s">
        <v>36</v>
      </c>
      <c r="P12" s="2" t="s">
        <v>75</v>
      </c>
    </row>
    <row r="13" spans="1:22" ht="45" customHeight="1">
      <c r="A13" s="53">
        <v>11</v>
      </c>
      <c r="B13" s="2" t="s">
        <v>87</v>
      </c>
      <c r="C13" s="2" t="s">
        <v>24</v>
      </c>
      <c r="D13" s="2">
        <v>2023</v>
      </c>
      <c r="E13" s="2">
        <v>2020</v>
      </c>
      <c r="F13" s="2" t="s">
        <v>71</v>
      </c>
      <c r="G13" s="2" t="s">
        <v>26</v>
      </c>
      <c r="H13" s="2" t="s">
        <v>72</v>
      </c>
      <c r="I13" s="2" t="s">
        <v>28</v>
      </c>
      <c r="J13" s="2" t="s">
        <v>73</v>
      </c>
      <c r="K13" s="21" t="s">
        <v>88</v>
      </c>
      <c r="L13" s="2" t="s">
        <v>36</v>
      </c>
      <c r="M13" s="2" t="s">
        <v>36</v>
      </c>
      <c r="N13" s="2" t="s">
        <v>36</v>
      </c>
      <c r="O13" s="2" t="s">
        <v>36</v>
      </c>
      <c r="P13" s="2" t="s">
        <v>75</v>
      </c>
    </row>
    <row r="14" spans="1:22" ht="41.25" customHeight="1">
      <c r="A14" s="53">
        <v>12</v>
      </c>
      <c r="B14" s="67" t="s">
        <v>89</v>
      </c>
      <c r="C14" s="2" t="s">
        <v>39</v>
      </c>
      <c r="D14" s="2">
        <v>1996</v>
      </c>
      <c r="E14" s="22" t="s">
        <v>90</v>
      </c>
      <c r="F14" s="3" t="s">
        <v>71</v>
      </c>
      <c r="G14" s="2" t="s">
        <v>26</v>
      </c>
      <c r="H14" s="3" t="s">
        <v>91</v>
      </c>
      <c r="I14" s="2" t="s">
        <v>28</v>
      </c>
      <c r="J14" s="2" t="s">
        <v>63</v>
      </c>
      <c r="K14" s="23" t="s">
        <v>92</v>
      </c>
      <c r="L14" s="2" t="s">
        <v>31</v>
      </c>
      <c r="M14" s="4" t="s">
        <v>93</v>
      </c>
      <c r="N14" s="2" t="s">
        <v>94</v>
      </c>
      <c r="O14" s="2" t="s">
        <v>95</v>
      </c>
      <c r="P14" s="2" t="s">
        <v>96</v>
      </c>
      <c r="Q14" s="2" t="s">
        <v>97</v>
      </c>
      <c r="R14" s="2" t="s">
        <v>36</v>
      </c>
      <c r="S14" s="2" t="s">
        <v>98</v>
      </c>
      <c r="T14" s="2" t="s">
        <v>36</v>
      </c>
      <c r="U14" s="2" t="s">
        <v>36</v>
      </c>
      <c r="V14" s="2" t="s">
        <v>36</v>
      </c>
    </row>
    <row r="15" spans="1:22" ht="47.25" customHeight="1">
      <c r="A15" s="53">
        <v>13</v>
      </c>
      <c r="B15" s="2" t="s">
        <v>99</v>
      </c>
      <c r="C15" s="2" t="s">
        <v>39</v>
      </c>
      <c r="D15" s="2">
        <v>2018</v>
      </c>
      <c r="E15" s="2" t="s">
        <v>61</v>
      </c>
      <c r="F15" s="2" t="s">
        <v>71</v>
      </c>
      <c r="G15" s="2" t="s">
        <v>26</v>
      </c>
      <c r="H15" s="23" t="s">
        <v>100</v>
      </c>
      <c r="I15" s="2" t="s">
        <v>28</v>
      </c>
      <c r="J15" s="2" t="s">
        <v>82</v>
      </c>
      <c r="K15" s="2" t="s">
        <v>101</v>
      </c>
      <c r="L15" s="2" t="s">
        <v>31</v>
      </c>
      <c r="M15" s="4" t="s">
        <v>93</v>
      </c>
      <c r="N15" s="2" t="s">
        <v>94</v>
      </c>
      <c r="O15" s="2" t="s">
        <v>95</v>
      </c>
      <c r="P15" s="2" t="s">
        <v>102</v>
      </c>
      <c r="Q15" s="2" t="s">
        <v>103</v>
      </c>
      <c r="R15" s="2" t="s">
        <v>36</v>
      </c>
      <c r="S15" s="2" t="s">
        <v>36</v>
      </c>
      <c r="T15" s="2" t="s">
        <v>36</v>
      </c>
      <c r="U15" s="2" t="s">
        <v>36</v>
      </c>
      <c r="V15" s="2" t="s">
        <v>36</v>
      </c>
    </row>
    <row r="16" spans="1:22" s="24" customFormat="1" ht="48.75" customHeight="1">
      <c r="A16" s="53">
        <v>14</v>
      </c>
      <c r="B16" s="24" t="s">
        <v>104</v>
      </c>
      <c r="C16" s="24" t="s">
        <v>39</v>
      </c>
      <c r="D16" s="24">
        <v>2021</v>
      </c>
      <c r="E16" s="24">
        <v>2020</v>
      </c>
      <c r="F16" s="24" t="s">
        <v>105</v>
      </c>
      <c r="G16" s="24" t="s">
        <v>26</v>
      </c>
      <c r="H16" s="33" t="s">
        <v>100</v>
      </c>
      <c r="I16" s="24" t="s">
        <v>28</v>
      </c>
      <c r="J16" s="24" t="s">
        <v>106</v>
      </c>
      <c r="K16" s="24" t="s">
        <v>107</v>
      </c>
      <c r="L16" s="24" t="s">
        <v>31</v>
      </c>
      <c r="M16" s="34" t="s">
        <v>93</v>
      </c>
      <c r="N16" s="24" t="s">
        <v>94</v>
      </c>
      <c r="O16" s="24" t="s">
        <v>108</v>
      </c>
      <c r="P16" s="24" t="s">
        <v>102</v>
      </c>
      <c r="Q16" s="24" t="s">
        <v>109</v>
      </c>
      <c r="R16" s="24" t="s">
        <v>36</v>
      </c>
      <c r="S16" s="24" t="s">
        <v>110</v>
      </c>
      <c r="T16" s="24" t="s">
        <v>111</v>
      </c>
      <c r="U16" s="2" t="s">
        <v>36</v>
      </c>
      <c r="V16" s="2" t="s">
        <v>36</v>
      </c>
    </row>
    <row r="17" spans="1:22" s="24" customFormat="1" ht="43.5" customHeight="1">
      <c r="A17" s="53">
        <v>15</v>
      </c>
      <c r="B17" s="68" t="s">
        <v>112</v>
      </c>
      <c r="C17" s="24" t="s">
        <v>24</v>
      </c>
      <c r="D17" s="24">
        <v>2023</v>
      </c>
      <c r="E17" s="24">
        <v>2020</v>
      </c>
      <c r="F17" s="24" t="s">
        <v>113</v>
      </c>
      <c r="G17" s="24" t="s">
        <v>26</v>
      </c>
      <c r="H17" s="68" t="s">
        <v>114</v>
      </c>
      <c r="I17" s="24" t="s">
        <v>28</v>
      </c>
      <c r="J17" s="24" t="s">
        <v>115</v>
      </c>
      <c r="K17" s="24" t="s">
        <v>116</v>
      </c>
      <c r="L17" s="24" t="s">
        <v>31</v>
      </c>
      <c r="M17" s="34" t="s">
        <v>93</v>
      </c>
      <c r="N17" s="24" t="s">
        <v>117</v>
      </c>
      <c r="O17" s="24" t="s">
        <v>118</v>
      </c>
      <c r="P17" s="24" t="s">
        <v>44</v>
      </c>
      <c r="Q17" s="24" t="s">
        <v>119</v>
      </c>
      <c r="R17" s="24" t="s">
        <v>36</v>
      </c>
      <c r="S17" s="24" t="s">
        <v>120</v>
      </c>
      <c r="T17" s="24" t="s">
        <v>121</v>
      </c>
      <c r="U17" s="2" t="s">
        <v>36</v>
      </c>
      <c r="V17" s="2" t="s">
        <v>36</v>
      </c>
    </row>
    <row r="18" spans="1:22" ht="45.75">
      <c r="A18" s="53">
        <v>16</v>
      </c>
      <c r="B18" s="67" t="s">
        <v>122</v>
      </c>
      <c r="C18" s="2" t="s">
        <v>39</v>
      </c>
      <c r="D18" s="2">
        <v>2022</v>
      </c>
      <c r="E18" s="2">
        <v>2020</v>
      </c>
      <c r="F18" s="2" t="s">
        <v>113</v>
      </c>
      <c r="G18" s="2" t="s">
        <v>26</v>
      </c>
      <c r="H18" s="2" t="s">
        <v>123</v>
      </c>
      <c r="I18" s="2" t="s">
        <v>28</v>
      </c>
      <c r="J18" s="2" t="s">
        <v>115</v>
      </c>
      <c r="K18" s="2" t="s">
        <v>124</v>
      </c>
      <c r="L18" s="2" t="s">
        <v>31</v>
      </c>
      <c r="M18" s="4" t="s">
        <v>93</v>
      </c>
      <c r="N18" s="2" t="s">
        <v>94</v>
      </c>
      <c r="O18" s="2" t="s">
        <v>125</v>
      </c>
      <c r="P18" s="2" t="s">
        <v>75</v>
      </c>
    </row>
    <row r="19" spans="1:22" ht="41.25" customHeight="1">
      <c r="A19" s="53">
        <v>17</v>
      </c>
      <c r="B19" s="2" t="s">
        <v>126</v>
      </c>
      <c r="C19" s="2" t="s">
        <v>39</v>
      </c>
      <c r="D19" s="2">
        <v>2023</v>
      </c>
      <c r="E19" s="2">
        <v>2020</v>
      </c>
      <c r="F19" s="2" t="s">
        <v>113</v>
      </c>
      <c r="G19" s="2" t="s">
        <v>26</v>
      </c>
      <c r="H19" s="2" t="s">
        <v>127</v>
      </c>
      <c r="I19" s="2" t="s">
        <v>28</v>
      </c>
      <c r="J19" s="2" t="s">
        <v>128</v>
      </c>
      <c r="K19" s="2" t="s">
        <v>129</v>
      </c>
      <c r="L19" s="2" t="s">
        <v>31</v>
      </c>
      <c r="M19" s="4" t="s">
        <v>93</v>
      </c>
      <c r="N19" s="2" t="s">
        <v>130</v>
      </c>
      <c r="O19" s="2" t="s">
        <v>131</v>
      </c>
      <c r="P19" s="2" t="s">
        <v>44</v>
      </c>
      <c r="Q19" s="2" t="s">
        <v>132</v>
      </c>
      <c r="R19" s="2" t="s">
        <v>36</v>
      </c>
      <c r="S19" s="2" t="s">
        <v>36</v>
      </c>
      <c r="T19" s="2" t="s">
        <v>36</v>
      </c>
      <c r="U19" s="2" t="s">
        <v>36</v>
      </c>
      <c r="V19" s="2" t="s">
        <v>36</v>
      </c>
    </row>
    <row r="20" spans="1:22" ht="30.75">
      <c r="A20" s="53">
        <v>18</v>
      </c>
      <c r="B20" s="2" t="s">
        <v>133</v>
      </c>
      <c r="C20" s="2" t="s">
        <v>134</v>
      </c>
      <c r="D20" s="2">
        <v>2000</v>
      </c>
      <c r="E20" s="2">
        <v>2000</v>
      </c>
      <c r="F20" s="2" t="s">
        <v>135</v>
      </c>
      <c r="G20" s="2" t="s">
        <v>26</v>
      </c>
      <c r="H20" s="2" t="s">
        <v>36</v>
      </c>
      <c r="I20" s="2" t="s">
        <v>136</v>
      </c>
      <c r="J20" s="2" t="s">
        <v>136</v>
      </c>
      <c r="K20" s="2" t="s">
        <v>137</v>
      </c>
      <c r="L20" s="2" t="s">
        <v>31</v>
      </c>
      <c r="M20" s="2" t="s">
        <v>36</v>
      </c>
      <c r="N20" s="2" t="s">
        <v>36</v>
      </c>
      <c r="O20" s="2" t="s">
        <v>36</v>
      </c>
      <c r="P20" s="2" t="s">
        <v>75</v>
      </c>
    </row>
    <row r="21" spans="1:22" ht="30.75">
      <c r="A21" s="53">
        <v>19</v>
      </c>
      <c r="B21" s="2" t="s">
        <v>138</v>
      </c>
      <c r="C21" s="2" t="s">
        <v>134</v>
      </c>
      <c r="D21" s="2">
        <v>2022</v>
      </c>
      <c r="E21" s="2">
        <v>2020</v>
      </c>
      <c r="F21" s="2" t="s">
        <v>135</v>
      </c>
      <c r="G21" s="2" t="s">
        <v>26</v>
      </c>
      <c r="H21" s="2" t="s">
        <v>36</v>
      </c>
      <c r="I21" s="2" t="s">
        <v>139</v>
      </c>
      <c r="J21" s="2" t="s">
        <v>140</v>
      </c>
      <c r="K21" s="2" t="s">
        <v>141</v>
      </c>
      <c r="L21" s="2" t="s">
        <v>142</v>
      </c>
      <c r="M21" s="2" t="s">
        <v>36</v>
      </c>
      <c r="N21" s="2" t="s">
        <v>36</v>
      </c>
      <c r="O21" s="2" t="s">
        <v>36</v>
      </c>
      <c r="P21" s="2" t="s">
        <v>75</v>
      </c>
    </row>
    <row r="22" spans="1:22" ht="30.75">
      <c r="A22" s="53">
        <v>20</v>
      </c>
      <c r="B22" s="3" t="s">
        <v>143</v>
      </c>
      <c r="C22" s="2" t="s">
        <v>39</v>
      </c>
      <c r="D22" s="2">
        <v>1987</v>
      </c>
      <c r="E22" s="2" t="s">
        <v>144</v>
      </c>
      <c r="F22" s="3" t="s">
        <v>135</v>
      </c>
      <c r="G22" s="2" t="s">
        <v>26</v>
      </c>
      <c r="H22" s="3" t="s">
        <v>145</v>
      </c>
      <c r="I22" s="2" t="s">
        <v>146</v>
      </c>
      <c r="J22" s="2" t="s">
        <v>146</v>
      </c>
      <c r="K22" s="2" t="s">
        <v>147</v>
      </c>
      <c r="L22" s="2" t="s">
        <v>31</v>
      </c>
      <c r="M22" s="4" t="s">
        <v>93</v>
      </c>
      <c r="N22" s="2" t="s">
        <v>148</v>
      </c>
      <c r="O22" s="2" t="s">
        <v>36</v>
      </c>
      <c r="P22" s="2" t="s">
        <v>75</v>
      </c>
    </row>
    <row r="23" spans="1:22" ht="60.75">
      <c r="A23" s="53">
        <v>21</v>
      </c>
      <c r="B23" s="3" t="s">
        <v>149</v>
      </c>
      <c r="C23" s="2" t="s">
        <v>39</v>
      </c>
      <c r="D23" s="2">
        <v>1989</v>
      </c>
      <c r="E23" s="2" t="s">
        <v>150</v>
      </c>
      <c r="F23" s="3" t="s">
        <v>135</v>
      </c>
      <c r="G23" s="2" t="s">
        <v>26</v>
      </c>
      <c r="H23" s="3" t="s">
        <v>151</v>
      </c>
      <c r="I23" s="2" t="s">
        <v>136</v>
      </c>
      <c r="J23" s="2" t="s">
        <v>152</v>
      </c>
      <c r="K23" s="23" t="s">
        <v>153</v>
      </c>
      <c r="L23" s="2" t="s">
        <v>31</v>
      </c>
      <c r="M23" s="4" t="s">
        <v>93</v>
      </c>
      <c r="N23" s="2" t="s">
        <v>94</v>
      </c>
      <c r="O23" s="2" t="s">
        <v>154</v>
      </c>
      <c r="P23" s="2" t="s">
        <v>75</v>
      </c>
    </row>
    <row r="24" spans="1:22" ht="60.75">
      <c r="A24" s="53">
        <v>22</v>
      </c>
      <c r="B24" s="3" t="s">
        <v>155</v>
      </c>
      <c r="C24" s="2" t="s">
        <v>39</v>
      </c>
      <c r="D24" s="2">
        <v>1997</v>
      </c>
      <c r="E24" s="2">
        <v>1990</v>
      </c>
      <c r="F24" s="3" t="s">
        <v>135</v>
      </c>
      <c r="G24" s="2" t="s">
        <v>26</v>
      </c>
      <c r="H24" s="3" t="s">
        <v>156</v>
      </c>
      <c r="I24" s="2" t="s">
        <v>28</v>
      </c>
      <c r="J24" s="2" t="s">
        <v>157</v>
      </c>
      <c r="K24" s="2" t="s">
        <v>158</v>
      </c>
      <c r="L24" s="2" t="s">
        <v>142</v>
      </c>
      <c r="M24" s="2" t="s">
        <v>36</v>
      </c>
      <c r="N24" s="2" t="s">
        <v>36</v>
      </c>
      <c r="O24" s="2" t="s">
        <v>36</v>
      </c>
      <c r="P24" s="2" t="s">
        <v>75</v>
      </c>
    </row>
    <row r="25" spans="1:22" ht="30.75">
      <c r="A25" s="53">
        <v>23</v>
      </c>
      <c r="B25" s="3" t="s">
        <v>159</v>
      </c>
      <c r="C25" s="2" t="s">
        <v>39</v>
      </c>
      <c r="D25" s="2">
        <v>2001</v>
      </c>
      <c r="E25" s="2">
        <v>2000</v>
      </c>
      <c r="F25" s="3" t="s">
        <v>135</v>
      </c>
      <c r="G25" s="2" t="s">
        <v>26</v>
      </c>
      <c r="H25" s="3" t="s">
        <v>36</v>
      </c>
      <c r="I25" s="2" t="s">
        <v>136</v>
      </c>
      <c r="J25" s="2" t="s">
        <v>152</v>
      </c>
      <c r="K25" s="2" t="s">
        <v>153</v>
      </c>
      <c r="L25" s="2" t="s">
        <v>31</v>
      </c>
      <c r="M25" s="2" t="s">
        <v>93</v>
      </c>
      <c r="N25" s="2" t="s">
        <v>160</v>
      </c>
      <c r="O25" s="2" t="s">
        <v>161</v>
      </c>
      <c r="P25" s="2" t="s">
        <v>75</v>
      </c>
    </row>
    <row r="26" spans="1:22" ht="30.75">
      <c r="A26" s="53">
        <v>24</v>
      </c>
      <c r="B26" s="67" t="s">
        <v>162</v>
      </c>
      <c r="C26" s="2" t="s">
        <v>39</v>
      </c>
      <c r="D26" s="2">
        <v>2002</v>
      </c>
      <c r="E26" s="2">
        <v>2000</v>
      </c>
      <c r="F26" s="3" t="s">
        <v>135</v>
      </c>
      <c r="G26" s="2" t="s">
        <v>26</v>
      </c>
      <c r="H26" s="3" t="s">
        <v>163</v>
      </c>
      <c r="I26" s="2" t="s">
        <v>136</v>
      </c>
      <c r="J26" s="2" t="s">
        <v>152</v>
      </c>
      <c r="K26" s="2" t="s">
        <v>164</v>
      </c>
      <c r="L26" s="2" t="s">
        <v>31</v>
      </c>
      <c r="M26" s="2" t="s">
        <v>93</v>
      </c>
      <c r="N26" s="2" t="s">
        <v>165</v>
      </c>
      <c r="O26" s="2" t="s">
        <v>166</v>
      </c>
      <c r="P26" s="2" t="s">
        <v>75</v>
      </c>
    </row>
    <row r="27" spans="1:22" ht="60.75">
      <c r="A27" s="53">
        <v>25</v>
      </c>
      <c r="B27" s="3" t="s">
        <v>167</v>
      </c>
      <c r="C27" s="2" t="s">
        <v>39</v>
      </c>
      <c r="D27" s="2">
        <v>2002</v>
      </c>
      <c r="E27" s="2" t="s">
        <v>168</v>
      </c>
      <c r="F27" s="3" t="s">
        <v>135</v>
      </c>
      <c r="G27" s="2" t="s">
        <v>26</v>
      </c>
      <c r="H27" s="3" t="s">
        <v>169</v>
      </c>
      <c r="I27" s="2" t="s">
        <v>136</v>
      </c>
      <c r="J27" s="2" t="s">
        <v>152</v>
      </c>
      <c r="K27" s="23" t="s">
        <v>170</v>
      </c>
      <c r="L27" s="2" t="s">
        <v>31</v>
      </c>
      <c r="M27" s="23" t="s">
        <v>32</v>
      </c>
      <c r="N27" s="2" t="s">
        <v>49</v>
      </c>
      <c r="O27" s="2" t="s">
        <v>171</v>
      </c>
      <c r="P27" s="2" t="s">
        <v>75</v>
      </c>
    </row>
    <row r="28" spans="1:22" ht="45.75">
      <c r="A28" s="53">
        <v>26</v>
      </c>
      <c r="B28" s="3" t="s">
        <v>172</v>
      </c>
      <c r="C28" s="2" t="s">
        <v>39</v>
      </c>
      <c r="D28" s="2">
        <v>2003</v>
      </c>
      <c r="E28" s="2">
        <v>2000</v>
      </c>
      <c r="F28" s="3" t="s">
        <v>135</v>
      </c>
      <c r="G28" s="2" t="s">
        <v>26</v>
      </c>
      <c r="H28" s="3" t="s">
        <v>173</v>
      </c>
      <c r="I28" s="2" t="s">
        <v>136</v>
      </c>
      <c r="J28" s="2" t="s">
        <v>152</v>
      </c>
      <c r="K28" s="23" t="s">
        <v>174</v>
      </c>
      <c r="L28" s="2" t="s">
        <v>31</v>
      </c>
      <c r="M28" s="23" t="s">
        <v>175</v>
      </c>
      <c r="N28" s="2" t="s">
        <v>176</v>
      </c>
      <c r="O28" s="2" t="s">
        <v>177</v>
      </c>
      <c r="P28" s="2" t="s">
        <v>75</v>
      </c>
    </row>
    <row r="29" spans="1:22" ht="34.5" customHeight="1">
      <c r="A29" s="53">
        <v>27</v>
      </c>
      <c r="B29" s="67" t="s">
        <v>178</v>
      </c>
      <c r="C29" s="2" t="s">
        <v>24</v>
      </c>
      <c r="E29" s="2">
        <v>2000</v>
      </c>
      <c r="F29" s="67" t="s">
        <v>179</v>
      </c>
      <c r="G29" s="2" t="s">
        <v>180</v>
      </c>
      <c r="H29" s="67" t="s">
        <v>181</v>
      </c>
      <c r="I29" s="2" t="s">
        <v>182</v>
      </c>
      <c r="J29" s="2" t="s">
        <v>183</v>
      </c>
      <c r="K29" s="2" t="s">
        <v>184</v>
      </c>
      <c r="L29" s="2" t="s">
        <v>31</v>
      </c>
      <c r="M29" s="2" t="s">
        <v>36</v>
      </c>
      <c r="N29" s="2" t="s">
        <v>36</v>
      </c>
      <c r="O29" s="2" t="s">
        <v>36</v>
      </c>
      <c r="P29" s="2" t="s">
        <v>44</v>
      </c>
      <c r="Q29" s="2" t="s">
        <v>185</v>
      </c>
      <c r="R29" s="2" t="s">
        <v>36</v>
      </c>
      <c r="S29" s="2" t="s">
        <v>36</v>
      </c>
      <c r="T29" s="2" t="s">
        <v>36</v>
      </c>
      <c r="U29" s="2" t="s">
        <v>36</v>
      </c>
      <c r="V29" s="2" t="s">
        <v>36</v>
      </c>
    </row>
    <row r="30" spans="1:22" ht="33.75" customHeight="1">
      <c r="A30" s="53">
        <v>28</v>
      </c>
      <c r="B30" s="67" t="s">
        <v>186</v>
      </c>
      <c r="C30" s="2" t="s">
        <v>24</v>
      </c>
      <c r="D30" s="2">
        <v>2014</v>
      </c>
      <c r="E30" s="2" t="s">
        <v>61</v>
      </c>
      <c r="F30" s="67" t="s">
        <v>187</v>
      </c>
      <c r="G30" s="2" t="s">
        <v>180</v>
      </c>
      <c r="H30" s="67" t="s">
        <v>188</v>
      </c>
      <c r="I30" s="2" t="s">
        <v>189</v>
      </c>
      <c r="J30" s="2" t="s">
        <v>190</v>
      </c>
      <c r="K30" s="2" t="s">
        <v>191</v>
      </c>
      <c r="L30" s="2" t="s">
        <v>31</v>
      </c>
      <c r="M30" s="2" t="s">
        <v>192</v>
      </c>
      <c r="N30" s="2" t="s">
        <v>193</v>
      </c>
      <c r="O30" s="2" t="s">
        <v>194</v>
      </c>
      <c r="P30" s="2" t="s">
        <v>44</v>
      </c>
      <c r="Q30" s="2" t="s">
        <v>195</v>
      </c>
      <c r="R30" s="57" t="s">
        <v>196</v>
      </c>
      <c r="S30" s="2" t="s">
        <v>197</v>
      </c>
      <c r="T30" s="2" t="s">
        <v>198</v>
      </c>
      <c r="U30" s="2" t="s">
        <v>36</v>
      </c>
      <c r="V30" s="2" t="s">
        <v>36</v>
      </c>
    </row>
    <row r="31" spans="1:22" ht="54.75" customHeight="1">
      <c r="A31" s="53">
        <v>29</v>
      </c>
      <c r="B31" s="67" t="s">
        <v>199</v>
      </c>
      <c r="C31" s="2" t="s">
        <v>39</v>
      </c>
      <c r="E31" s="2">
        <v>2010</v>
      </c>
      <c r="F31" s="67" t="s">
        <v>187</v>
      </c>
      <c r="G31" s="2" t="s">
        <v>180</v>
      </c>
      <c r="H31" s="67" t="s">
        <v>36</v>
      </c>
      <c r="I31" s="2" t="s">
        <v>189</v>
      </c>
      <c r="J31" s="2" t="s">
        <v>190</v>
      </c>
      <c r="K31" s="2" t="s">
        <v>191</v>
      </c>
      <c r="L31" s="2" t="s">
        <v>31</v>
      </c>
      <c r="M31" s="2" t="s">
        <v>32</v>
      </c>
      <c r="N31" s="2" t="s">
        <v>200</v>
      </c>
      <c r="O31" s="2" t="s">
        <v>36</v>
      </c>
      <c r="P31" s="2" t="s">
        <v>44</v>
      </c>
      <c r="Q31" s="2" t="s">
        <v>201</v>
      </c>
      <c r="R31" s="2" t="s">
        <v>36</v>
      </c>
      <c r="S31" s="2" t="s">
        <v>202</v>
      </c>
      <c r="T31" s="2" t="s">
        <v>36</v>
      </c>
      <c r="U31" s="2" t="s">
        <v>36</v>
      </c>
      <c r="V31" s="2" t="s">
        <v>36</v>
      </c>
    </row>
    <row r="32" spans="1:22" ht="37.5" customHeight="1">
      <c r="A32" s="53">
        <v>30</v>
      </c>
      <c r="B32" s="67" t="s">
        <v>203</v>
      </c>
      <c r="C32" s="2" t="s">
        <v>39</v>
      </c>
      <c r="D32" s="2">
        <v>2007</v>
      </c>
      <c r="E32" s="2">
        <v>2000</v>
      </c>
      <c r="F32" s="2" t="s">
        <v>204</v>
      </c>
      <c r="G32" s="2" t="s">
        <v>180</v>
      </c>
      <c r="H32" s="2" t="s">
        <v>36</v>
      </c>
      <c r="I32" s="2" t="s">
        <v>136</v>
      </c>
      <c r="J32" s="2" t="s">
        <v>205</v>
      </c>
      <c r="K32" s="2" t="s">
        <v>206</v>
      </c>
      <c r="L32" s="2" t="s">
        <v>31</v>
      </c>
      <c r="M32" s="2" t="s">
        <v>175</v>
      </c>
      <c r="N32" s="2" t="s">
        <v>207</v>
      </c>
      <c r="O32" s="2" t="s">
        <v>208</v>
      </c>
      <c r="P32" s="2" t="s">
        <v>44</v>
      </c>
      <c r="Q32" s="2" t="s">
        <v>209</v>
      </c>
      <c r="R32" s="2" t="s">
        <v>36</v>
      </c>
      <c r="S32" s="2" t="s">
        <v>36</v>
      </c>
      <c r="T32" s="2" t="s">
        <v>36</v>
      </c>
      <c r="U32" s="2" t="s">
        <v>36</v>
      </c>
      <c r="V32" s="2" t="s">
        <v>36</v>
      </c>
    </row>
    <row r="33" spans="1:22" ht="51" customHeight="1">
      <c r="A33" s="53">
        <v>31</v>
      </c>
      <c r="B33" s="67" t="s">
        <v>210</v>
      </c>
      <c r="C33" s="2" t="s">
        <v>134</v>
      </c>
      <c r="D33" s="2">
        <v>2005</v>
      </c>
      <c r="E33" s="2" t="s">
        <v>211</v>
      </c>
      <c r="F33" s="2" t="s">
        <v>212</v>
      </c>
      <c r="G33" s="2" t="s">
        <v>36</v>
      </c>
      <c r="H33" s="67" t="s">
        <v>181</v>
      </c>
      <c r="I33" s="2" t="s">
        <v>213</v>
      </c>
      <c r="J33" s="2" t="s">
        <v>73</v>
      </c>
      <c r="K33" s="2" t="s">
        <v>36</v>
      </c>
      <c r="L33" s="2" t="s">
        <v>36</v>
      </c>
      <c r="M33" s="2" t="s">
        <v>36</v>
      </c>
      <c r="N33" s="2" t="s">
        <v>36</v>
      </c>
      <c r="O33" s="2" t="s">
        <v>36</v>
      </c>
      <c r="P33" s="2" t="s">
        <v>44</v>
      </c>
      <c r="Q33" s="2" t="s">
        <v>214</v>
      </c>
      <c r="R33" s="57" t="s">
        <v>215</v>
      </c>
      <c r="S33" s="2" t="s">
        <v>216</v>
      </c>
      <c r="T33" s="2" t="s">
        <v>36</v>
      </c>
      <c r="U33" s="2" t="s">
        <v>36</v>
      </c>
      <c r="V33" s="2" t="s">
        <v>36</v>
      </c>
    </row>
    <row r="34" spans="1:22" ht="34.5" customHeight="1">
      <c r="A34" s="53">
        <v>32</v>
      </c>
      <c r="B34" s="67" t="s">
        <v>217</v>
      </c>
      <c r="C34" s="2" t="s">
        <v>39</v>
      </c>
      <c r="D34" s="2">
        <v>2016</v>
      </c>
      <c r="E34" s="22" t="s">
        <v>61</v>
      </c>
      <c r="F34" s="2" t="s">
        <v>218</v>
      </c>
      <c r="G34" s="2" t="s">
        <v>26</v>
      </c>
      <c r="H34" s="2" t="s">
        <v>219</v>
      </c>
      <c r="I34" s="2" t="s">
        <v>28</v>
      </c>
      <c r="J34" s="2" t="s">
        <v>220</v>
      </c>
      <c r="K34" s="2" t="s">
        <v>221</v>
      </c>
      <c r="L34" s="2" t="s">
        <v>31</v>
      </c>
      <c r="M34" s="2" t="s">
        <v>93</v>
      </c>
      <c r="N34" s="2" t="s">
        <v>94</v>
      </c>
      <c r="O34" s="2" t="s">
        <v>125</v>
      </c>
      <c r="P34" s="2" t="s">
        <v>44</v>
      </c>
      <c r="Q34" s="2" t="s">
        <v>222</v>
      </c>
      <c r="R34" s="2" t="s">
        <v>36</v>
      </c>
      <c r="S34" s="2" t="s">
        <v>36</v>
      </c>
      <c r="T34" s="2" t="s">
        <v>223</v>
      </c>
      <c r="U34" s="2" t="s">
        <v>36</v>
      </c>
      <c r="V34" s="2" t="s">
        <v>36</v>
      </c>
    </row>
    <row r="35" spans="1:22" ht="54.75" customHeight="1">
      <c r="A35" s="53">
        <v>33</v>
      </c>
      <c r="B35" s="2" t="s">
        <v>224</v>
      </c>
      <c r="C35" s="2" t="s">
        <v>39</v>
      </c>
      <c r="D35" s="2" t="s">
        <v>225</v>
      </c>
      <c r="E35" s="2">
        <v>2000</v>
      </c>
      <c r="F35" s="2" t="s">
        <v>218</v>
      </c>
      <c r="G35" s="2" t="s">
        <v>26</v>
      </c>
      <c r="H35" s="2" t="s">
        <v>36</v>
      </c>
      <c r="I35" s="2" t="s">
        <v>28</v>
      </c>
      <c r="J35" s="2" t="s">
        <v>220</v>
      </c>
      <c r="K35" s="2" t="s">
        <v>226</v>
      </c>
      <c r="L35" s="2" t="s">
        <v>227</v>
      </c>
      <c r="M35" s="2" t="s">
        <v>36</v>
      </c>
      <c r="N35" s="2" t="s">
        <v>36</v>
      </c>
      <c r="O35" s="2" t="s">
        <v>228</v>
      </c>
      <c r="P35" s="2" t="s">
        <v>44</v>
      </c>
      <c r="Q35" s="2" t="s">
        <v>229</v>
      </c>
      <c r="R35" s="2" t="s">
        <v>36</v>
      </c>
      <c r="S35" s="2" t="s">
        <v>36</v>
      </c>
      <c r="T35" s="2" t="s">
        <v>230</v>
      </c>
      <c r="U35" s="2" t="s">
        <v>36</v>
      </c>
      <c r="V35" s="2" t="s">
        <v>36</v>
      </c>
    </row>
    <row r="36" spans="1:22" ht="47.25" customHeight="1">
      <c r="A36" s="53">
        <v>34</v>
      </c>
      <c r="B36" s="2" t="s">
        <v>231</v>
      </c>
      <c r="C36" s="2" t="s">
        <v>39</v>
      </c>
      <c r="D36" s="2" t="s">
        <v>232</v>
      </c>
      <c r="E36" s="2">
        <v>2020</v>
      </c>
      <c r="F36" s="2" t="s">
        <v>218</v>
      </c>
      <c r="G36" s="2" t="s">
        <v>26</v>
      </c>
      <c r="H36" s="2" t="s">
        <v>233</v>
      </c>
      <c r="I36" s="2" t="s">
        <v>234</v>
      </c>
      <c r="J36" s="2" t="s">
        <v>220</v>
      </c>
      <c r="K36" s="2" t="s">
        <v>235</v>
      </c>
      <c r="L36" s="2" t="s">
        <v>36</v>
      </c>
      <c r="M36" s="2" t="s">
        <v>36</v>
      </c>
      <c r="N36" s="2" t="s">
        <v>36</v>
      </c>
      <c r="O36" s="2" t="s">
        <v>236</v>
      </c>
      <c r="P36" s="2" t="s">
        <v>44</v>
      </c>
      <c r="Q36" s="2" t="s">
        <v>237</v>
      </c>
      <c r="R36" s="2" t="s">
        <v>36</v>
      </c>
      <c r="S36" s="2" t="s">
        <v>36</v>
      </c>
      <c r="T36" s="2" t="s">
        <v>238</v>
      </c>
      <c r="U36" s="2" t="s">
        <v>36</v>
      </c>
      <c r="V36" s="2" t="s">
        <v>36</v>
      </c>
    </row>
    <row r="37" spans="1:22" ht="45" customHeight="1">
      <c r="A37" s="53">
        <v>35</v>
      </c>
      <c r="B37" s="2" t="s">
        <v>239</v>
      </c>
      <c r="C37" s="2" t="s">
        <v>39</v>
      </c>
      <c r="D37" s="2" t="s">
        <v>232</v>
      </c>
      <c r="E37" s="2">
        <v>2020</v>
      </c>
      <c r="F37" s="2" t="s">
        <v>218</v>
      </c>
      <c r="G37" s="2" t="s">
        <v>26</v>
      </c>
      <c r="H37" s="2" t="s">
        <v>240</v>
      </c>
      <c r="I37" s="2" t="s">
        <v>234</v>
      </c>
      <c r="J37" s="2" t="s">
        <v>220</v>
      </c>
      <c r="K37" s="2" t="s">
        <v>241</v>
      </c>
      <c r="L37" s="2" t="s">
        <v>31</v>
      </c>
      <c r="M37" s="2" t="s">
        <v>36</v>
      </c>
      <c r="N37" s="2" t="s">
        <v>36</v>
      </c>
      <c r="O37" s="2" t="s">
        <v>36</v>
      </c>
      <c r="P37" s="2" t="s">
        <v>44</v>
      </c>
      <c r="Q37" s="2" t="s">
        <v>242</v>
      </c>
      <c r="R37" s="2" t="s">
        <v>36</v>
      </c>
      <c r="S37" s="2" t="s">
        <v>36</v>
      </c>
      <c r="T37" s="2" t="s">
        <v>243</v>
      </c>
      <c r="U37" s="2" t="s">
        <v>36</v>
      </c>
      <c r="V37" s="2" t="s">
        <v>36</v>
      </c>
    </row>
    <row r="38" spans="1:22" ht="47.25" customHeight="1">
      <c r="A38" s="53">
        <v>36</v>
      </c>
      <c r="B38" s="67" t="s">
        <v>244</v>
      </c>
      <c r="C38" s="2" t="s">
        <v>245</v>
      </c>
      <c r="D38" s="2" t="s">
        <v>246</v>
      </c>
      <c r="E38" s="22" t="s">
        <v>61</v>
      </c>
      <c r="F38" s="2" t="s">
        <v>218</v>
      </c>
      <c r="G38" s="2" t="s">
        <v>26</v>
      </c>
      <c r="H38" s="2" t="s">
        <v>247</v>
      </c>
      <c r="I38" s="2" t="s">
        <v>28</v>
      </c>
      <c r="J38" s="2" t="s">
        <v>220</v>
      </c>
      <c r="K38" s="2" t="s">
        <v>248</v>
      </c>
      <c r="L38" s="2" t="s">
        <v>31</v>
      </c>
      <c r="M38" s="2" t="s">
        <v>249</v>
      </c>
      <c r="N38" s="2" t="s">
        <v>250</v>
      </c>
      <c r="O38" s="2" t="s">
        <v>251</v>
      </c>
      <c r="P38" s="2" t="s">
        <v>44</v>
      </c>
      <c r="Q38" s="2" t="s">
        <v>252</v>
      </c>
      <c r="R38" s="2" t="s">
        <v>36</v>
      </c>
      <c r="S38" s="2" t="s">
        <v>36</v>
      </c>
      <c r="T38" s="2" t="s">
        <v>253</v>
      </c>
      <c r="U38" s="2" t="s">
        <v>36</v>
      </c>
      <c r="V38" s="2" t="s">
        <v>36</v>
      </c>
    </row>
    <row r="39" spans="1:22" ht="37.5" customHeight="1">
      <c r="A39" s="53">
        <v>37</v>
      </c>
      <c r="B39" s="2" t="s">
        <v>254</v>
      </c>
      <c r="C39" s="2" t="s">
        <v>24</v>
      </c>
      <c r="D39" s="2">
        <v>2017</v>
      </c>
      <c r="E39" s="2" t="s">
        <v>61</v>
      </c>
      <c r="F39" s="2" t="s">
        <v>218</v>
      </c>
      <c r="G39" s="2" t="s">
        <v>26</v>
      </c>
      <c r="H39" s="2" t="s">
        <v>255</v>
      </c>
      <c r="I39" s="2" t="s">
        <v>28</v>
      </c>
      <c r="J39" s="2" t="s">
        <v>220</v>
      </c>
      <c r="K39" s="2" t="s">
        <v>256</v>
      </c>
      <c r="L39" s="2" t="s">
        <v>31</v>
      </c>
      <c r="M39" s="2" t="s">
        <v>93</v>
      </c>
      <c r="N39" s="2" t="s">
        <v>94</v>
      </c>
      <c r="O39" s="2" t="s">
        <v>125</v>
      </c>
      <c r="P39" s="2" t="s">
        <v>44</v>
      </c>
      <c r="Q39" s="2" t="s">
        <v>257</v>
      </c>
      <c r="R39" s="2" t="s">
        <v>36</v>
      </c>
      <c r="S39" s="2" t="s">
        <v>36</v>
      </c>
      <c r="T39" s="2" t="s">
        <v>258</v>
      </c>
      <c r="U39" s="2" t="s">
        <v>36</v>
      </c>
      <c r="V39" s="2" t="s">
        <v>36</v>
      </c>
    </row>
    <row r="40" spans="1:22" ht="50.25" customHeight="1">
      <c r="A40" s="53">
        <v>38</v>
      </c>
      <c r="B40" s="69" t="s">
        <v>259</v>
      </c>
      <c r="C40" s="2" t="s">
        <v>39</v>
      </c>
      <c r="E40" s="2" t="s">
        <v>150</v>
      </c>
      <c r="F40" s="67" t="s">
        <v>260</v>
      </c>
      <c r="G40" s="2" t="s">
        <v>180</v>
      </c>
      <c r="H40" s="67"/>
      <c r="I40" s="2" t="s">
        <v>182</v>
      </c>
      <c r="J40" s="2" t="s">
        <v>182</v>
      </c>
      <c r="K40" s="2" t="s">
        <v>261</v>
      </c>
      <c r="L40" s="2" t="s">
        <v>31</v>
      </c>
      <c r="M40" s="2" t="s">
        <v>93</v>
      </c>
      <c r="N40" s="2" t="s">
        <v>165</v>
      </c>
      <c r="O40" s="2" t="s">
        <v>262</v>
      </c>
      <c r="P40" s="2" t="s">
        <v>44</v>
      </c>
      <c r="Q40" s="2" t="s">
        <v>263</v>
      </c>
      <c r="R40" s="2" t="s">
        <v>36</v>
      </c>
      <c r="S40" s="2" t="s">
        <v>36</v>
      </c>
      <c r="T40" s="2" t="s">
        <v>36</v>
      </c>
      <c r="U40" s="2" t="s">
        <v>36</v>
      </c>
      <c r="V40" s="2" t="s">
        <v>36</v>
      </c>
    </row>
    <row r="41" spans="1:22" ht="46.5" customHeight="1">
      <c r="A41" s="53">
        <v>40</v>
      </c>
      <c r="B41" s="2" t="s">
        <v>264</v>
      </c>
      <c r="C41" s="2" t="s">
        <v>39</v>
      </c>
      <c r="D41" s="2">
        <v>2018</v>
      </c>
      <c r="E41" s="2">
        <v>2010</v>
      </c>
      <c r="F41" s="2" t="s">
        <v>265</v>
      </c>
      <c r="G41" s="2" t="s">
        <v>26</v>
      </c>
      <c r="H41" s="2" t="s">
        <v>36</v>
      </c>
      <c r="I41" s="2" t="s">
        <v>266</v>
      </c>
      <c r="J41" s="2" t="s">
        <v>267</v>
      </c>
      <c r="K41" s="2" t="s">
        <v>268</v>
      </c>
      <c r="L41" s="2" t="s">
        <v>269</v>
      </c>
      <c r="M41" s="2" t="s">
        <v>270</v>
      </c>
      <c r="N41" s="2" t="s">
        <v>36</v>
      </c>
      <c r="O41" s="2" t="s">
        <v>36</v>
      </c>
      <c r="P41" s="2" t="s">
        <v>44</v>
      </c>
      <c r="Q41" s="2" t="s">
        <v>271</v>
      </c>
      <c r="R41" s="2" t="s">
        <v>36</v>
      </c>
      <c r="S41" s="2" t="s">
        <v>36</v>
      </c>
      <c r="T41" s="2" t="s">
        <v>36</v>
      </c>
      <c r="U41" s="2" t="s">
        <v>36</v>
      </c>
      <c r="V41" s="2" t="s">
        <v>36</v>
      </c>
    </row>
    <row r="42" spans="1:22" s="32" customFormat="1" ht="45.75" customHeight="1">
      <c r="A42" s="53">
        <v>41</v>
      </c>
      <c r="B42" s="32" t="s">
        <v>272</v>
      </c>
      <c r="C42" s="32" t="s">
        <v>39</v>
      </c>
      <c r="D42" s="32">
        <v>2018</v>
      </c>
      <c r="E42" s="32">
        <v>2010</v>
      </c>
      <c r="F42" s="32" t="s">
        <v>265</v>
      </c>
      <c r="G42" s="32" t="s">
        <v>26</v>
      </c>
      <c r="H42" s="32" t="s">
        <v>36</v>
      </c>
      <c r="I42" s="32" t="s">
        <v>28</v>
      </c>
      <c r="J42" s="32" t="s">
        <v>267</v>
      </c>
      <c r="K42" s="32" t="s">
        <v>273</v>
      </c>
      <c r="L42" s="32" t="s">
        <v>36</v>
      </c>
      <c r="M42" s="32" t="s">
        <v>274</v>
      </c>
      <c r="N42" s="32" t="s">
        <v>36</v>
      </c>
      <c r="O42" s="32" t="s">
        <v>36</v>
      </c>
      <c r="P42" s="32" t="s">
        <v>44</v>
      </c>
      <c r="Q42" s="32" t="s">
        <v>275</v>
      </c>
      <c r="R42" s="32" t="s">
        <v>36</v>
      </c>
      <c r="S42" s="32" t="s">
        <v>36</v>
      </c>
      <c r="T42" s="32" t="s">
        <v>36</v>
      </c>
      <c r="U42" s="32" t="s">
        <v>36</v>
      </c>
      <c r="V42" s="32" t="s">
        <v>36</v>
      </c>
    </row>
    <row r="43" spans="1:22" ht="45.75">
      <c r="A43" s="53">
        <v>43</v>
      </c>
      <c r="B43" s="2" t="s">
        <v>276</v>
      </c>
      <c r="C43" s="2" t="s">
        <v>277</v>
      </c>
      <c r="D43" s="2">
        <v>2011</v>
      </c>
      <c r="E43" s="2">
        <v>2010</v>
      </c>
      <c r="F43" s="2" t="s">
        <v>278</v>
      </c>
      <c r="G43" s="2" t="s">
        <v>26</v>
      </c>
      <c r="H43" s="2" t="s">
        <v>279</v>
      </c>
      <c r="I43" s="2" t="s">
        <v>280</v>
      </c>
      <c r="J43" s="2" t="s">
        <v>280</v>
      </c>
      <c r="K43" s="2" t="s">
        <v>281</v>
      </c>
      <c r="L43" s="2" t="s">
        <v>31</v>
      </c>
      <c r="M43" s="2" t="s">
        <v>93</v>
      </c>
      <c r="N43" s="2" t="s">
        <v>94</v>
      </c>
      <c r="O43" s="2" t="s">
        <v>108</v>
      </c>
      <c r="P43" s="2" t="s">
        <v>44</v>
      </c>
    </row>
    <row r="44" spans="1:22" ht="121.5">
      <c r="A44" s="53">
        <v>44</v>
      </c>
      <c r="B44" s="2" t="s">
        <v>282</v>
      </c>
      <c r="C44" s="2" t="s">
        <v>277</v>
      </c>
      <c r="D44" s="2">
        <v>2012</v>
      </c>
      <c r="E44" s="2">
        <v>2010</v>
      </c>
      <c r="F44" s="2" t="s">
        <v>278</v>
      </c>
      <c r="G44" s="2" t="s">
        <v>26</v>
      </c>
      <c r="H44" s="2" t="s">
        <v>283</v>
      </c>
      <c r="I44" s="2" t="s">
        <v>136</v>
      </c>
      <c r="J44" s="2" t="s">
        <v>284</v>
      </c>
      <c r="K44" s="2" t="s">
        <v>285</v>
      </c>
      <c r="L44" s="2" t="s">
        <v>31</v>
      </c>
      <c r="M44" s="2" t="s">
        <v>93</v>
      </c>
      <c r="N44" s="2" t="s">
        <v>286</v>
      </c>
      <c r="O44" s="2" t="s">
        <v>287</v>
      </c>
      <c r="P44" s="2" t="s">
        <v>44</v>
      </c>
    </row>
    <row r="45" spans="1:22" ht="106.5">
      <c r="A45" s="53">
        <v>45</v>
      </c>
      <c r="B45" s="2" t="s">
        <v>288</v>
      </c>
      <c r="C45" s="2" t="s">
        <v>277</v>
      </c>
      <c r="D45" s="2">
        <v>2013</v>
      </c>
      <c r="E45" s="2">
        <v>2010</v>
      </c>
      <c r="F45" s="2" t="s">
        <v>278</v>
      </c>
      <c r="G45" s="2" t="s">
        <v>26</v>
      </c>
      <c r="H45" s="2" t="s">
        <v>289</v>
      </c>
      <c r="I45" s="2" t="s">
        <v>136</v>
      </c>
      <c r="J45" s="2" t="s">
        <v>284</v>
      </c>
      <c r="K45" s="2" t="s">
        <v>290</v>
      </c>
      <c r="L45" s="2" t="s">
        <v>31</v>
      </c>
      <c r="M45" s="2" t="s">
        <v>93</v>
      </c>
      <c r="N45" s="2" t="s">
        <v>94</v>
      </c>
      <c r="O45" s="2" t="s">
        <v>108</v>
      </c>
      <c r="P45" s="2" t="s">
        <v>44</v>
      </c>
    </row>
    <row r="46" spans="1:22" ht="45.75">
      <c r="A46" s="53">
        <v>46</v>
      </c>
      <c r="B46" s="2" t="s">
        <v>291</v>
      </c>
      <c r="C46" s="2" t="s">
        <v>277</v>
      </c>
      <c r="D46" s="2">
        <v>2015</v>
      </c>
      <c r="E46" s="2">
        <v>2010</v>
      </c>
      <c r="F46" s="2" t="s">
        <v>278</v>
      </c>
      <c r="G46" s="2" t="s">
        <v>26</v>
      </c>
      <c r="H46" s="2" t="s">
        <v>292</v>
      </c>
      <c r="I46" s="2" t="s">
        <v>136</v>
      </c>
      <c r="J46" s="2" t="s">
        <v>284</v>
      </c>
      <c r="K46" s="2" t="s">
        <v>293</v>
      </c>
      <c r="L46" s="2" t="s">
        <v>31</v>
      </c>
      <c r="M46" s="2" t="s">
        <v>93</v>
      </c>
      <c r="N46" s="2" t="s">
        <v>94</v>
      </c>
      <c r="O46" s="2" t="s">
        <v>294</v>
      </c>
      <c r="P46" s="2" t="s">
        <v>44</v>
      </c>
    </row>
    <row r="47" spans="1:22" ht="106.5">
      <c r="A47" s="53">
        <v>47</v>
      </c>
      <c r="B47" s="2" t="s">
        <v>295</v>
      </c>
      <c r="C47" s="2" t="s">
        <v>24</v>
      </c>
      <c r="D47" s="2">
        <v>2004</v>
      </c>
      <c r="E47" s="2">
        <v>2000</v>
      </c>
      <c r="F47" s="2" t="s">
        <v>278</v>
      </c>
      <c r="G47" s="2" t="s">
        <v>26</v>
      </c>
      <c r="H47" s="2" t="s">
        <v>296</v>
      </c>
      <c r="I47" s="2" t="s">
        <v>136</v>
      </c>
      <c r="J47" s="2" t="s">
        <v>152</v>
      </c>
      <c r="K47" s="4" t="s">
        <v>297</v>
      </c>
      <c r="L47" s="2" t="s">
        <v>31</v>
      </c>
      <c r="M47" s="2" t="s">
        <v>93</v>
      </c>
      <c r="N47" s="2" t="s">
        <v>298</v>
      </c>
      <c r="O47" s="2" t="s">
        <v>299</v>
      </c>
      <c r="P47" s="2" t="s">
        <v>44</v>
      </c>
    </row>
    <row r="48" spans="1:22" s="24" customFormat="1" ht="76.5">
      <c r="A48" s="53">
        <v>48</v>
      </c>
      <c r="B48" s="2" t="s">
        <v>300</v>
      </c>
      <c r="C48" s="2" t="s">
        <v>24</v>
      </c>
      <c r="D48" s="2">
        <v>2006</v>
      </c>
      <c r="E48" s="2" t="s">
        <v>168</v>
      </c>
      <c r="F48" s="2" t="s">
        <v>278</v>
      </c>
      <c r="G48" s="2" t="s">
        <v>26</v>
      </c>
      <c r="H48" s="2" t="s">
        <v>301</v>
      </c>
      <c r="I48" s="2" t="s">
        <v>136</v>
      </c>
      <c r="J48" s="2" t="s">
        <v>152</v>
      </c>
      <c r="K48" s="2" t="s">
        <v>302</v>
      </c>
      <c r="L48" s="2" t="s">
        <v>31</v>
      </c>
      <c r="M48" s="2" t="s">
        <v>93</v>
      </c>
      <c r="N48" s="2" t="s">
        <v>94</v>
      </c>
      <c r="O48" s="2" t="s">
        <v>303</v>
      </c>
      <c r="P48" s="2" t="s">
        <v>44</v>
      </c>
      <c r="Q48" s="2"/>
      <c r="R48" s="2"/>
      <c r="S48" s="2"/>
      <c r="T48" s="2"/>
      <c r="U48" s="2"/>
    </row>
    <row r="49" spans="1:16" ht="60.75">
      <c r="A49" s="53">
        <v>49</v>
      </c>
      <c r="B49" s="2" t="s">
        <v>304</v>
      </c>
      <c r="C49" s="2" t="s">
        <v>24</v>
      </c>
      <c r="D49" s="2">
        <v>2018</v>
      </c>
      <c r="E49" s="2">
        <v>2010</v>
      </c>
      <c r="F49" s="2" t="s">
        <v>278</v>
      </c>
      <c r="G49" s="2" t="s">
        <v>26</v>
      </c>
      <c r="H49" s="2" t="s">
        <v>305</v>
      </c>
      <c r="I49" s="2" t="s">
        <v>306</v>
      </c>
      <c r="J49" s="31" t="s">
        <v>307</v>
      </c>
      <c r="K49" s="2" t="s">
        <v>308</v>
      </c>
      <c r="L49" s="2" t="s">
        <v>31</v>
      </c>
      <c r="M49" s="2" t="s">
        <v>175</v>
      </c>
      <c r="N49" s="2" t="s">
        <v>207</v>
      </c>
      <c r="O49" s="2" t="s">
        <v>309</v>
      </c>
      <c r="P49" s="2" t="s">
        <v>75</v>
      </c>
    </row>
    <row r="50" spans="1:16" ht="45.75">
      <c r="A50" s="53">
        <v>50</v>
      </c>
      <c r="B50" s="67" t="s">
        <v>310</v>
      </c>
      <c r="C50" s="2" t="s">
        <v>39</v>
      </c>
      <c r="D50" s="2">
        <v>2007</v>
      </c>
      <c r="E50" s="2" t="s">
        <v>211</v>
      </c>
      <c r="F50" s="2" t="s">
        <v>278</v>
      </c>
      <c r="G50" s="2" t="s">
        <v>26</v>
      </c>
      <c r="H50" s="2" t="s">
        <v>311</v>
      </c>
      <c r="I50" s="2" t="s">
        <v>280</v>
      </c>
      <c r="J50" s="2" t="s">
        <v>312</v>
      </c>
      <c r="K50" s="2" t="s">
        <v>280</v>
      </c>
      <c r="L50" s="2" t="s">
        <v>36</v>
      </c>
      <c r="M50" s="2" t="s">
        <v>36</v>
      </c>
      <c r="N50" s="2" t="s">
        <v>36</v>
      </c>
      <c r="O50" s="2" t="s">
        <v>36</v>
      </c>
      <c r="P50" s="2" t="s">
        <v>44</v>
      </c>
    </row>
    <row r="51" spans="1:16" ht="60.75">
      <c r="A51" s="53">
        <v>51</v>
      </c>
      <c r="B51" s="67" t="s">
        <v>313</v>
      </c>
      <c r="C51" s="2" t="s">
        <v>39</v>
      </c>
      <c r="D51" s="2">
        <v>2023</v>
      </c>
      <c r="E51" s="2">
        <v>2020</v>
      </c>
      <c r="F51" s="2" t="s">
        <v>278</v>
      </c>
      <c r="G51" s="2" t="s">
        <v>26</v>
      </c>
      <c r="H51" s="2" t="s">
        <v>314</v>
      </c>
      <c r="I51" s="2" t="s">
        <v>136</v>
      </c>
      <c r="J51" s="2" t="s">
        <v>152</v>
      </c>
      <c r="K51" s="2" t="s">
        <v>315</v>
      </c>
      <c r="L51" s="2" t="s">
        <v>31</v>
      </c>
      <c r="M51" s="2" t="s">
        <v>93</v>
      </c>
      <c r="N51" s="2" t="s">
        <v>316</v>
      </c>
      <c r="O51" s="2" t="s">
        <v>36</v>
      </c>
      <c r="P51" s="2" t="s">
        <v>44</v>
      </c>
    </row>
    <row r="52" spans="1:16" ht="30.75">
      <c r="A52" s="53">
        <v>52</v>
      </c>
      <c r="B52" s="2" t="s">
        <v>317</v>
      </c>
      <c r="C52" s="2" t="s">
        <v>24</v>
      </c>
      <c r="D52" s="2">
        <v>2014</v>
      </c>
      <c r="E52" s="2">
        <v>2010</v>
      </c>
      <c r="F52" s="2" t="s">
        <v>318</v>
      </c>
      <c r="G52" s="2" t="s">
        <v>26</v>
      </c>
      <c r="H52" s="2" t="s">
        <v>319</v>
      </c>
      <c r="I52" s="2" t="s">
        <v>28</v>
      </c>
      <c r="J52" s="2" t="s">
        <v>320</v>
      </c>
      <c r="K52" s="2" t="s">
        <v>321</v>
      </c>
      <c r="L52" s="2" t="s">
        <v>36</v>
      </c>
      <c r="M52" s="2" t="s">
        <v>36</v>
      </c>
      <c r="N52" s="2" t="s">
        <v>36</v>
      </c>
      <c r="O52" s="2" t="s">
        <v>36</v>
      </c>
      <c r="P52" s="2" t="s">
        <v>44</v>
      </c>
    </row>
    <row r="53" spans="1:16" ht="60.75">
      <c r="A53" s="53">
        <v>53</v>
      </c>
      <c r="B53" s="67" t="s">
        <v>322</v>
      </c>
      <c r="C53" s="2" t="s">
        <v>24</v>
      </c>
      <c r="D53" s="2">
        <v>2016</v>
      </c>
      <c r="E53" s="2">
        <v>2010</v>
      </c>
      <c r="F53" s="69" t="s">
        <v>318</v>
      </c>
      <c r="G53" s="69" t="s">
        <v>26</v>
      </c>
      <c r="H53" s="67" t="s">
        <v>72</v>
      </c>
      <c r="I53" s="2" t="s">
        <v>28</v>
      </c>
      <c r="J53" s="2" t="s">
        <v>323</v>
      </c>
      <c r="K53" s="2" t="s">
        <v>324</v>
      </c>
      <c r="L53" s="2" t="s">
        <v>31</v>
      </c>
      <c r="M53" s="2" t="s">
        <v>175</v>
      </c>
      <c r="N53" s="2" t="s">
        <v>325</v>
      </c>
      <c r="O53" s="2" t="s">
        <v>36</v>
      </c>
      <c r="P53" s="2" t="s">
        <v>75</v>
      </c>
    </row>
    <row r="54" spans="1:16" ht="45.75">
      <c r="A54" s="53">
        <v>54</v>
      </c>
      <c r="B54" s="2" t="s">
        <v>326</v>
      </c>
      <c r="C54" s="2" t="s">
        <v>39</v>
      </c>
      <c r="D54" s="2">
        <v>2017</v>
      </c>
      <c r="E54" s="2">
        <v>2010</v>
      </c>
      <c r="F54" s="2" t="s">
        <v>318</v>
      </c>
      <c r="G54" s="2" t="s">
        <v>26</v>
      </c>
      <c r="H54" s="2" t="s">
        <v>327</v>
      </c>
      <c r="I54" s="2" t="s">
        <v>28</v>
      </c>
      <c r="J54" s="2" t="s">
        <v>328</v>
      </c>
      <c r="K54" s="2" t="s">
        <v>329</v>
      </c>
      <c r="L54" s="2" t="s">
        <v>36</v>
      </c>
      <c r="M54" s="2" t="s">
        <v>36</v>
      </c>
      <c r="N54" s="2" t="s">
        <v>36</v>
      </c>
      <c r="O54" s="2" t="s">
        <v>36</v>
      </c>
      <c r="P54" s="2" t="s">
        <v>330</v>
      </c>
    </row>
    <row r="55" spans="1:16" ht="76.5">
      <c r="A55" s="53">
        <v>55</v>
      </c>
      <c r="B55" s="2" t="s">
        <v>331</v>
      </c>
      <c r="C55" s="2" t="s">
        <v>39</v>
      </c>
      <c r="D55" s="2" t="s">
        <v>332</v>
      </c>
      <c r="E55" s="2">
        <v>2010</v>
      </c>
      <c r="F55" s="2" t="s">
        <v>318</v>
      </c>
      <c r="G55" s="2" t="s">
        <v>26</v>
      </c>
      <c r="H55" s="2" t="s">
        <v>333</v>
      </c>
      <c r="I55" s="2" t="s">
        <v>334</v>
      </c>
      <c r="J55" s="2" t="s">
        <v>335</v>
      </c>
      <c r="K55" s="2" t="s">
        <v>336</v>
      </c>
      <c r="L55" s="2" t="s">
        <v>31</v>
      </c>
      <c r="M55" s="2" t="s">
        <v>337</v>
      </c>
      <c r="N55" s="2" t="s">
        <v>338</v>
      </c>
      <c r="O55" s="2" t="s">
        <v>36</v>
      </c>
      <c r="P55" s="2" t="s">
        <v>330</v>
      </c>
    </row>
    <row r="56" spans="1:16" ht="60.75">
      <c r="A56" s="53">
        <v>56</v>
      </c>
      <c r="B56" s="2" t="s">
        <v>339</v>
      </c>
      <c r="C56" s="2" t="s">
        <v>39</v>
      </c>
      <c r="D56" s="2">
        <v>1980</v>
      </c>
      <c r="E56" s="2">
        <v>1980</v>
      </c>
      <c r="F56" s="2" t="s">
        <v>340</v>
      </c>
      <c r="G56" s="2" t="s">
        <v>26</v>
      </c>
      <c r="H56" s="2" t="s">
        <v>341</v>
      </c>
      <c r="I56" s="2" t="s">
        <v>342</v>
      </c>
      <c r="J56" s="2" t="s">
        <v>343</v>
      </c>
      <c r="K56" s="2" t="s">
        <v>344</v>
      </c>
      <c r="L56" s="2" t="s">
        <v>31</v>
      </c>
      <c r="M56" s="2" t="s">
        <v>175</v>
      </c>
      <c r="N56" s="69" t="s">
        <v>345</v>
      </c>
      <c r="O56" s="2" t="s">
        <v>346</v>
      </c>
      <c r="P56" s="2" t="s">
        <v>330</v>
      </c>
    </row>
    <row r="57" spans="1:16" ht="91.5">
      <c r="A57" s="53">
        <v>57</v>
      </c>
      <c r="B57" s="2" t="s">
        <v>347</v>
      </c>
      <c r="C57" s="2" t="s">
        <v>39</v>
      </c>
      <c r="D57" s="2">
        <v>2021</v>
      </c>
      <c r="E57" s="2">
        <v>2020</v>
      </c>
      <c r="F57" s="2" t="s">
        <v>348</v>
      </c>
      <c r="G57" s="2" t="s">
        <v>26</v>
      </c>
      <c r="H57" s="2" t="s">
        <v>349</v>
      </c>
      <c r="I57" s="2" t="s">
        <v>28</v>
      </c>
      <c r="J57" s="2" t="s">
        <v>350</v>
      </c>
      <c r="K57" s="2" t="s">
        <v>351</v>
      </c>
      <c r="L57" s="2" t="s">
        <v>31</v>
      </c>
      <c r="M57" s="2" t="s">
        <v>32</v>
      </c>
      <c r="N57" s="2" t="s">
        <v>352</v>
      </c>
      <c r="O57" s="2" t="s">
        <v>353</v>
      </c>
      <c r="P57" s="2" t="s">
        <v>44</v>
      </c>
    </row>
    <row r="58" spans="1:16" ht="76.5">
      <c r="A58" s="53">
        <v>58</v>
      </c>
      <c r="B58" s="67" t="s">
        <v>354</v>
      </c>
      <c r="C58" s="2" t="s">
        <v>39</v>
      </c>
      <c r="D58" s="2">
        <v>2017</v>
      </c>
      <c r="E58" s="2" t="s">
        <v>61</v>
      </c>
      <c r="F58" s="2" t="s">
        <v>348</v>
      </c>
      <c r="G58" s="69" t="s">
        <v>26</v>
      </c>
      <c r="H58" s="2" t="s">
        <v>36</v>
      </c>
      <c r="I58" s="2" t="s">
        <v>28</v>
      </c>
      <c r="J58" s="2" t="s">
        <v>355</v>
      </c>
      <c r="K58" s="2" t="s">
        <v>356</v>
      </c>
      <c r="L58" s="2" t="s">
        <v>31</v>
      </c>
      <c r="M58" s="2" t="s">
        <v>93</v>
      </c>
      <c r="N58" s="2" t="s">
        <v>357</v>
      </c>
      <c r="O58" s="2" t="s">
        <v>358</v>
      </c>
      <c r="P58" s="2" t="s">
        <v>44</v>
      </c>
    </row>
    <row r="59" spans="1:16" ht="121.5">
      <c r="A59" s="53">
        <v>59</v>
      </c>
      <c r="B59" s="2" t="s">
        <v>359</v>
      </c>
      <c r="C59" s="2" t="s">
        <v>39</v>
      </c>
      <c r="D59" s="2">
        <v>2013</v>
      </c>
      <c r="E59" s="2">
        <v>2010</v>
      </c>
      <c r="F59" s="2" t="s">
        <v>348</v>
      </c>
      <c r="G59" s="2" t="s">
        <v>26</v>
      </c>
      <c r="H59" s="2" t="s">
        <v>360</v>
      </c>
      <c r="I59" s="2" t="s">
        <v>28</v>
      </c>
      <c r="J59" s="4" t="s">
        <v>355</v>
      </c>
      <c r="K59" s="2" t="s">
        <v>361</v>
      </c>
      <c r="L59" s="2" t="s">
        <v>31</v>
      </c>
      <c r="M59" s="2" t="s">
        <v>362</v>
      </c>
      <c r="N59" s="2" t="s">
        <v>363</v>
      </c>
      <c r="O59" s="2" t="s">
        <v>364</v>
      </c>
      <c r="P59" s="2" t="s">
        <v>44</v>
      </c>
    </row>
    <row r="60" spans="1:16" ht="106.5">
      <c r="A60" s="53">
        <v>60</v>
      </c>
      <c r="B60" s="2" t="s">
        <v>365</v>
      </c>
      <c r="C60" s="2" t="s">
        <v>39</v>
      </c>
      <c r="D60" s="2">
        <v>2023</v>
      </c>
      <c r="E60" s="2">
        <v>2020</v>
      </c>
      <c r="F60" s="2" t="s">
        <v>348</v>
      </c>
      <c r="G60" s="2" t="s">
        <v>26</v>
      </c>
      <c r="H60" s="2" t="s">
        <v>366</v>
      </c>
      <c r="I60" s="2" t="s">
        <v>28</v>
      </c>
      <c r="J60" s="2" t="s">
        <v>350</v>
      </c>
      <c r="K60" s="2" t="s">
        <v>367</v>
      </c>
      <c r="L60" s="2" t="s">
        <v>31</v>
      </c>
      <c r="M60" s="2" t="s">
        <v>32</v>
      </c>
      <c r="N60" s="2" t="s">
        <v>352</v>
      </c>
      <c r="O60" s="2" t="s">
        <v>353</v>
      </c>
      <c r="P60" s="2" t="s">
        <v>44</v>
      </c>
    </row>
    <row r="61" spans="1:16" ht="121.5">
      <c r="A61" s="53">
        <v>61</v>
      </c>
      <c r="B61" s="2" t="s">
        <v>368</v>
      </c>
      <c r="C61" s="2" t="s">
        <v>39</v>
      </c>
      <c r="D61" s="2">
        <v>2018</v>
      </c>
      <c r="E61" s="2" t="s">
        <v>369</v>
      </c>
      <c r="F61" s="2" t="s">
        <v>348</v>
      </c>
      <c r="G61" s="2" t="s">
        <v>26</v>
      </c>
      <c r="H61" s="2" t="s">
        <v>370</v>
      </c>
      <c r="I61" s="2" t="s">
        <v>28</v>
      </c>
      <c r="J61" s="2" t="s">
        <v>371</v>
      </c>
      <c r="K61" s="2" t="s">
        <v>372</v>
      </c>
      <c r="L61" s="2" t="s">
        <v>31</v>
      </c>
      <c r="M61" s="2" t="s">
        <v>32</v>
      </c>
      <c r="N61" s="2" t="s">
        <v>352</v>
      </c>
      <c r="O61" s="2" t="s">
        <v>373</v>
      </c>
      <c r="P61" s="2" t="s">
        <v>44</v>
      </c>
    </row>
    <row r="62" spans="1:16" ht="106.5">
      <c r="A62" s="53">
        <v>62</v>
      </c>
      <c r="B62" s="2" t="s">
        <v>374</v>
      </c>
      <c r="C62" s="2" t="s">
        <v>39</v>
      </c>
      <c r="D62" s="2">
        <v>2019</v>
      </c>
      <c r="E62" s="2" t="s">
        <v>61</v>
      </c>
      <c r="F62" s="2" t="s">
        <v>348</v>
      </c>
      <c r="G62" s="2" t="s">
        <v>26</v>
      </c>
      <c r="H62" s="2" t="s">
        <v>375</v>
      </c>
      <c r="I62" s="2" t="s">
        <v>28</v>
      </c>
      <c r="J62" s="2" t="s">
        <v>371</v>
      </c>
      <c r="K62" s="2" t="s">
        <v>372</v>
      </c>
      <c r="L62" s="2" t="s">
        <v>31</v>
      </c>
      <c r="M62" s="2" t="s">
        <v>32</v>
      </c>
      <c r="N62" s="2" t="s">
        <v>352</v>
      </c>
      <c r="O62" s="2" t="s">
        <v>373</v>
      </c>
      <c r="P62" s="2" t="s">
        <v>44</v>
      </c>
    </row>
    <row r="63" spans="1:16" ht="76.5">
      <c r="A63" s="53">
        <v>63</v>
      </c>
      <c r="B63" s="67" t="s">
        <v>376</v>
      </c>
      <c r="C63" s="2" t="s">
        <v>39</v>
      </c>
      <c r="D63" s="2">
        <v>1996</v>
      </c>
      <c r="E63" s="2" t="s">
        <v>377</v>
      </c>
      <c r="F63" s="2" t="s">
        <v>378</v>
      </c>
      <c r="G63" s="2" t="s">
        <v>180</v>
      </c>
      <c r="H63" s="2" t="s">
        <v>36</v>
      </c>
      <c r="I63" s="2" t="s">
        <v>136</v>
      </c>
      <c r="J63" s="2" t="s">
        <v>205</v>
      </c>
      <c r="K63" s="2" t="s">
        <v>379</v>
      </c>
      <c r="L63" s="2" t="s">
        <v>36</v>
      </c>
      <c r="M63" s="2" t="s">
        <v>93</v>
      </c>
      <c r="N63" s="2" t="s">
        <v>148</v>
      </c>
      <c r="P63" s="2" t="s">
        <v>44</v>
      </c>
    </row>
    <row r="64" spans="1:16" ht="60.75">
      <c r="A64" s="53">
        <v>64</v>
      </c>
      <c r="B64" s="67" t="s">
        <v>380</v>
      </c>
      <c r="C64" s="2" t="s">
        <v>39</v>
      </c>
      <c r="D64" s="2">
        <v>2007</v>
      </c>
      <c r="E64" s="2">
        <v>2000</v>
      </c>
      <c r="F64" s="2" t="s">
        <v>378</v>
      </c>
      <c r="G64" s="2" t="s">
        <v>180</v>
      </c>
      <c r="H64" s="2" t="s">
        <v>36</v>
      </c>
      <c r="I64" s="2" t="s">
        <v>136</v>
      </c>
      <c r="J64" s="2" t="s">
        <v>205</v>
      </c>
      <c r="K64" s="2" t="s">
        <v>381</v>
      </c>
      <c r="L64" s="2" t="s">
        <v>31</v>
      </c>
      <c r="M64" s="2" t="s">
        <v>175</v>
      </c>
      <c r="N64" s="2" t="s">
        <v>207</v>
      </c>
      <c r="O64" s="2" t="s">
        <v>382</v>
      </c>
      <c r="P64" s="2" t="s">
        <v>44</v>
      </c>
    </row>
    <row r="65" spans="1:16" ht="198">
      <c r="A65" s="53">
        <v>65</v>
      </c>
      <c r="B65" s="2" t="s">
        <v>383</v>
      </c>
      <c r="C65" s="2" t="s">
        <v>277</v>
      </c>
      <c r="D65" s="2">
        <v>2021</v>
      </c>
      <c r="E65" s="2">
        <v>2020</v>
      </c>
      <c r="F65" s="2" t="s">
        <v>384</v>
      </c>
      <c r="G65" s="2" t="s">
        <v>26</v>
      </c>
      <c r="H65" s="2" t="s">
        <v>385</v>
      </c>
      <c r="I65" s="2" t="s">
        <v>386</v>
      </c>
      <c r="J65" s="2" t="s">
        <v>387</v>
      </c>
      <c r="K65" s="2" t="s">
        <v>388</v>
      </c>
      <c r="L65" s="2" t="s">
        <v>31</v>
      </c>
      <c r="M65" s="2" t="s">
        <v>175</v>
      </c>
      <c r="N65" s="2" t="s">
        <v>325</v>
      </c>
      <c r="O65" s="2" t="s">
        <v>389</v>
      </c>
      <c r="P65" s="2" t="s">
        <v>75</v>
      </c>
    </row>
    <row r="66" spans="1:16" ht="45.75">
      <c r="A66" s="53">
        <v>66</v>
      </c>
      <c r="B66" s="67" t="s">
        <v>390</v>
      </c>
      <c r="C66" s="2" t="s">
        <v>134</v>
      </c>
      <c r="D66" s="2">
        <v>2019</v>
      </c>
      <c r="E66" s="2">
        <v>2010</v>
      </c>
      <c r="F66" s="2" t="s">
        <v>384</v>
      </c>
      <c r="G66" s="2" t="s">
        <v>26</v>
      </c>
      <c r="H66" s="2" t="s">
        <v>391</v>
      </c>
      <c r="I66" s="2" t="s">
        <v>213</v>
      </c>
      <c r="J66" s="2" t="s">
        <v>73</v>
      </c>
      <c r="K66" s="2" t="s">
        <v>36</v>
      </c>
      <c r="L66" s="2" t="s">
        <v>36</v>
      </c>
      <c r="N66" s="2" t="s">
        <v>36</v>
      </c>
      <c r="O66" s="2" t="s">
        <v>36</v>
      </c>
      <c r="P66" s="2" t="s">
        <v>75</v>
      </c>
    </row>
    <row r="67" spans="1:16" ht="30.75">
      <c r="A67" s="53">
        <v>67</v>
      </c>
      <c r="B67" s="67" t="s">
        <v>392</v>
      </c>
      <c r="C67" s="2" t="s">
        <v>24</v>
      </c>
      <c r="D67" s="2">
        <v>2016</v>
      </c>
      <c r="E67" s="2">
        <v>2010</v>
      </c>
      <c r="F67" s="2" t="s">
        <v>384</v>
      </c>
      <c r="G67" s="2" t="s">
        <v>26</v>
      </c>
      <c r="H67" s="67" t="s">
        <v>114</v>
      </c>
      <c r="I67" s="2" t="s">
        <v>28</v>
      </c>
      <c r="J67" s="2" t="s">
        <v>387</v>
      </c>
      <c r="K67" s="2" t="s">
        <v>393</v>
      </c>
      <c r="L67" s="2" t="s">
        <v>31</v>
      </c>
      <c r="M67" s="2" t="s">
        <v>93</v>
      </c>
      <c r="N67" s="2" t="s">
        <v>394</v>
      </c>
      <c r="O67" s="2" t="s">
        <v>395</v>
      </c>
      <c r="P67" s="2" t="s">
        <v>75</v>
      </c>
    </row>
    <row r="68" spans="1:16" ht="30.75">
      <c r="A68" s="53">
        <v>68</v>
      </c>
      <c r="B68" s="67" t="s">
        <v>396</v>
      </c>
      <c r="C68" s="2" t="s">
        <v>24</v>
      </c>
      <c r="D68" s="2">
        <v>2023</v>
      </c>
      <c r="E68" s="2">
        <v>2020</v>
      </c>
      <c r="F68" s="2" t="s">
        <v>384</v>
      </c>
      <c r="G68" s="2" t="s">
        <v>26</v>
      </c>
      <c r="H68" s="67" t="s">
        <v>114</v>
      </c>
      <c r="I68" s="2" t="s">
        <v>28</v>
      </c>
      <c r="J68" s="2" t="s">
        <v>387</v>
      </c>
      <c r="K68" s="2" t="s">
        <v>397</v>
      </c>
      <c r="L68" s="2" t="s">
        <v>31</v>
      </c>
      <c r="M68" s="2" t="s">
        <v>36</v>
      </c>
      <c r="N68" s="2" t="s">
        <v>36</v>
      </c>
      <c r="O68" s="2" t="s">
        <v>36</v>
      </c>
      <c r="P68" s="2" t="s">
        <v>75</v>
      </c>
    </row>
    <row r="69" spans="1:16" ht="76.5">
      <c r="A69" s="53">
        <v>69</v>
      </c>
      <c r="B69" s="2" t="s">
        <v>398</v>
      </c>
      <c r="C69" s="2" t="s">
        <v>39</v>
      </c>
      <c r="D69" s="2">
        <v>2012</v>
      </c>
      <c r="E69" s="2">
        <v>2010</v>
      </c>
      <c r="F69" s="2" t="s">
        <v>384</v>
      </c>
      <c r="G69" s="2" t="s">
        <v>26</v>
      </c>
      <c r="H69" s="2" t="s">
        <v>219</v>
      </c>
      <c r="I69" s="2" t="s">
        <v>28</v>
      </c>
      <c r="J69" s="2" t="s">
        <v>399</v>
      </c>
      <c r="K69" s="2" t="s">
        <v>400</v>
      </c>
      <c r="L69" s="2" t="s">
        <v>31</v>
      </c>
      <c r="M69" s="2" t="s">
        <v>175</v>
      </c>
      <c r="N69" s="2" t="s">
        <v>325</v>
      </c>
      <c r="O69" s="2" t="s">
        <v>401</v>
      </c>
      <c r="P69" s="2" t="s">
        <v>75</v>
      </c>
    </row>
    <row r="70" spans="1:16" ht="60.75">
      <c r="A70" s="53">
        <v>70</v>
      </c>
      <c r="B70" s="67" t="s">
        <v>402</v>
      </c>
      <c r="C70" s="2" t="s">
        <v>39</v>
      </c>
      <c r="D70" s="2">
        <v>2014</v>
      </c>
      <c r="E70" s="2">
        <v>2010</v>
      </c>
      <c r="F70" s="2" t="s">
        <v>384</v>
      </c>
      <c r="G70" s="2" t="s">
        <v>26</v>
      </c>
      <c r="H70" s="2" t="s">
        <v>36</v>
      </c>
      <c r="I70" s="2" t="s">
        <v>28</v>
      </c>
      <c r="J70" s="2" t="s">
        <v>403</v>
      </c>
      <c r="K70" s="2" t="s">
        <v>404</v>
      </c>
      <c r="L70" s="2" t="s">
        <v>31</v>
      </c>
      <c r="M70" s="2" t="s">
        <v>175</v>
      </c>
      <c r="N70" s="2" t="s">
        <v>325</v>
      </c>
      <c r="O70" s="2" t="s">
        <v>36</v>
      </c>
      <c r="P70" s="2" t="s">
        <v>75</v>
      </c>
    </row>
    <row r="71" spans="1:16" ht="30.75">
      <c r="A71" s="53">
        <v>71</v>
      </c>
      <c r="B71" s="2" t="s">
        <v>405</v>
      </c>
      <c r="C71" s="2" t="s">
        <v>39</v>
      </c>
      <c r="D71" s="2">
        <v>2023</v>
      </c>
      <c r="E71" s="2">
        <v>2020</v>
      </c>
      <c r="F71" s="2" t="s">
        <v>384</v>
      </c>
      <c r="G71" s="2" t="s">
        <v>26</v>
      </c>
      <c r="H71" s="2" t="s">
        <v>406</v>
      </c>
      <c r="I71" s="2" t="s">
        <v>28</v>
      </c>
      <c r="J71" s="2" t="s">
        <v>387</v>
      </c>
      <c r="K71" s="2" t="s">
        <v>397</v>
      </c>
      <c r="L71" s="2" t="s">
        <v>31</v>
      </c>
      <c r="M71" s="2" t="s">
        <v>175</v>
      </c>
      <c r="N71" s="2" t="s">
        <v>407</v>
      </c>
      <c r="O71" s="2" t="s">
        <v>408</v>
      </c>
      <c r="P71" s="2" t="s">
        <v>75</v>
      </c>
    </row>
    <row r="72" spans="1:16" ht="60.75">
      <c r="A72" s="53">
        <v>72</v>
      </c>
      <c r="B72" s="2" t="s">
        <v>409</v>
      </c>
      <c r="C72" s="2" t="s">
        <v>39</v>
      </c>
      <c r="D72" s="2" t="s">
        <v>410</v>
      </c>
      <c r="E72" s="2">
        <v>2010</v>
      </c>
      <c r="F72" s="2" t="s">
        <v>384</v>
      </c>
      <c r="G72" s="2" t="s">
        <v>26</v>
      </c>
      <c r="H72" s="2" t="s">
        <v>411</v>
      </c>
      <c r="I72" s="2" t="s">
        <v>28</v>
      </c>
      <c r="J72" s="4" t="s">
        <v>355</v>
      </c>
      <c r="K72" s="2" t="s">
        <v>412</v>
      </c>
      <c r="L72" s="2" t="s">
        <v>31</v>
      </c>
      <c r="M72" s="2" t="s">
        <v>192</v>
      </c>
      <c r="N72" s="2" t="s">
        <v>413</v>
      </c>
      <c r="O72" s="2" t="s">
        <v>36</v>
      </c>
      <c r="P72" s="2" t="s">
        <v>75</v>
      </c>
    </row>
    <row r="73" spans="1:16" ht="121.5">
      <c r="A73" s="53">
        <v>73</v>
      </c>
      <c r="B73" s="3" t="s">
        <v>414</v>
      </c>
      <c r="C73" s="2" t="s">
        <v>39</v>
      </c>
      <c r="D73" s="2" t="s">
        <v>415</v>
      </c>
      <c r="E73" s="2">
        <v>2010</v>
      </c>
      <c r="F73" s="2" t="s">
        <v>416</v>
      </c>
      <c r="G73" s="2" t="s">
        <v>26</v>
      </c>
      <c r="H73" s="2" t="s">
        <v>417</v>
      </c>
      <c r="I73" s="2" t="s">
        <v>28</v>
      </c>
      <c r="J73" s="2" t="s">
        <v>418</v>
      </c>
      <c r="K73" s="2" t="s">
        <v>419</v>
      </c>
      <c r="L73" s="2" t="s">
        <v>31</v>
      </c>
      <c r="M73" s="2" t="s">
        <v>420</v>
      </c>
      <c r="N73" s="2" t="s">
        <v>421</v>
      </c>
      <c r="O73" s="2" t="s">
        <v>36</v>
      </c>
      <c r="P73" s="2" t="s">
        <v>75</v>
      </c>
    </row>
    <row r="74" spans="1:16" ht="30.75">
      <c r="A74" s="53">
        <v>74</v>
      </c>
      <c r="B74" s="67" t="s">
        <v>422</v>
      </c>
      <c r="C74" s="2" t="s">
        <v>134</v>
      </c>
      <c r="D74" s="2">
        <v>1985</v>
      </c>
      <c r="E74" s="2" t="s">
        <v>423</v>
      </c>
      <c r="F74" s="2" t="s">
        <v>424</v>
      </c>
      <c r="G74" s="2" t="s">
        <v>36</v>
      </c>
      <c r="H74" s="67" t="s">
        <v>181</v>
      </c>
      <c r="J74" s="2" t="s">
        <v>73</v>
      </c>
      <c r="K74" s="2" t="s">
        <v>425</v>
      </c>
      <c r="L74" s="2" t="s">
        <v>36</v>
      </c>
      <c r="M74" s="2" t="s">
        <v>36</v>
      </c>
      <c r="N74" s="2" t="s">
        <v>36</v>
      </c>
      <c r="O74" s="2" t="s">
        <v>36</v>
      </c>
      <c r="P74" s="2" t="s">
        <v>426</v>
      </c>
    </row>
    <row r="75" spans="1:16" ht="45.75">
      <c r="A75" s="53">
        <v>75</v>
      </c>
      <c r="B75" s="67" t="s">
        <v>427</v>
      </c>
      <c r="C75" s="2" t="s">
        <v>134</v>
      </c>
      <c r="D75" s="2">
        <v>2005</v>
      </c>
      <c r="E75" s="2" t="s">
        <v>211</v>
      </c>
      <c r="F75" s="2" t="s">
        <v>424</v>
      </c>
      <c r="G75" s="2" t="s">
        <v>36</v>
      </c>
      <c r="H75" s="67" t="s">
        <v>181</v>
      </c>
      <c r="I75" s="2" t="s">
        <v>213</v>
      </c>
      <c r="J75" s="2" t="s">
        <v>73</v>
      </c>
      <c r="K75" s="2" t="s">
        <v>425</v>
      </c>
      <c r="L75" s="2" t="s">
        <v>36</v>
      </c>
      <c r="M75" s="2" t="s">
        <v>36</v>
      </c>
      <c r="N75" s="2" t="s">
        <v>36</v>
      </c>
      <c r="O75" s="2" t="s">
        <v>36</v>
      </c>
      <c r="P75" s="2" t="s">
        <v>44</v>
      </c>
    </row>
    <row r="76" spans="1:16" ht="20.25" customHeight="1">
      <c r="A76" s="53">
        <v>76</v>
      </c>
      <c r="B76" s="67" t="s">
        <v>428</v>
      </c>
      <c r="C76" s="2" t="s">
        <v>39</v>
      </c>
      <c r="E76" s="2" t="s">
        <v>429</v>
      </c>
      <c r="F76" s="2" t="s">
        <v>430</v>
      </c>
      <c r="G76" s="2" t="s">
        <v>180</v>
      </c>
      <c r="I76" s="2" t="s">
        <v>182</v>
      </c>
      <c r="J76" s="2" t="s">
        <v>267</v>
      </c>
      <c r="K76" s="2" t="s">
        <v>431</v>
      </c>
      <c r="L76" s="2" t="s">
        <v>31</v>
      </c>
      <c r="M76" s="2" t="s">
        <v>432</v>
      </c>
      <c r="N76" s="2" t="s">
        <v>432</v>
      </c>
      <c r="O76" s="2" t="s">
        <v>36</v>
      </c>
      <c r="P76" s="2" t="s">
        <v>44</v>
      </c>
    </row>
    <row r="77" spans="1:16" ht="91.5">
      <c r="A77" s="53">
        <v>77</v>
      </c>
      <c r="B77" s="2" t="s">
        <v>433</v>
      </c>
      <c r="C77" s="2" t="s">
        <v>134</v>
      </c>
      <c r="D77" s="2">
        <v>2021</v>
      </c>
      <c r="E77" s="2">
        <v>2020</v>
      </c>
      <c r="F77" s="2" t="s">
        <v>434</v>
      </c>
      <c r="G77" s="2" t="s">
        <v>26</v>
      </c>
      <c r="H77" s="2" t="s">
        <v>435</v>
      </c>
      <c r="I77" s="2" t="s">
        <v>28</v>
      </c>
      <c r="J77" s="2" t="s">
        <v>436</v>
      </c>
      <c r="K77" s="2" t="s">
        <v>437</v>
      </c>
      <c r="L77" s="2" t="s">
        <v>31</v>
      </c>
      <c r="M77" s="2" t="s">
        <v>32</v>
      </c>
      <c r="N77" s="2" t="s">
        <v>352</v>
      </c>
      <c r="O77" s="2" t="s">
        <v>438</v>
      </c>
      <c r="P77" s="2" t="s">
        <v>75</v>
      </c>
    </row>
    <row r="78" spans="1:16" ht="91.5">
      <c r="A78" s="53">
        <v>78</v>
      </c>
      <c r="B78" s="2" t="s">
        <v>439</v>
      </c>
      <c r="C78" s="2" t="s">
        <v>134</v>
      </c>
      <c r="D78" s="2">
        <v>2023</v>
      </c>
      <c r="E78" s="2">
        <v>2020</v>
      </c>
      <c r="F78" s="2" t="s">
        <v>434</v>
      </c>
      <c r="G78" s="2" t="s">
        <v>26</v>
      </c>
      <c r="H78" s="2" t="s">
        <v>440</v>
      </c>
      <c r="I78" s="2" t="s">
        <v>28</v>
      </c>
      <c r="J78" s="2" t="s">
        <v>436</v>
      </c>
      <c r="K78" s="2" t="s">
        <v>441</v>
      </c>
      <c r="L78" s="2" t="s">
        <v>31</v>
      </c>
      <c r="M78" s="2" t="s">
        <v>93</v>
      </c>
      <c r="N78" s="2" t="s">
        <v>94</v>
      </c>
      <c r="O78" s="2" t="s">
        <v>108</v>
      </c>
      <c r="P78" s="2" t="s">
        <v>51</v>
      </c>
    </row>
    <row r="79" spans="1:16" ht="30.75">
      <c r="A79" s="53">
        <v>79</v>
      </c>
      <c r="B79" s="67" t="s">
        <v>442</v>
      </c>
      <c r="C79" s="2" t="s">
        <v>24</v>
      </c>
      <c r="D79" s="2">
        <v>2019</v>
      </c>
      <c r="E79" s="2">
        <v>2010</v>
      </c>
      <c r="F79" s="2" t="s">
        <v>434</v>
      </c>
      <c r="G79" s="2" t="s">
        <v>26</v>
      </c>
      <c r="H79" s="2" t="s">
        <v>72</v>
      </c>
      <c r="I79" s="2" t="s">
        <v>28</v>
      </c>
      <c r="J79" s="2" t="s">
        <v>436</v>
      </c>
      <c r="K79" s="2" t="s">
        <v>443</v>
      </c>
      <c r="L79" s="2" t="s">
        <v>31</v>
      </c>
      <c r="M79" s="2" t="s">
        <v>175</v>
      </c>
      <c r="N79" s="2" t="s">
        <v>444</v>
      </c>
      <c r="O79" s="2" t="s">
        <v>445</v>
      </c>
      <c r="P79" s="2" t="s">
        <v>330</v>
      </c>
    </row>
    <row r="80" spans="1:16" ht="91.5">
      <c r="A80" s="53">
        <v>80</v>
      </c>
      <c r="B80" s="2" t="s">
        <v>446</v>
      </c>
      <c r="C80" s="2" t="s">
        <v>39</v>
      </c>
      <c r="D80" s="2">
        <v>1998</v>
      </c>
      <c r="E80" s="2">
        <v>1990</v>
      </c>
      <c r="F80" s="2" t="s">
        <v>434</v>
      </c>
      <c r="G80" s="2" t="s">
        <v>26</v>
      </c>
      <c r="H80" s="2" t="s">
        <v>447</v>
      </c>
      <c r="I80" s="2" t="s">
        <v>28</v>
      </c>
      <c r="J80" s="2" t="s">
        <v>436</v>
      </c>
      <c r="K80" s="23" t="s">
        <v>448</v>
      </c>
      <c r="L80" s="2" t="s">
        <v>36</v>
      </c>
      <c r="M80" s="23" t="s">
        <v>36</v>
      </c>
      <c r="N80" s="2" t="s">
        <v>449</v>
      </c>
      <c r="O80" s="2" t="s">
        <v>36</v>
      </c>
      <c r="P80" s="2" t="s">
        <v>75</v>
      </c>
    </row>
    <row r="81" spans="1:16" ht="91.5">
      <c r="A81" s="53">
        <v>81</v>
      </c>
      <c r="B81" s="23" t="s">
        <v>450</v>
      </c>
      <c r="C81" s="2" t="s">
        <v>39</v>
      </c>
      <c r="D81" s="2">
        <v>2001</v>
      </c>
      <c r="E81" s="2">
        <v>2000</v>
      </c>
      <c r="F81" s="2" t="s">
        <v>434</v>
      </c>
      <c r="G81" s="2" t="s">
        <v>26</v>
      </c>
      <c r="H81" s="2" t="s">
        <v>451</v>
      </c>
      <c r="I81" s="2" t="s">
        <v>28</v>
      </c>
      <c r="J81" s="2" t="s">
        <v>436</v>
      </c>
      <c r="K81" s="2" t="s">
        <v>452</v>
      </c>
      <c r="L81" s="2" t="s">
        <v>31</v>
      </c>
      <c r="M81" s="2" t="s">
        <v>93</v>
      </c>
      <c r="N81" s="2" t="s">
        <v>94</v>
      </c>
      <c r="O81" s="2" t="s">
        <v>453</v>
      </c>
      <c r="P81" s="2" t="s">
        <v>330</v>
      </c>
    </row>
    <row r="82" spans="1:16" ht="76.5">
      <c r="A82" s="53">
        <v>82</v>
      </c>
      <c r="B82" s="2" t="s">
        <v>454</v>
      </c>
      <c r="C82" s="2" t="s">
        <v>39</v>
      </c>
      <c r="D82" s="2">
        <v>2005</v>
      </c>
      <c r="E82" s="2">
        <v>2000</v>
      </c>
      <c r="F82" s="2" t="s">
        <v>434</v>
      </c>
      <c r="G82" s="2" t="s">
        <v>26</v>
      </c>
      <c r="H82" s="2" t="s">
        <v>455</v>
      </c>
      <c r="I82" s="2" t="s">
        <v>28</v>
      </c>
      <c r="J82" s="2" t="s">
        <v>436</v>
      </c>
      <c r="K82" s="2" t="s">
        <v>456</v>
      </c>
      <c r="L82" s="2" t="s">
        <v>457</v>
      </c>
      <c r="M82" s="2" t="s">
        <v>36</v>
      </c>
      <c r="N82" s="2" t="s">
        <v>449</v>
      </c>
      <c r="O82" s="2" t="s">
        <v>36</v>
      </c>
      <c r="P82" s="2" t="s">
        <v>330</v>
      </c>
    </row>
    <row r="83" spans="1:16" ht="91.5">
      <c r="A83" s="53">
        <v>83</v>
      </c>
      <c r="B83" s="2" t="s">
        <v>458</v>
      </c>
      <c r="C83" s="2" t="s">
        <v>39</v>
      </c>
      <c r="D83" s="2">
        <v>2005</v>
      </c>
      <c r="E83" s="2">
        <v>2000</v>
      </c>
      <c r="F83" s="2" t="s">
        <v>434</v>
      </c>
      <c r="G83" s="2" t="s">
        <v>26</v>
      </c>
      <c r="H83" s="2" t="s">
        <v>459</v>
      </c>
      <c r="I83" s="2" t="s">
        <v>28</v>
      </c>
      <c r="J83" s="2" t="s">
        <v>436</v>
      </c>
      <c r="K83" s="2" t="s">
        <v>460</v>
      </c>
      <c r="L83" s="2" t="s">
        <v>31</v>
      </c>
      <c r="M83" s="2" t="s">
        <v>93</v>
      </c>
      <c r="N83" s="2" t="s">
        <v>94</v>
      </c>
      <c r="O83" s="2" t="s">
        <v>461</v>
      </c>
      <c r="P83" s="2" t="s">
        <v>330</v>
      </c>
    </row>
    <row r="84" spans="1:16" ht="60.75">
      <c r="A84" s="53">
        <v>88</v>
      </c>
      <c r="B84" s="67" t="s">
        <v>462</v>
      </c>
      <c r="C84" s="2" t="s">
        <v>39</v>
      </c>
      <c r="D84" s="2">
        <v>2020</v>
      </c>
      <c r="E84" s="2">
        <v>2020</v>
      </c>
      <c r="F84" s="2" t="s">
        <v>434</v>
      </c>
      <c r="G84" s="2" t="s">
        <v>26</v>
      </c>
      <c r="H84" s="2" t="s">
        <v>463</v>
      </c>
      <c r="I84" s="2" t="s">
        <v>28</v>
      </c>
      <c r="J84" s="2" t="s">
        <v>436</v>
      </c>
      <c r="K84" s="2" t="s">
        <v>464</v>
      </c>
      <c r="L84" s="2" t="s">
        <v>31</v>
      </c>
      <c r="M84" s="2" t="s">
        <v>337</v>
      </c>
      <c r="N84" s="2" t="s">
        <v>465</v>
      </c>
      <c r="O84" s="2" t="s">
        <v>36</v>
      </c>
      <c r="P84" s="2" t="s">
        <v>330</v>
      </c>
    </row>
    <row r="85" spans="1:16" ht="45.75">
      <c r="A85" s="53">
        <v>89</v>
      </c>
      <c r="B85" s="67" t="s">
        <v>466</v>
      </c>
      <c r="C85" s="2" t="s">
        <v>39</v>
      </c>
      <c r="D85" s="2">
        <v>2015</v>
      </c>
      <c r="E85" s="2">
        <v>2010</v>
      </c>
      <c r="F85" s="3" t="s">
        <v>467</v>
      </c>
      <c r="G85" s="69" t="s">
        <v>26</v>
      </c>
      <c r="H85" s="3"/>
      <c r="I85" s="2" t="s">
        <v>136</v>
      </c>
      <c r="J85" s="31" t="s">
        <v>468</v>
      </c>
      <c r="K85" s="2" t="s">
        <v>469</v>
      </c>
      <c r="L85" s="2" t="s">
        <v>31</v>
      </c>
      <c r="M85" s="2" t="s">
        <v>93</v>
      </c>
      <c r="N85" s="2" t="s">
        <v>94</v>
      </c>
      <c r="O85" s="2" t="s">
        <v>470</v>
      </c>
      <c r="P85" s="2" t="s">
        <v>75</v>
      </c>
    </row>
    <row r="86" spans="1:16" ht="76.5">
      <c r="A86" s="53">
        <v>90</v>
      </c>
      <c r="B86" s="67" t="s">
        <v>471</v>
      </c>
      <c r="C86" s="2" t="s">
        <v>39</v>
      </c>
      <c r="D86" s="2">
        <v>2018</v>
      </c>
      <c r="E86" s="2">
        <v>2010</v>
      </c>
      <c r="F86" s="3" t="s">
        <v>467</v>
      </c>
      <c r="G86" s="69" t="s">
        <v>26</v>
      </c>
      <c r="H86" s="3"/>
      <c r="I86" s="2" t="s">
        <v>136</v>
      </c>
      <c r="J86" s="2" t="s">
        <v>472</v>
      </c>
      <c r="K86" s="2" t="s">
        <v>473</v>
      </c>
      <c r="L86" s="2" t="s">
        <v>31</v>
      </c>
      <c r="M86" s="2" t="s">
        <v>32</v>
      </c>
      <c r="N86" s="2" t="s">
        <v>352</v>
      </c>
      <c r="O86" s="2" t="s">
        <v>474</v>
      </c>
      <c r="P86" s="2" t="s">
        <v>75</v>
      </c>
    </row>
    <row r="87" spans="1:16" ht="45.75">
      <c r="A87" s="53">
        <v>91</v>
      </c>
      <c r="B87" s="3" t="s">
        <v>475</v>
      </c>
      <c r="C87" s="2" t="s">
        <v>39</v>
      </c>
      <c r="E87" s="2">
        <v>1960</v>
      </c>
      <c r="F87" s="69" t="s">
        <v>476</v>
      </c>
      <c r="G87" s="2" t="s">
        <v>180</v>
      </c>
      <c r="H87" s="69" t="s">
        <v>36</v>
      </c>
      <c r="I87" s="2" t="s">
        <v>136</v>
      </c>
      <c r="J87" s="2" t="s">
        <v>477</v>
      </c>
      <c r="K87" s="2" t="s">
        <v>478</v>
      </c>
      <c r="L87" s="2" t="s">
        <v>31</v>
      </c>
      <c r="M87" s="2" t="s">
        <v>93</v>
      </c>
      <c r="N87" s="2" t="s">
        <v>94</v>
      </c>
      <c r="O87" s="2" t="s">
        <v>479</v>
      </c>
      <c r="P87" s="2" t="s">
        <v>44</v>
      </c>
    </row>
    <row r="88" spans="1:16" s="24" customFormat="1" ht="30.75">
      <c r="A88" s="53">
        <v>92</v>
      </c>
      <c r="B88" s="68" t="s">
        <v>480</v>
      </c>
      <c r="C88" s="24" t="s">
        <v>24</v>
      </c>
      <c r="E88" s="24" t="s">
        <v>61</v>
      </c>
      <c r="F88" s="68" t="s">
        <v>481</v>
      </c>
      <c r="G88" s="68" t="s">
        <v>26</v>
      </c>
      <c r="H88" s="68" t="s">
        <v>72</v>
      </c>
      <c r="I88" s="24" t="s">
        <v>28</v>
      </c>
      <c r="J88" s="24" t="s">
        <v>220</v>
      </c>
      <c r="K88" s="24" t="s">
        <v>482</v>
      </c>
      <c r="L88" s="24" t="s">
        <v>31</v>
      </c>
      <c r="M88" s="24" t="s">
        <v>36</v>
      </c>
      <c r="N88" s="24" t="s">
        <v>36</v>
      </c>
      <c r="O88" s="24" t="s">
        <v>36</v>
      </c>
      <c r="P88" s="24" t="s">
        <v>44</v>
      </c>
    </row>
    <row r="89" spans="1:16" ht="62.25" customHeight="1">
      <c r="A89" s="53">
        <v>93</v>
      </c>
      <c r="B89" s="2" t="s">
        <v>483</v>
      </c>
      <c r="C89" s="2" t="s">
        <v>24</v>
      </c>
      <c r="E89" s="22" t="s">
        <v>211</v>
      </c>
      <c r="F89" s="2" t="s">
        <v>484</v>
      </c>
      <c r="G89" s="69" t="s">
        <v>26</v>
      </c>
      <c r="H89" s="2" t="s">
        <v>485</v>
      </c>
      <c r="I89" s="2" t="s">
        <v>28</v>
      </c>
      <c r="J89" s="2" t="s">
        <v>486</v>
      </c>
      <c r="K89" s="2" t="s">
        <v>487</v>
      </c>
      <c r="L89" s="2" t="s">
        <v>36</v>
      </c>
      <c r="M89" s="2" t="s">
        <v>36</v>
      </c>
      <c r="N89" s="2" t="s">
        <v>36</v>
      </c>
      <c r="O89" s="2" t="s">
        <v>36</v>
      </c>
      <c r="P89" s="2" t="s">
        <v>75</v>
      </c>
    </row>
    <row r="90" spans="1:16" ht="152.25">
      <c r="A90" s="53">
        <v>94</v>
      </c>
      <c r="B90" s="67" t="s">
        <v>488</v>
      </c>
      <c r="C90" s="2" t="s">
        <v>39</v>
      </c>
      <c r="E90" s="22" t="s">
        <v>211</v>
      </c>
      <c r="F90" s="2" t="s">
        <v>484</v>
      </c>
      <c r="G90" s="69" t="s">
        <v>26</v>
      </c>
      <c r="H90" s="2" t="s">
        <v>489</v>
      </c>
      <c r="I90" s="2" t="s">
        <v>28</v>
      </c>
      <c r="J90" s="2" t="s">
        <v>490</v>
      </c>
      <c r="K90" s="2" t="s">
        <v>491</v>
      </c>
      <c r="L90" s="2" t="s">
        <v>36</v>
      </c>
      <c r="M90" s="2" t="s">
        <v>36</v>
      </c>
      <c r="N90" s="2" t="s">
        <v>36</v>
      </c>
      <c r="O90" s="2" t="s">
        <v>36</v>
      </c>
      <c r="P90" s="2" t="s">
        <v>51</v>
      </c>
    </row>
    <row r="91" spans="1:16" ht="60.75">
      <c r="A91" s="53">
        <v>95</v>
      </c>
      <c r="B91" s="67" t="s">
        <v>492</v>
      </c>
      <c r="C91" s="2" t="s">
        <v>39</v>
      </c>
      <c r="E91" s="22" t="s">
        <v>211</v>
      </c>
      <c r="F91" s="2" t="s">
        <v>484</v>
      </c>
      <c r="G91" s="69" t="s">
        <v>26</v>
      </c>
      <c r="H91" s="2" t="s">
        <v>493</v>
      </c>
      <c r="I91" s="2" t="s">
        <v>28</v>
      </c>
      <c r="J91" s="2" t="s">
        <v>494</v>
      </c>
      <c r="K91" s="2" t="s">
        <v>495</v>
      </c>
      <c r="L91" s="2" t="s">
        <v>36</v>
      </c>
      <c r="M91" s="2" t="s">
        <v>36</v>
      </c>
      <c r="N91" s="2" t="s">
        <v>36</v>
      </c>
      <c r="O91" s="2" t="s">
        <v>36</v>
      </c>
      <c r="P91" s="2" t="s">
        <v>51</v>
      </c>
    </row>
    <row r="92" spans="1:16" ht="60.75">
      <c r="A92" s="53">
        <v>96</v>
      </c>
      <c r="B92" s="2" t="s">
        <v>496</v>
      </c>
      <c r="C92" s="2" t="s">
        <v>39</v>
      </c>
      <c r="F92" s="2" t="s">
        <v>318</v>
      </c>
      <c r="G92" s="2" t="s">
        <v>26</v>
      </c>
      <c r="I92" s="2" t="s">
        <v>28</v>
      </c>
      <c r="L92" s="2" t="s">
        <v>31</v>
      </c>
      <c r="M92" s="2" t="s">
        <v>36</v>
      </c>
      <c r="N92" s="2" t="s">
        <v>36</v>
      </c>
      <c r="O92" s="2" t="s">
        <v>36</v>
      </c>
      <c r="P92" s="2" t="s">
        <v>75</v>
      </c>
    </row>
    <row r="93" spans="1:16" ht="45.75">
      <c r="A93" s="53">
        <v>97</v>
      </c>
      <c r="B93" s="2" t="s">
        <v>497</v>
      </c>
      <c r="C93" s="2" t="s">
        <v>39</v>
      </c>
      <c r="F93" s="2" t="s">
        <v>318</v>
      </c>
      <c r="G93" s="2" t="s">
        <v>26</v>
      </c>
      <c r="I93" s="2" t="s">
        <v>28</v>
      </c>
      <c r="L93" s="2" t="s">
        <v>31</v>
      </c>
      <c r="M93" s="2" t="s">
        <v>36</v>
      </c>
      <c r="N93" s="2" t="s">
        <v>36</v>
      </c>
      <c r="O93" s="2" t="s">
        <v>36</v>
      </c>
      <c r="P93" s="2" t="s">
        <v>75</v>
      </c>
    </row>
    <row r="94" spans="1:16" ht="91.5">
      <c r="A94" s="53">
        <v>98</v>
      </c>
      <c r="B94" s="67" t="s">
        <v>498</v>
      </c>
      <c r="C94" s="2" t="s">
        <v>499</v>
      </c>
      <c r="D94" s="2">
        <v>2023</v>
      </c>
      <c r="E94" s="2">
        <v>2020</v>
      </c>
      <c r="F94" s="2" t="s">
        <v>500</v>
      </c>
      <c r="G94" s="2" t="s">
        <v>26</v>
      </c>
      <c r="H94" s="2" t="s">
        <v>501</v>
      </c>
      <c r="I94" s="2" t="s">
        <v>28</v>
      </c>
      <c r="J94" s="2" t="s">
        <v>502</v>
      </c>
      <c r="K94" s="2" t="s">
        <v>503</v>
      </c>
      <c r="L94" s="2" t="s">
        <v>36</v>
      </c>
      <c r="N94" s="2" t="s">
        <v>36</v>
      </c>
      <c r="O94" s="2" t="s">
        <v>504</v>
      </c>
      <c r="P94" s="2" t="s">
        <v>330</v>
      </c>
    </row>
    <row r="95" spans="1:16" ht="91.5">
      <c r="A95" s="53">
        <v>100</v>
      </c>
      <c r="B95" s="67" t="s">
        <v>505</v>
      </c>
      <c r="C95" s="2" t="s">
        <v>506</v>
      </c>
      <c r="D95" s="2">
        <v>2018</v>
      </c>
      <c r="E95" s="2">
        <v>2010</v>
      </c>
      <c r="F95" s="2" t="s">
        <v>507</v>
      </c>
      <c r="G95" s="2" t="s">
        <v>26</v>
      </c>
      <c r="H95" s="2" t="s">
        <v>72</v>
      </c>
      <c r="I95" s="2" t="s">
        <v>306</v>
      </c>
      <c r="J95" s="2" t="s">
        <v>508</v>
      </c>
      <c r="K95" s="2" t="s">
        <v>509</v>
      </c>
      <c r="L95" s="2" t="s">
        <v>31</v>
      </c>
      <c r="M95" s="2" t="s">
        <v>175</v>
      </c>
      <c r="N95" s="2" t="s">
        <v>207</v>
      </c>
      <c r="O95" s="2" t="s">
        <v>510</v>
      </c>
      <c r="P95" s="2" t="s">
        <v>330</v>
      </c>
    </row>
    <row r="96" spans="1:16" ht="45.75">
      <c r="A96" s="53">
        <v>101</v>
      </c>
      <c r="B96" s="3" t="s">
        <v>511</v>
      </c>
      <c r="C96" s="2" t="s">
        <v>506</v>
      </c>
      <c r="D96" s="2">
        <v>2013</v>
      </c>
      <c r="E96" s="2">
        <v>2010</v>
      </c>
      <c r="F96" s="2" t="s">
        <v>500</v>
      </c>
      <c r="G96" s="2" t="s">
        <v>26</v>
      </c>
      <c r="H96" s="2" t="s">
        <v>512</v>
      </c>
      <c r="I96" s="2" t="s">
        <v>28</v>
      </c>
      <c r="J96" s="31" t="s">
        <v>307</v>
      </c>
      <c r="K96" s="2" t="s">
        <v>513</v>
      </c>
      <c r="L96" s="2" t="s">
        <v>31</v>
      </c>
      <c r="M96" s="2" t="s">
        <v>175</v>
      </c>
      <c r="N96" s="2" t="s">
        <v>514</v>
      </c>
      <c r="O96" s="2" t="s">
        <v>515</v>
      </c>
      <c r="P96" s="2" t="s">
        <v>330</v>
      </c>
    </row>
    <row r="97" spans="1:16" ht="137.25">
      <c r="A97" s="53">
        <v>102</v>
      </c>
      <c r="B97" s="67" t="s">
        <v>516</v>
      </c>
      <c r="C97" s="2" t="s">
        <v>499</v>
      </c>
      <c r="D97" s="2">
        <v>2010</v>
      </c>
      <c r="E97" s="2">
        <v>2010</v>
      </c>
      <c r="F97" s="2" t="s">
        <v>500</v>
      </c>
      <c r="G97" s="2" t="s">
        <v>26</v>
      </c>
      <c r="H97" s="2" t="s">
        <v>517</v>
      </c>
      <c r="I97" s="2" t="s">
        <v>518</v>
      </c>
      <c r="J97" s="31" t="s">
        <v>307</v>
      </c>
      <c r="K97" s="2" t="s">
        <v>519</v>
      </c>
      <c r="L97" s="2" t="s">
        <v>31</v>
      </c>
      <c r="M97" s="2" t="s">
        <v>175</v>
      </c>
      <c r="N97" s="2" t="s">
        <v>520</v>
      </c>
      <c r="O97" s="2" t="s">
        <v>521</v>
      </c>
      <c r="P97" s="2" t="s">
        <v>330</v>
      </c>
    </row>
    <row r="98" spans="1:16" ht="91.5">
      <c r="A98" s="53">
        <v>103</v>
      </c>
      <c r="B98" s="67" t="s">
        <v>522</v>
      </c>
      <c r="C98" s="2" t="s">
        <v>506</v>
      </c>
      <c r="D98" s="2">
        <v>2009</v>
      </c>
      <c r="E98" s="2">
        <v>2000</v>
      </c>
      <c r="F98" s="2" t="s">
        <v>500</v>
      </c>
      <c r="G98" s="2" t="s">
        <v>26</v>
      </c>
      <c r="H98" s="2" t="s">
        <v>523</v>
      </c>
      <c r="I98" s="2" t="s">
        <v>477</v>
      </c>
      <c r="J98" s="2" t="s">
        <v>524</v>
      </c>
      <c r="K98" s="2" t="s">
        <v>525</v>
      </c>
      <c r="L98" s="2" t="s">
        <v>31</v>
      </c>
      <c r="M98" s="2" t="s">
        <v>175</v>
      </c>
      <c r="N98" s="2" t="s">
        <v>526</v>
      </c>
      <c r="O98" s="2" t="s">
        <v>527</v>
      </c>
      <c r="P98" s="2" t="s">
        <v>330</v>
      </c>
    </row>
    <row r="99" spans="1:16" ht="30.75">
      <c r="A99" s="53">
        <v>104</v>
      </c>
      <c r="B99" s="67" t="s">
        <v>528</v>
      </c>
      <c r="C99" s="2" t="s">
        <v>506</v>
      </c>
      <c r="D99" s="2">
        <v>2008</v>
      </c>
      <c r="E99" s="2">
        <v>2000</v>
      </c>
      <c r="F99" s="2" t="s">
        <v>500</v>
      </c>
      <c r="G99" s="2" t="s">
        <v>26</v>
      </c>
      <c r="H99" s="2" t="s">
        <v>529</v>
      </c>
      <c r="I99" s="2" t="s">
        <v>477</v>
      </c>
      <c r="J99" s="2" t="s">
        <v>530</v>
      </c>
      <c r="K99" s="2" t="s">
        <v>531</v>
      </c>
      <c r="L99" s="2" t="s">
        <v>36</v>
      </c>
      <c r="M99" s="2" t="s">
        <v>175</v>
      </c>
      <c r="N99" s="2" t="s">
        <v>36</v>
      </c>
      <c r="O99" s="2" t="s">
        <v>36</v>
      </c>
      <c r="P99" s="2" t="s">
        <v>330</v>
      </c>
    </row>
    <row r="100" spans="1:16" ht="106.5">
      <c r="A100" s="53">
        <v>105</v>
      </c>
      <c r="B100" s="67" t="s">
        <v>532</v>
      </c>
      <c r="C100" s="2" t="s">
        <v>506</v>
      </c>
      <c r="D100" s="2">
        <v>2004</v>
      </c>
      <c r="E100" s="2">
        <v>2000</v>
      </c>
      <c r="F100" s="2" t="s">
        <v>500</v>
      </c>
      <c r="G100" s="2" t="s">
        <v>26</v>
      </c>
      <c r="H100" s="2" t="s">
        <v>533</v>
      </c>
      <c r="I100" s="2" t="s">
        <v>477</v>
      </c>
      <c r="J100" s="2" t="s">
        <v>534</v>
      </c>
      <c r="K100" s="2" t="s">
        <v>535</v>
      </c>
      <c r="L100" s="2" t="s">
        <v>31</v>
      </c>
      <c r="M100" s="2" t="s">
        <v>175</v>
      </c>
      <c r="N100" s="2" t="s">
        <v>526</v>
      </c>
      <c r="O100" s="2" t="s">
        <v>536</v>
      </c>
      <c r="P100" s="2" t="s">
        <v>330</v>
      </c>
    </row>
    <row r="101" spans="1:16" ht="106.5">
      <c r="A101" s="53">
        <v>106</v>
      </c>
      <c r="B101" s="67" t="s">
        <v>537</v>
      </c>
      <c r="C101" s="2" t="s">
        <v>506</v>
      </c>
      <c r="D101" s="2">
        <v>2023</v>
      </c>
      <c r="E101" s="2">
        <v>2020</v>
      </c>
      <c r="F101" s="2" t="s">
        <v>500</v>
      </c>
      <c r="G101" s="2" t="s">
        <v>26</v>
      </c>
      <c r="H101" s="2" t="s">
        <v>72</v>
      </c>
      <c r="I101" s="2" t="s">
        <v>477</v>
      </c>
      <c r="J101" s="2" t="s">
        <v>538</v>
      </c>
      <c r="K101" s="2" t="s">
        <v>539</v>
      </c>
      <c r="L101" s="2" t="s">
        <v>36</v>
      </c>
      <c r="M101" s="2" t="s">
        <v>175</v>
      </c>
      <c r="N101" s="2" t="s">
        <v>36</v>
      </c>
      <c r="O101" s="2" t="s">
        <v>36</v>
      </c>
      <c r="P101" s="2" t="s">
        <v>330</v>
      </c>
    </row>
    <row r="102" spans="1:16" ht="91.5">
      <c r="A102" s="53">
        <v>107</v>
      </c>
      <c r="B102" s="67" t="s">
        <v>540</v>
      </c>
      <c r="C102" s="2" t="s">
        <v>39</v>
      </c>
      <c r="D102" s="2">
        <v>2014</v>
      </c>
      <c r="E102" s="2">
        <v>2010</v>
      </c>
      <c r="F102" s="2" t="s">
        <v>500</v>
      </c>
      <c r="G102" s="2" t="s">
        <v>26</v>
      </c>
      <c r="H102" s="2" t="s">
        <v>541</v>
      </c>
      <c r="I102" s="2" t="s">
        <v>542</v>
      </c>
      <c r="J102" s="2" t="s">
        <v>543</v>
      </c>
      <c r="K102" s="2" t="s">
        <v>544</v>
      </c>
      <c r="L102" s="2" t="s">
        <v>36</v>
      </c>
      <c r="M102" s="2" t="s">
        <v>175</v>
      </c>
      <c r="N102" s="2" t="s">
        <v>36</v>
      </c>
      <c r="O102" s="2" t="s">
        <v>36</v>
      </c>
      <c r="P102" s="2" t="s">
        <v>330</v>
      </c>
    </row>
    <row r="103" spans="1:16" ht="91.5">
      <c r="A103" s="53">
        <v>108</v>
      </c>
      <c r="B103" s="67" t="s">
        <v>545</v>
      </c>
      <c r="C103" s="2" t="s">
        <v>39</v>
      </c>
      <c r="D103" s="2">
        <v>2009</v>
      </c>
      <c r="E103" s="2">
        <v>2000</v>
      </c>
      <c r="F103" s="2" t="s">
        <v>500</v>
      </c>
      <c r="G103" s="2" t="s">
        <v>26</v>
      </c>
      <c r="H103" s="2" t="s">
        <v>546</v>
      </c>
      <c r="I103" s="2" t="s">
        <v>542</v>
      </c>
      <c r="J103" s="2" t="s">
        <v>530</v>
      </c>
      <c r="K103" s="2" t="s">
        <v>547</v>
      </c>
      <c r="L103" s="2" t="s">
        <v>36</v>
      </c>
      <c r="M103" s="2" t="s">
        <v>36</v>
      </c>
      <c r="N103" s="2" t="s">
        <v>36</v>
      </c>
      <c r="O103" s="2" t="s">
        <v>36</v>
      </c>
      <c r="P103" s="2" t="s">
        <v>330</v>
      </c>
    </row>
    <row r="104" spans="1:16" ht="106.5">
      <c r="A104" s="53">
        <v>109</v>
      </c>
      <c r="B104" s="70" t="s">
        <v>548</v>
      </c>
      <c r="C104" s="2" t="s">
        <v>39</v>
      </c>
      <c r="D104" s="2">
        <v>2010</v>
      </c>
      <c r="E104" s="2">
        <v>2010</v>
      </c>
      <c r="F104" s="2" t="s">
        <v>500</v>
      </c>
      <c r="G104" s="2" t="s">
        <v>26</v>
      </c>
      <c r="H104" s="2" t="s">
        <v>541</v>
      </c>
      <c r="I104" s="2" t="s">
        <v>477</v>
      </c>
      <c r="J104" s="2" t="s">
        <v>530</v>
      </c>
      <c r="K104" s="2" t="s">
        <v>549</v>
      </c>
      <c r="L104" s="2" t="s">
        <v>36</v>
      </c>
      <c r="M104" s="2" t="s">
        <v>36</v>
      </c>
      <c r="N104" s="2" t="s">
        <v>36</v>
      </c>
      <c r="O104" s="2" t="s">
        <v>36</v>
      </c>
      <c r="P104" s="2" t="s">
        <v>330</v>
      </c>
    </row>
    <row r="105" spans="1:16" ht="45.75">
      <c r="A105" s="53">
        <v>110</v>
      </c>
      <c r="B105" s="67" t="s">
        <v>550</v>
      </c>
      <c r="C105" s="2" t="s">
        <v>39</v>
      </c>
      <c r="E105" s="2">
        <v>1960</v>
      </c>
      <c r="G105" s="2" t="s">
        <v>180</v>
      </c>
      <c r="H105" s="2" t="s">
        <v>551</v>
      </c>
      <c r="I105" s="2" t="s">
        <v>28</v>
      </c>
      <c r="J105" s="2" t="s">
        <v>552</v>
      </c>
      <c r="K105" s="2" t="s">
        <v>553</v>
      </c>
      <c r="L105" s="2" t="s">
        <v>31</v>
      </c>
      <c r="M105" s="2" t="s">
        <v>554</v>
      </c>
      <c r="N105" s="2" t="s">
        <v>555</v>
      </c>
      <c r="O105" s="2" t="s">
        <v>556</v>
      </c>
      <c r="P105" s="2" t="s">
        <v>44</v>
      </c>
    </row>
    <row r="106" spans="1:16" ht="45.75">
      <c r="A106" s="53">
        <v>111</v>
      </c>
      <c r="B106" s="67" t="s">
        <v>557</v>
      </c>
      <c r="C106" s="2" t="s">
        <v>39</v>
      </c>
      <c r="D106" s="2">
        <v>1966</v>
      </c>
      <c r="E106" s="2">
        <v>1960</v>
      </c>
      <c r="F106" s="2" t="s">
        <v>558</v>
      </c>
      <c r="G106" s="2" t="s">
        <v>180</v>
      </c>
      <c r="H106" s="2" t="s">
        <v>559</v>
      </c>
      <c r="I106" s="2" t="s">
        <v>136</v>
      </c>
      <c r="J106" s="2" t="s">
        <v>477</v>
      </c>
      <c r="K106" s="2" t="s">
        <v>560</v>
      </c>
      <c r="L106" s="2" t="s">
        <v>31</v>
      </c>
      <c r="M106" s="2" t="s">
        <v>93</v>
      </c>
      <c r="N106" s="2" t="s">
        <v>117</v>
      </c>
      <c r="O106" s="2" t="s">
        <v>561</v>
      </c>
      <c r="P106" s="2" t="s">
        <v>44</v>
      </c>
    </row>
    <row r="107" spans="1:16" ht="20.25" customHeight="1">
      <c r="A107" s="53">
        <v>112</v>
      </c>
      <c r="B107" s="67" t="s">
        <v>562</v>
      </c>
      <c r="C107" s="2" t="s">
        <v>506</v>
      </c>
      <c r="D107" s="2">
        <v>1966</v>
      </c>
      <c r="E107" s="2" t="s">
        <v>563</v>
      </c>
      <c r="F107" s="2" t="s">
        <v>564</v>
      </c>
      <c r="G107" s="2" t="s">
        <v>180</v>
      </c>
      <c r="H107" s="2" t="s">
        <v>114</v>
      </c>
      <c r="I107" s="2" t="s">
        <v>28</v>
      </c>
      <c r="J107" s="2" t="s">
        <v>73</v>
      </c>
      <c r="K107" s="2" t="s">
        <v>565</v>
      </c>
      <c r="L107" s="2" t="s">
        <v>36</v>
      </c>
      <c r="M107" s="2" t="s">
        <v>36</v>
      </c>
      <c r="N107" s="2" t="s">
        <v>36</v>
      </c>
      <c r="O107" s="2" t="s">
        <v>36</v>
      </c>
      <c r="P107" s="2" t="s">
        <v>44</v>
      </c>
    </row>
    <row r="108" spans="1:16" ht="25.5" customHeight="1">
      <c r="A108" s="53">
        <v>113</v>
      </c>
      <c r="B108" s="67" t="s">
        <v>566</v>
      </c>
      <c r="C108" s="2" t="s">
        <v>39</v>
      </c>
      <c r="E108" s="2">
        <v>1960</v>
      </c>
      <c r="F108" s="2" t="s">
        <v>558</v>
      </c>
      <c r="G108" s="2" t="s">
        <v>180</v>
      </c>
      <c r="H108" s="2" t="s">
        <v>567</v>
      </c>
      <c r="I108" s="2" t="s">
        <v>28</v>
      </c>
      <c r="J108" s="2" t="s">
        <v>182</v>
      </c>
      <c r="K108" s="2" t="s">
        <v>568</v>
      </c>
      <c r="L108" s="2" t="s">
        <v>31</v>
      </c>
      <c r="P108" s="2" t="s">
        <v>569</v>
      </c>
    </row>
    <row r="109" spans="1:16" ht="29.25" customHeight="1">
      <c r="A109" s="53">
        <v>114</v>
      </c>
      <c r="B109" s="67" t="s">
        <v>570</v>
      </c>
      <c r="C109" s="2" t="s">
        <v>39</v>
      </c>
      <c r="E109" s="2">
        <v>1980</v>
      </c>
      <c r="F109" s="2" t="s">
        <v>571</v>
      </c>
      <c r="G109" s="2" t="s">
        <v>180</v>
      </c>
      <c r="H109" s="2" t="s">
        <v>572</v>
      </c>
      <c r="I109" s="2" t="s">
        <v>189</v>
      </c>
      <c r="J109" s="2" t="s">
        <v>573</v>
      </c>
      <c r="L109" s="2" t="s">
        <v>31</v>
      </c>
      <c r="P109" s="2" t="s">
        <v>569</v>
      </c>
    </row>
    <row r="110" spans="1:16" ht="32.25" customHeight="1">
      <c r="A110" s="53">
        <v>115</v>
      </c>
      <c r="B110" s="67" t="s">
        <v>574</v>
      </c>
      <c r="C110" s="2" t="s">
        <v>39</v>
      </c>
      <c r="E110" s="2">
        <v>1990</v>
      </c>
      <c r="F110" s="2" t="s">
        <v>575</v>
      </c>
      <c r="G110" s="2" t="s">
        <v>180</v>
      </c>
      <c r="H110" s="2" t="s">
        <v>576</v>
      </c>
      <c r="I110" s="2" t="s">
        <v>28</v>
      </c>
      <c r="L110" s="2" t="s">
        <v>31</v>
      </c>
      <c r="P110" s="2" t="s">
        <v>569</v>
      </c>
    </row>
    <row r="111" spans="1:16" ht="33" customHeight="1">
      <c r="A111" s="53">
        <v>116</v>
      </c>
      <c r="B111" s="67" t="s">
        <v>577</v>
      </c>
      <c r="C111" s="2" t="s">
        <v>134</v>
      </c>
      <c r="D111" s="2">
        <v>1985</v>
      </c>
      <c r="E111" s="2">
        <v>1980</v>
      </c>
      <c r="G111" s="2" t="s">
        <v>180</v>
      </c>
      <c r="I111" s="2" t="s">
        <v>28</v>
      </c>
      <c r="L111" s="2" t="s">
        <v>31</v>
      </c>
      <c r="P111" s="2" t="s">
        <v>569</v>
      </c>
    </row>
    <row r="112" spans="1:16" ht="28.5" customHeight="1">
      <c r="A112" s="53">
        <v>117</v>
      </c>
      <c r="B112" s="67" t="s">
        <v>578</v>
      </c>
      <c r="C112" s="2" t="s">
        <v>39</v>
      </c>
      <c r="E112" s="2">
        <v>1980</v>
      </c>
      <c r="F112" s="2" t="s">
        <v>579</v>
      </c>
      <c r="G112" s="2" t="s">
        <v>180</v>
      </c>
      <c r="H112" s="2" t="s">
        <v>580</v>
      </c>
      <c r="I112" s="2" t="s">
        <v>477</v>
      </c>
      <c r="L112" s="2" t="s">
        <v>31</v>
      </c>
      <c r="P112" s="2" t="s">
        <v>569</v>
      </c>
    </row>
    <row r="113" spans="1:17" ht="30.75">
      <c r="A113" s="53">
        <v>118</v>
      </c>
      <c r="B113" s="67" t="s">
        <v>581</v>
      </c>
      <c r="C113" s="2" t="s">
        <v>24</v>
      </c>
      <c r="D113" s="2">
        <v>2001</v>
      </c>
      <c r="E113" s="2">
        <v>2000</v>
      </c>
      <c r="G113" s="2" t="s">
        <v>180</v>
      </c>
      <c r="I113" s="2" t="s">
        <v>477</v>
      </c>
      <c r="J113" s="2" t="s">
        <v>582</v>
      </c>
      <c r="L113" s="2" t="s">
        <v>31</v>
      </c>
      <c r="P113" s="2" t="s">
        <v>569</v>
      </c>
    </row>
    <row r="114" spans="1:17" ht="30.75">
      <c r="A114" s="53">
        <v>119</v>
      </c>
      <c r="B114" s="67" t="s">
        <v>582</v>
      </c>
      <c r="C114" s="2" t="s">
        <v>39</v>
      </c>
      <c r="D114" s="2">
        <v>1991</v>
      </c>
      <c r="E114" s="2">
        <v>1990</v>
      </c>
      <c r="F114" s="2" t="s">
        <v>579</v>
      </c>
      <c r="G114" s="2" t="s">
        <v>180</v>
      </c>
      <c r="H114" s="2" t="s">
        <v>583</v>
      </c>
      <c r="I114" s="2" t="s">
        <v>477</v>
      </c>
      <c r="L114" s="2" t="s">
        <v>31</v>
      </c>
      <c r="P114" s="2" t="s">
        <v>569</v>
      </c>
    </row>
    <row r="115" spans="1:17" ht="39" customHeight="1">
      <c r="A115" s="53">
        <v>120</v>
      </c>
      <c r="B115" s="67" t="s">
        <v>584</v>
      </c>
      <c r="C115" s="2" t="s">
        <v>39</v>
      </c>
      <c r="D115" s="2">
        <v>1989</v>
      </c>
      <c r="E115" s="2">
        <v>1980</v>
      </c>
      <c r="F115" s="2" t="s">
        <v>579</v>
      </c>
      <c r="G115" s="2" t="s">
        <v>180</v>
      </c>
      <c r="H115" s="2" t="s">
        <v>72</v>
      </c>
      <c r="I115" s="2" t="s">
        <v>28</v>
      </c>
      <c r="L115" s="2" t="s">
        <v>31</v>
      </c>
      <c r="P115" s="2" t="s">
        <v>569</v>
      </c>
    </row>
    <row r="116" spans="1:17" ht="29.25" customHeight="1">
      <c r="A116" s="53">
        <v>121</v>
      </c>
      <c r="B116" s="67" t="s">
        <v>585</v>
      </c>
      <c r="C116" s="2" t="s">
        <v>39</v>
      </c>
      <c r="G116" s="2" t="s">
        <v>180</v>
      </c>
      <c r="H116" s="2" t="s">
        <v>36</v>
      </c>
      <c r="I116" s="2" t="s">
        <v>28</v>
      </c>
      <c r="L116" s="2" t="s">
        <v>31</v>
      </c>
      <c r="P116" s="2" t="s">
        <v>569</v>
      </c>
    </row>
    <row r="117" spans="1:17" ht="24.75" customHeight="1">
      <c r="A117" s="53">
        <v>122</v>
      </c>
      <c r="B117" s="67" t="s">
        <v>586</v>
      </c>
      <c r="C117" s="2" t="s">
        <v>39</v>
      </c>
      <c r="E117" s="2">
        <v>1980</v>
      </c>
      <c r="F117" s="2" t="s">
        <v>587</v>
      </c>
      <c r="G117" s="2" t="s">
        <v>180</v>
      </c>
      <c r="H117" s="2" t="s">
        <v>36</v>
      </c>
      <c r="I117" s="2" t="s">
        <v>588</v>
      </c>
      <c r="J117" s="2" t="s">
        <v>436</v>
      </c>
      <c r="L117" s="2" t="s">
        <v>31</v>
      </c>
      <c r="P117" s="2" t="s">
        <v>569</v>
      </c>
    </row>
    <row r="118" spans="1:17" ht="30.75" customHeight="1">
      <c r="A118" s="53">
        <v>123</v>
      </c>
      <c r="B118" s="67" t="s">
        <v>589</v>
      </c>
      <c r="C118" s="2" t="s">
        <v>39</v>
      </c>
      <c r="E118" s="2">
        <v>1960</v>
      </c>
      <c r="F118" s="2" t="s">
        <v>558</v>
      </c>
      <c r="G118" s="2" t="s">
        <v>180</v>
      </c>
      <c r="H118" s="2" t="s">
        <v>36</v>
      </c>
      <c r="I118" s="2" t="s">
        <v>28</v>
      </c>
      <c r="L118" s="2" t="s">
        <v>31</v>
      </c>
      <c r="P118" s="2" t="s">
        <v>569</v>
      </c>
    </row>
    <row r="119" spans="1:17" ht="30.75" customHeight="1">
      <c r="A119" s="53">
        <v>124</v>
      </c>
      <c r="B119" s="67" t="s">
        <v>590</v>
      </c>
      <c r="C119" s="2" t="s">
        <v>39</v>
      </c>
      <c r="E119" s="2">
        <v>1990</v>
      </c>
      <c r="F119" s="2" t="s">
        <v>575</v>
      </c>
      <c r="G119" s="2" t="s">
        <v>180</v>
      </c>
      <c r="H119" s="2" t="s">
        <v>36</v>
      </c>
      <c r="I119" s="2" t="s">
        <v>28</v>
      </c>
      <c r="L119" s="2" t="s">
        <v>31</v>
      </c>
      <c r="P119" s="2" t="s">
        <v>569</v>
      </c>
    </row>
    <row r="120" spans="1:17" ht="42" customHeight="1">
      <c r="A120" s="53">
        <v>125</v>
      </c>
      <c r="B120" s="2" t="s">
        <v>591</v>
      </c>
      <c r="C120" s="27" t="s">
        <v>39</v>
      </c>
      <c r="D120" s="2">
        <v>2014</v>
      </c>
      <c r="E120" s="2">
        <v>2010</v>
      </c>
      <c r="F120" s="54" t="s">
        <v>467</v>
      </c>
      <c r="G120" s="55" t="s">
        <v>26</v>
      </c>
      <c r="H120" s="2" t="s">
        <v>592</v>
      </c>
      <c r="I120" s="27" t="s">
        <v>593</v>
      </c>
      <c r="J120" s="56" t="s">
        <v>468</v>
      </c>
      <c r="K120" s="2" t="s">
        <v>594</v>
      </c>
      <c r="L120" s="27" t="s">
        <v>31</v>
      </c>
      <c r="M120" s="26" t="s">
        <v>93</v>
      </c>
      <c r="N120" s="26" t="s">
        <v>94</v>
      </c>
      <c r="O120" s="2" t="s">
        <v>470</v>
      </c>
      <c r="P120" s="2" t="s">
        <v>44</v>
      </c>
      <c r="Q120" s="2" t="s">
        <v>595</v>
      </c>
    </row>
    <row r="121" spans="1:17">
      <c r="C121" s="27"/>
      <c r="F121" s="54"/>
      <c r="G121" s="55"/>
    </row>
    <row r="122" spans="1:17">
      <c r="C122" s="27"/>
      <c r="F122" s="54"/>
      <c r="G122" s="55"/>
    </row>
    <row r="123" spans="1:17">
      <c r="C123" s="27"/>
      <c r="F123" s="54"/>
      <c r="G123" s="55"/>
    </row>
    <row r="124" spans="1:17">
      <c r="C124" s="27"/>
      <c r="F124" s="54"/>
      <c r="G124" s="55"/>
    </row>
    <row r="125" spans="1:17">
      <c r="C125" s="27"/>
      <c r="F125" s="54"/>
      <c r="G125" s="55"/>
    </row>
    <row r="126" spans="1:17">
      <c r="C126" s="27"/>
      <c r="F126" s="54"/>
      <c r="G126" s="55"/>
    </row>
    <row r="127" spans="1:17">
      <c r="C127" s="27"/>
      <c r="F127" s="54"/>
      <c r="G127" s="55"/>
    </row>
  </sheetData>
  <sortState xmlns:xlrd2="http://schemas.microsoft.com/office/spreadsheetml/2017/richdata2" ref="B26:O78">
    <sortCondition ref="E26:E78"/>
  </sortState>
  <mergeCells count="1">
    <mergeCell ref="A1:N1"/>
  </mergeCells>
  <conditionalFormatting sqref="K107 J108:K108 B107:I108 P42:XFD42 L42:N42 L14:L19 L20:XFD21 L22:L23 N22:XFD23 O35:XFD35 L35:M35 B50:K58 B49:I49 K49 B60:K71 B59:I59 K59 B72:I72 K72 B98:K106 B96:I97 K96:K97 B86:K95 B85:I85 K85 B48:K48 B47:J47 B109:K119 A120:I120 K120:XFD120 B73:K84 A1:XFD3 L4:XFD12 L13:P13 R13:XFD13 N14:XFD19 L24:XFD33 L34:R34 T34:XFD34 A121:XFD1048576 L43:XFD119 L36:XFD41 B4:K46">
    <cfRule type="cellIs" dxfId="28" priority="2" operator="equal">
      <formula>"Sin Información"</formula>
    </cfRule>
  </conditionalFormatting>
  <conditionalFormatting sqref="A119">
    <cfRule type="cellIs" dxfId="27" priority="1" operator="equal">
      <formula>"Sin Información"</formula>
    </cfRule>
  </conditionalFormatting>
  <dataValidations count="2">
    <dataValidation type="list" allowBlank="1" showInputMessage="1" showErrorMessage="1" sqref="B146:B332" xr:uid="{3A9E85DE-9075-46CA-9722-FED5AF42351A}">
      <formula1>$B$1:$B$85</formula1>
    </dataValidation>
    <dataValidation allowBlank="1" showInputMessage="1" showErrorMessage="1" sqref="B120:B145" xr:uid="{41711CFF-68F6-47C5-AD4E-9D6EBB1DAC56}"/>
  </dataValidations>
  <hyperlinks>
    <hyperlink ref="B51" r:id="rId1" display="https://sites.pitt.edu/~ccapubs/pdfdownloads/PITTmem29-Jaramillo_etal_2023.pdf" xr:uid="{495C570C-52D5-4580-95AA-F213C184088D}"/>
    <hyperlink ref="R7" r:id="rId2" xr:uid="{AC051539-CA42-46C6-A80F-E8B2BA306A5C}"/>
    <hyperlink ref="U7" r:id="rId3" xr:uid="{8CAB7F52-55B1-43B0-BD0F-BC8372B36C86}"/>
    <hyperlink ref="R30" r:id="rId4" xr:uid="{D8707013-52BC-4A0A-B336-9E30C1C7417F}"/>
    <hyperlink ref="R33" r:id="rId5" xr:uid="{FB36DE87-8331-4362-950D-CEC777D5C34A}"/>
  </hyperlinks>
  <pageMargins left="0.7" right="0.7" top="0.75" bottom="0.75" header="0.3" footer="0.3"/>
  <pageSetup orientation="portrait" horizontalDpi="360" verticalDpi="360" r:id="rId6"/>
  <tableParts count="1">
    <tablePart r:id="rId7"/>
  </tableParts>
  <extLst>
    <ext xmlns:x14="http://schemas.microsoft.com/office/spreadsheetml/2009/9/main" uri="{CCE6A557-97BC-4b89-ADB6-D9C93CAAB3DF}">
      <x14:dataValidations xmlns:xm="http://schemas.microsoft.com/office/excel/2006/main" count="2">
        <x14:dataValidation type="list" allowBlank="1" showInputMessage="1" showErrorMessage="1" xr:uid="{86C88EA6-0BD6-4512-B35C-D7DB6B2815C1}">
          <x14:formula1>
            <xm:f>Metadatos!$A$2:$A$99</xm:f>
          </x14:formula1>
          <xm:sqref>F128:F332 G3:G127</xm:sqref>
        </x14:dataValidation>
        <x14:dataValidation type="list" allowBlank="1" showInputMessage="1" showErrorMessage="1" xr:uid="{639D59CD-CE5B-4F29-86D9-EDD8E727A215}">
          <x14:formula1>
            <xm:f>Metadatos!$B$2:$B$99</xm:f>
          </x14:formula1>
          <xm:sqref>C3:C127</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96FFA-0FB9-4AF6-9833-68CC671E8FAA}">
  <dimension ref="A1:A4"/>
  <sheetViews>
    <sheetView workbookViewId="0">
      <selection activeCell="F9" sqref="F9"/>
    </sheetView>
  </sheetViews>
  <sheetFormatPr defaultRowHeight="15"/>
  <sheetData>
    <row r="1" spans="1:1">
      <c r="A1" s="18" t="s">
        <v>962</v>
      </c>
    </row>
    <row r="2" spans="1:1">
      <c r="A2" s="4" t="s">
        <v>963</v>
      </c>
    </row>
    <row r="3" spans="1:1">
      <c r="A3" s="4" t="s">
        <v>964</v>
      </c>
    </row>
    <row r="4" spans="1:1">
      <c r="A4" s="4" t="s">
        <v>936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6CAF4-E257-4E4A-A8C6-B8B962AD4BDB}">
  <dimension ref="A1:C14"/>
  <sheetViews>
    <sheetView workbookViewId="0">
      <selection activeCell="B2" sqref="B2:B8"/>
    </sheetView>
  </sheetViews>
  <sheetFormatPr defaultRowHeight="15"/>
  <cols>
    <col min="1" max="1" width="17.5703125" customWidth="1"/>
    <col min="2" max="2" width="25.28515625" customWidth="1"/>
  </cols>
  <sheetData>
    <row r="1" spans="1:3" s="19" customFormat="1">
      <c r="A1" s="17" t="s">
        <v>596</v>
      </c>
      <c r="B1" s="17" t="s">
        <v>597</v>
      </c>
    </row>
    <row r="2" spans="1:3">
      <c r="A2" t="s">
        <v>598</v>
      </c>
      <c r="B2" t="s">
        <v>598</v>
      </c>
    </row>
    <row r="3" spans="1:3">
      <c r="A3" s="4" t="s">
        <v>26</v>
      </c>
      <c r="B3" t="s">
        <v>24</v>
      </c>
    </row>
    <row r="4" spans="1:3">
      <c r="A4" s="66" t="s">
        <v>180</v>
      </c>
      <c r="B4" t="s">
        <v>39</v>
      </c>
    </row>
    <row r="5" spans="1:3">
      <c r="A5" t="s">
        <v>599</v>
      </c>
      <c r="B5" s="20" t="s">
        <v>245</v>
      </c>
    </row>
    <row r="6" spans="1:3">
      <c r="A6" t="s">
        <v>600</v>
      </c>
      <c r="B6" s="20" t="s">
        <v>506</v>
      </c>
    </row>
    <row r="7" spans="1:3">
      <c r="A7" s="4" t="s">
        <v>36</v>
      </c>
      <c r="B7" t="s">
        <v>134</v>
      </c>
    </row>
    <row r="8" spans="1:3">
      <c r="B8" t="s">
        <v>277</v>
      </c>
    </row>
    <row r="14" spans="1:3">
      <c r="C14" s="13"/>
    </row>
  </sheetData>
  <conditionalFormatting sqref="B5">
    <cfRule type="cellIs" dxfId="2" priority="2" operator="equal">
      <formula>"Sin Información"</formula>
    </cfRule>
  </conditionalFormatting>
  <conditionalFormatting sqref="B6">
    <cfRule type="cellIs" dxfId="1" priority="1" operator="equal">
      <formula>"Sin Información"</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82CD5-9C0B-4341-8BE6-025B18AE95E3}">
  <dimension ref="A1:I101"/>
  <sheetViews>
    <sheetView workbookViewId="0">
      <selection activeCell="I97" sqref="I97"/>
    </sheetView>
  </sheetViews>
  <sheetFormatPr defaultRowHeight="15"/>
  <cols>
    <col min="1" max="1" width="34.7109375" customWidth="1"/>
    <col min="2" max="2" width="25.28515625" customWidth="1"/>
    <col min="3" max="3" width="24.140625" customWidth="1"/>
    <col min="4" max="4" width="25.28515625" style="39" customWidth="1"/>
    <col min="5" max="5" width="24.140625" style="29" customWidth="1"/>
    <col min="6" max="6" width="21.140625" bestFit="1" customWidth="1"/>
    <col min="7" max="7" width="20.42578125" bestFit="1" customWidth="1"/>
    <col min="8" max="8" width="16.28515625" bestFit="1" customWidth="1"/>
    <col min="9" max="9" width="16.85546875" bestFit="1" customWidth="1"/>
  </cols>
  <sheetData>
    <row r="1" spans="1:9">
      <c r="A1" t="s">
        <v>601</v>
      </c>
      <c r="B1" t="s">
        <v>602</v>
      </c>
      <c r="C1" t="s">
        <v>603</v>
      </c>
      <c r="D1" s="39" t="s">
        <v>604</v>
      </c>
      <c r="E1" s="29" t="s">
        <v>605</v>
      </c>
      <c r="F1" t="s">
        <v>606</v>
      </c>
      <c r="G1" t="s">
        <v>607</v>
      </c>
      <c r="H1" s="58" t="s">
        <v>608</v>
      </c>
      <c r="I1" s="58" t="s">
        <v>609</v>
      </c>
    </row>
    <row r="2" spans="1:9">
      <c r="A2" s="2" t="s">
        <v>610</v>
      </c>
      <c r="B2" s="25">
        <v>5417162882816860</v>
      </c>
      <c r="C2" s="25">
        <v>-7340153864224980</v>
      </c>
      <c r="D2" s="39">
        <v>5417162882816860</v>
      </c>
      <c r="E2" s="29">
        <v>-7340153864224980</v>
      </c>
      <c r="F2" t="str">
        <f>REPLACE(D2,2,0,".")</f>
        <v>5.417162882816860</v>
      </c>
      <c r="G2" s="11" t="str">
        <f>REPLACE(E2,4,0,".")</f>
        <v>-73.40153864224980</v>
      </c>
      <c r="H2" t="str">
        <f>LEFT(F2,7)</f>
        <v>5.41716</v>
      </c>
      <c r="I2" t="str">
        <f>LEFT(G2,9)</f>
        <v>-73.40153</v>
      </c>
    </row>
    <row r="3" spans="1:9">
      <c r="A3" s="42" t="s">
        <v>611</v>
      </c>
      <c r="B3" s="25">
        <v>-1.48912688467106E+16</v>
      </c>
      <c r="C3" s="25">
        <v>-7148484399891170</v>
      </c>
      <c r="D3">
        <v>-2058469</v>
      </c>
      <c r="E3">
        <v>-732122373</v>
      </c>
      <c r="F3" s="11" t="str">
        <f>REPLACE(D3,3,0,".")</f>
        <v>-2.058469</v>
      </c>
      <c r="G3" s="11" t="str">
        <f>REPLACE(E3,4,0,".")</f>
        <v>-73.2122373</v>
      </c>
      <c r="H3" t="str">
        <f>LEFT(F3,8)</f>
        <v>-2.05846</v>
      </c>
      <c r="I3" t="str">
        <f>LEFT(G3,9)</f>
        <v>-73.21223</v>
      </c>
    </row>
    <row r="4" spans="1:9">
      <c r="A4" s="26" t="s">
        <v>612</v>
      </c>
      <c r="F4" s="29"/>
    </row>
    <row r="5" spans="1:9">
      <c r="A5" s="26" t="s">
        <v>613</v>
      </c>
      <c r="B5" s="25">
        <v>6602996700005790</v>
      </c>
      <c r="C5" s="25">
        <v>-7555128160765700</v>
      </c>
      <c r="D5" s="39">
        <v>6602996700005790</v>
      </c>
      <c r="E5" s="29">
        <v>-7555128160765700</v>
      </c>
      <c r="F5" t="str">
        <f>REPLACE(D5,2,0,".")</f>
        <v>6.602996700005790</v>
      </c>
      <c r="G5" s="11" t="str">
        <f>REPLACE(E5,4,0,".")</f>
        <v>-75.55128160765700</v>
      </c>
      <c r="H5" t="str">
        <f>LEFT(F5,7)</f>
        <v>6.60299</v>
      </c>
      <c r="I5" t="str">
        <f>LEFT(G5,9)</f>
        <v>-75.55128</v>
      </c>
    </row>
    <row r="6" spans="1:9">
      <c r="A6" s="41" t="s">
        <v>614</v>
      </c>
      <c r="B6" s="25">
        <v>1.09545473662989E+16</v>
      </c>
      <c r="C6" s="25">
        <v>-7279636892380760</v>
      </c>
      <c r="D6" s="39">
        <v>1.09545473662989E+16</v>
      </c>
      <c r="E6" s="29">
        <v>-7279636892380760</v>
      </c>
      <c r="F6" t="str">
        <f>REPLACE(D6,3,0,".")</f>
        <v>10.954547366298900</v>
      </c>
      <c r="G6" s="11" t="str">
        <f>REPLACE(E6,4,0,".")</f>
        <v>-72.79636892380760</v>
      </c>
      <c r="H6" t="str">
        <f>LEFT(F6,8)</f>
        <v>10.95454</v>
      </c>
      <c r="I6" t="str">
        <f>LEFT(G6,9)</f>
        <v>-72.79636</v>
      </c>
    </row>
    <row r="7" spans="1:9">
      <c r="A7" s="27" t="s">
        <v>615</v>
      </c>
      <c r="B7" s="25">
        <v>1.09723084978965E+16</v>
      </c>
      <c r="C7" s="25">
        <v>-7480363255294130</v>
      </c>
      <c r="D7" s="39">
        <v>1.09723084978965E+16</v>
      </c>
      <c r="E7" s="29">
        <v>-7480363255294130</v>
      </c>
      <c r="F7" t="str">
        <f>REPLACE(D7,3,0,".")</f>
        <v>10.972308497896500</v>
      </c>
      <c r="G7" s="11" t="str">
        <f>REPLACE(E7,4,0,".")</f>
        <v>-74.80363255294130</v>
      </c>
      <c r="H7" t="str">
        <f>LEFT(F7,8)</f>
        <v>10.97230</v>
      </c>
      <c r="I7" t="str">
        <f>LEFT(G7,9)</f>
        <v>-74.80363</v>
      </c>
    </row>
    <row r="8" spans="1:9">
      <c r="A8" s="27" t="s">
        <v>108</v>
      </c>
      <c r="B8" s="25">
        <v>4649589913032180</v>
      </c>
      <c r="C8" s="25">
        <v>-7410378885532950</v>
      </c>
      <c r="D8" s="39">
        <v>4649589913032180</v>
      </c>
      <c r="E8" s="29">
        <v>-7410378885532950</v>
      </c>
      <c r="F8" t="str">
        <f>REPLACE(D8,2,0,".")</f>
        <v>4.649589913032180</v>
      </c>
      <c r="G8" s="11" t="str">
        <f>REPLACE(E8,4,0,".")</f>
        <v>-74.10378885532950</v>
      </c>
      <c r="H8" t="str">
        <f>LEFT(F8,7)</f>
        <v>4.64958</v>
      </c>
      <c r="I8" t="str">
        <f>LEFT(G8,9)</f>
        <v>-74.10378</v>
      </c>
    </row>
    <row r="9" spans="1:9">
      <c r="A9" s="27" t="s">
        <v>616</v>
      </c>
      <c r="B9" s="25">
        <v>4649589913032180</v>
      </c>
      <c r="C9" s="25">
        <v>-7410378885532950</v>
      </c>
      <c r="D9" s="39">
        <v>4649589913032180</v>
      </c>
      <c r="E9" s="29">
        <v>-7410378885532950</v>
      </c>
      <c r="F9" t="str">
        <f>REPLACE(D9,2,0,".")</f>
        <v>4.649589913032180</v>
      </c>
      <c r="G9" s="11" t="str">
        <f>REPLACE(E9,4,0,".")</f>
        <v>-74.10378885532950</v>
      </c>
      <c r="H9" t="str">
        <f>LEFT(F9,7)</f>
        <v>4.64958</v>
      </c>
      <c r="I9" t="str">
        <f>LEFT(G9,9)</f>
        <v>-74.10378</v>
      </c>
    </row>
    <row r="10" spans="1:9" ht="17.25" customHeight="1">
      <c r="A10" s="27" t="s">
        <v>160</v>
      </c>
      <c r="B10" s="28">
        <v>5400134211226910</v>
      </c>
      <c r="C10" s="25">
        <v>-7327533577775710</v>
      </c>
      <c r="D10" s="39">
        <v>5400134211226910</v>
      </c>
      <c r="E10" s="29">
        <v>-7327533577775710</v>
      </c>
      <c r="F10" t="str">
        <f>REPLACE(D10,2,0,".")</f>
        <v>5.400134211226910</v>
      </c>
      <c r="G10" s="11" t="str">
        <f>REPLACE(E10,4,0,".")</f>
        <v>-73.27533577775710</v>
      </c>
      <c r="H10" t="str">
        <f>LEFT(F10,7)</f>
        <v>5.40013</v>
      </c>
      <c r="I10" t="str">
        <f>LEFT(G10,9)</f>
        <v>-73.27533</v>
      </c>
    </row>
    <row r="11" spans="1:9" ht="19.5" customHeight="1">
      <c r="A11" s="26" t="s">
        <v>617</v>
      </c>
      <c r="B11" s="25">
        <v>7111687709395550</v>
      </c>
      <c r="C11" s="25">
        <v>-7312099756140800</v>
      </c>
      <c r="D11" s="39">
        <v>7111687709395550</v>
      </c>
      <c r="E11" s="29">
        <v>-7312099756140800</v>
      </c>
      <c r="F11" t="str">
        <f>REPLACE(D11,2,0,".")</f>
        <v>7.111687709395550</v>
      </c>
      <c r="G11" s="11" t="str">
        <f>REPLACE(E11,4,0,".")</f>
        <v>-73.12099756140800</v>
      </c>
      <c r="H11" t="str">
        <f>LEFT(F11,7)</f>
        <v>7.11168</v>
      </c>
      <c r="I11" t="str">
        <f>LEFT(G11,9)</f>
        <v>-73.12099</v>
      </c>
    </row>
    <row r="12" spans="1:9" ht="17.25" customHeight="1">
      <c r="A12" s="27" t="s">
        <v>618</v>
      </c>
      <c r="B12" s="25">
        <v>3.88045701678386E+16</v>
      </c>
      <c r="C12" s="37">
        <v>-7699934256530110</v>
      </c>
      <c r="D12" s="39">
        <v>3.88045701678386E+16</v>
      </c>
      <c r="E12" s="36">
        <v>-7699934256530110</v>
      </c>
      <c r="F12" t="str">
        <f>REPLACE(D12,2,0,".")</f>
        <v>3.8804570167838600</v>
      </c>
      <c r="G12" s="11" t="str">
        <f>REPLACE(E12,4,0,".")</f>
        <v>-76.99934256530110</v>
      </c>
      <c r="H12" t="str">
        <f>LEFT(F12,7)</f>
        <v>3.88045</v>
      </c>
      <c r="I12" t="str">
        <f>LEFT(G12,9)</f>
        <v>-76.99934</v>
      </c>
    </row>
    <row r="13" spans="1:9" ht="15" customHeight="1">
      <c r="A13" s="26" t="s">
        <v>619</v>
      </c>
      <c r="B13" s="25">
        <v>2.62240895705742E+16</v>
      </c>
      <c r="C13" s="25">
        <v>-7656992402703010</v>
      </c>
      <c r="D13" s="39">
        <v>2.62240895705742E+16</v>
      </c>
      <c r="E13" s="29">
        <v>-7656992402703010</v>
      </c>
      <c r="F13" t="str">
        <f>REPLACE(D13,2,0,".")</f>
        <v>2.6224089570574200</v>
      </c>
      <c r="G13" s="11" t="str">
        <f>REPLACE(E13,4,0,".")</f>
        <v>-76.56992402703010</v>
      </c>
      <c r="H13" t="str">
        <f>LEFT(F13,7)</f>
        <v>2.62240</v>
      </c>
      <c r="I13" t="str">
        <f>LEFT(G13,9)</f>
        <v>-76.56992</v>
      </c>
    </row>
    <row r="14" spans="1:9" ht="15" customHeight="1">
      <c r="A14" s="26" t="s">
        <v>298</v>
      </c>
      <c r="B14" s="25">
        <v>519088369039209</v>
      </c>
      <c r="C14" s="25">
        <v>-7569462276853750</v>
      </c>
      <c r="D14" s="39">
        <v>519088369039209</v>
      </c>
      <c r="E14" s="29">
        <v>-7569462276853750</v>
      </c>
      <c r="F14" t="str">
        <f>REPLACE(D14,2,0,".")</f>
        <v>5.19088369039209</v>
      </c>
      <c r="G14" s="11" t="str">
        <f>REPLACE(E14,4,0,".")</f>
        <v>-75.69462276853750</v>
      </c>
      <c r="H14" t="str">
        <f>LEFT(F14,7)</f>
        <v>5.19088</v>
      </c>
      <c r="I14" t="str">
        <f>LEFT(G14,9)</f>
        <v>-75.69462</v>
      </c>
    </row>
    <row r="15" spans="1:9">
      <c r="A15" s="26" t="s">
        <v>620</v>
      </c>
      <c r="B15" s="25">
        <v>1.07351897931176E+16</v>
      </c>
      <c r="C15" s="25">
        <v>-7426029670121270</v>
      </c>
      <c r="D15" s="39">
        <v>1.07351897931176E+16</v>
      </c>
      <c r="E15" s="29">
        <v>-7426029670121270</v>
      </c>
      <c r="F15" t="str">
        <f>REPLACE(D15,2,0,".")</f>
        <v>1.0735189793117600</v>
      </c>
      <c r="G15" s="11" t="str">
        <f>REPLACE(E15,4,0,".")</f>
        <v>-74.26029670121270</v>
      </c>
      <c r="H15" t="str">
        <f>LEFT(F15,7)</f>
        <v>1.07351</v>
      </c>
      <c r="I15" t="str">
        <f>LEFT(G15,9)</f>
        <v>-74.26029</v>
      </c>
    </row>
    <row r="16" spans="1:9" ht="16.5" customHeight="1">
      <c r="A16" s="26" t="s">
        <v>621</v>
      </c>
    </row>
    <row r="17" spans="1:9" ht="16.5" customHeight="1">
      <c r="A17" s="27" t="s">
        <v>382</v>
      </c>
      <c r="B17" s="25">
        <v>1.03936112466252E+16</v>
      </c>
      <c r="C17" s="25">
        <v>-7549685357292920</v>
      </c>
      <c r="D17" s="39">
        <v>1.03936112466252E+16</v>
      </c>
      <c r="E17" s="29">
        <v>-7549685357292920</v>
      </c>
      <c r="F17" t="str">
        <f>REPLACE(D17,3,0,".")</f>
        <v>10.393611246625200</v>
      </c>
      <c r="G17" s="11" t="str">
        <f>REPLACE(E17,4,0,".")</f>
        <v>-75.49685357292920</v>
      </c>
      <c r="H17" t="str">
        <f>LEFT(F17,8)</f>
        <v>10.39361</v>
      </c>
      <c r="I17" t="str">
        <f>LEFT(G17,9)</f>
        <v>-75.49685</v>
      </c>
    </row>
    <row r="18" spans="1:9">
      <c r="A18" s="26" t="s">
        <v>49</v>
      </c>
      <c r="B18" s="25">
        <v>23100892903662</v>
      </c>
      <c r="C18" s="25">
        <v>-7683970844547030</v>
      </c>
      <c r="D18" s="39">
        <v>23100892903662</v>
      </c>
      <c r="E18" s="29">
        <v>-7683970844547030</v>
      </c>
      <c r="F18" t="str">
        <f>REPLACE(D18,2,0,".")</f>
        <v>2.3100892903662</v>
      </c>
      <c r="G18" s="11" t="str">
        <f>REPLACE(E18,4,0,".")</f>
        <v>-76.83970844547030</v>
      </c>
      <c r="H18" t="str">
        <f>LEFT(F18,7)</f>
        <v>2.31008</v>
      </c>
      <c r="I18" t="str">
        <f>LEFT(G18,9)</f>
        <v>-76.83970</v>
      </c>
    </row>
    <row r="19" spans="1:9">
      <c r="A19" s="42" t="s">
        <v>200</v>
      </c>
      <c r="B19" s="43">
        <v>5.88913244658844E+16</v>
      </c>
      <c r="C19" s="44">
        <v>-7718981459836530</v>
      </c>
      <c r="D19" s="39">
        <v>5.88913244658844E+16</v>
      </c>
      <c r="E19" s="36">
        <v>-7718981459836530</v>
      </c>
      <c r="F19" t="str">
        <f>REPLACE(D19,2,0,".")</f>
        <v>5.8891324465884400</v>
      </c>
      <c r="G19" s="11" t="str">
        <f>REPLACE(E19,4,0,".")</f>
        <v>-77.18981459836530</v>
      </c>
      <c r="H19" t="str">
        <f>LEFT(F19,7)</f>
        <v>5.88913</v>
      </c>
      <c r="I19" t="str">
        <f>LEFT(G19,9)</f>
        <v>-77.18981</v>
      </c>
    </row>
    <row r="20" spans="1:9">
      <c r="A20" s="26" t="s">
        <v>31</v>
      </c>
      <c r="D20" s="39">
        <v>4649589913032180</v>
      </c>
      <c r="E20" s="29">
        <v>-7410378885532950</v>
      </c>
      <c r="F20" t="str">
        <f>REPLACE(D20,2,0,".")</f>
        <v>4.649589913032180</v>
      </c>
      <c r="G20" s="11" t="str">
        <f>REPLACE(E20,4,0,".")</f>
        <v>-74.10378885532950</v>
      </c>
      <c r="H20" t="str">
        <f>LEFT(F20,7)</f>
        <v>4.64958</v>
      </c>
      <c r="I20" t="str">
        <f>LEFT(G20,9)</f>
        <v>-74.10378</v>
      </c>
    </row>
    <row r="21" spans="1:9" ht="16.5" customHeight="1">
      <c r="A21" s="27" t="s">
        <v>294</v>
      </c>
      <c r="B21" s="25">
        <v>4809489808742290</v>
      </c>
      <c r="C21" s="25">
        <v>-7410352547772260</v>
      </c>
      <c r="D21" s="39">
        <v>4809489808742290</v>
      </c>
      <c r="E21" s="29">
        <v>-7410352547772260</v>
      </c>
      <c r="F21" t="str">
        <f>REPLACE(D21,2,0,".")</f>
        <v>4.809489808742290</v>
      </c>
      <c r="G21" s="11" t="str">
        <f>REPLACE(E21,4,0,".")</f>
        <v>-74.10352547772260</v>
      </c>
      <c r="H21" t="str">
        <f>LEFT(F21,7)</f>
        <v>4.80948</v>
      </c>
      <c r="I21" t="str">
        <f>LEFT(G21,9)</f>
        <v>-74.10352</v>
      </c>
    </row>
    <row r="22" spans="1:9" ht="16.5" customHeight="1">
      <c r="A22" s="26" t="s">
        <v>622</v>
      </c>
      <c r="B22" s="25">
        <v>3.79766941308946E+16</v>
      </c>
      <c r="C22" s="25">
        <v>-751948524593555</v>
      </c>
      <c r="D22" s="39">
        <v>3.79766941308946E+16</v>
      </c>
      <c r="E22" s="29">
        <v>-751948524593555</v>
      </c>
      <c r="F22" t="str">
        <f>REPLACE(D22,2,0,".")</f>
        <v>3.7976694130894600</v>
      </c>
      <c r="G22" s="11" t="str">
        <f>REPLACE(E22,4,0,".")</f>
        <v>-75.1948524593555</v>
      </c>
      <c r="H22" t="str">
        <f>LEFT(F22,7)</f>
        <v>3.79766</v>
      </c>
      <c r="I22" t="str">
        <f>LEFT(G22,9)</f>
        <v>-75.19485</v>
      </c>
    </row>
    <row r="23" spans="1:9">
      <c r="A23" s="26" t="s">
        <v>94</v>
      </c>
      <c r="B23" s="25">
        <v>4864586160619670</v>
      </c>
      <c r="C23" s="25">
        <v>-7414277258024120</v>
      </c>
      <c r="D23" s="39">
        <v>4864586160619670</v>
      </c>
      <c r="E23" s="29">
        <v>-7414277258024120</v>
      </c>
      <c r="F23" t="str">
        <f>REPLACE(D23,2,0,".")</f>
        <v>4.864586160619670</v>
      </c>
      <c r="G23" s="11" t="str">
        <f>REPLACE(E23,4,0,".")</f>
        <v>-74.14277258024120</v>
      </c>
      <c r="H23" t="str">
        <f>LEFT(F23,7)</f>
        <v>4.86458</v>
      </c>
      <c r="I23" t="str">
        <f>LEFT(G23,9)</f>
        <v>-74.14277</v>
      </c>
    </row>
    <row r="24" spans="1:9">
      <c r="A24" s="27" t="s">
        <v>623</v>
      </c>
      <c r="B24" s="25">
        <v>9182535558903220</v>
      </c>
      <c r="C24" s="25">
        <v>-7442064386509440</v>
      </c>
      <c r="D24" s="39">
        <v>9182535558903220</v>
      </c>
      <c r="E24" s="29">
        <v>-7442064386509440</v>
      </c>
      <c r="F24" t="str">
        <f>REPLACE(D24,2,0,".")</f>
        <v>9.182535558903220</v>
      </c>
      <c r="G24" s="11" t="str">
        <f>REPLACE(E24,4,0,".")</f>
        <v>-74.42064386509440</v>
      </c>
      <c r="H24" t="str">
        <f>LEFT(F24,7)</f>
        <v>9.18253</v>
      </c>
      <c r="I24" t="str">
        <f>LEFT(G24,9)</f>
        <v>-74.42064</v>
      </c>
    </row>
    <row r="25" spans="1:9">
      <c r="A25" s="26" t="s">
        <v>624</v>
      </c>
      <c r="D25" t="s">
        <v>625</v>
      </c>
      <c r="E25" s="29">
        <v>-78595348</v>
      </c>
      <c r="F25" s="11" t="str">
        <f>REPLACE(D25,3,0,"")</f>
        <v>-0.1865936</v>
      </c>
      <c r="G25" s="11" t="str">
        <f>REPLACE(E25,4,0,".")</f>
        <v>-78.595348</v>
      </c>
      <c r="H25" t="str">
        <f>LEFT(F25,8)</f>
        <v>-0.18659</v>
      </c>
      <c r="I25" t="str">
        <f>LEFT(G25,9)</f>
        <v>-78.59534</v>
      </c>
    </row>
    <row r="26" spans="1:9">
      <c r="A26" s="27" t="s">
        <v>626</v>
      </c>
      <c r="B26" s="25">
        <v>9662675395795680</v>
      </c>
      <c r="C26" s="25">
        <v>-7374695921198920</v>
      </c>
      <c r="D26" s="39">
        <v>9662675395795680</v>
      </c>
      <c r="E26" s="29">
        <v>-7374695921198920</v>
      </c>
      <c r="F26" t="str">
        <f>REPLACE(D26,2,0,".")</f>
        <v>9.662675395795680</v>
      </c>
      <c r="G26" s="11" t="str">
        <f>REPLACE(E26,4,0,".")</f>
        <v>-73.74695921198920</v>
      </c>
      <c r="H26" t="str">
        <f>LEFT(F26,7)</f>
        <v>9.66267</v>
      </c>
      <c r="I26" t="str">
        <f>LEFT(G26,9)</f>
        <v>-73.74695</v>
      </c>
    </row>
    <row r="27" spans="1:9">
      <c r="A27" s="27" t="s">
        <v>627</v>
      </c>
      <c r="F27" s="29"/>
    </row>
    <row r="28" spans="1:9">
      <c r="A28" s="27" t="s">
        <v>628</v>
      </c>
      <c r="B28" s="25">
        <v>1.13547700897794E+16</v>
      </c>
      <c r="C28" s="25">
        <v>-7252046896861310</v>
      </c>
      <c r="D28" s="39">
        <v>1.13547700897794E+16</v>
      </c>
      <c r="E28" s="29">
        <v>-7252046896861310</v>
      </c>
      <c r="F28" t="str">
        <f>REPLACE(D28,3,0,".")</f>
        <v>11.354770089779400</v>
      </c>
      <c r="G28" s="11" t="str">
        <f>REPLACE(E28,4,0,".")</f>
        <v>-72.52046896861310</v>
      </c>
      <c r="H28" t="str">
        <f>LEFT(F28,8)</f>
        <v>11.35477</v>
      </c>
      <c r="I28" t="str">
        <f>LEFT(G28,9)</f>
        <v>-72.52046</v>
      </c>
    </row>
    <row r="29" spans="1:9">
      <c r="A29" s="27" t="s">
        <v>479</v>
      </c>
      <c r="B29" s="25">
        <v>4711545314663990</v>
      </c>
      <c r="C29" s="25">
        <v>-7420620849339080</v>
      </c>
      <c r="D29" s="39">
        <v>4711545314663990</v>
      </c>
      <c r="E29" s="29">
        <v>-7420620849339080</v>
      </c>
      <c r="F29" t="str">
        <f>REPLACE(D29,2,0,".")</f>
        <v>4.711545314663990</v>
      </c>
      <c r="G29" s="11" t="str">
        <f>REPLACE(E29,4,0,".")</f>
        <v>-74.20620849339080</v>
      </c>
      <c r="H29" t="str">
        <f>LEFT(F29,7)</f>
        <v>4.71154</v>
      </c>
      <c r="I29" t="str">
        <f>LEFT(G29,9)</f>
        <v>-74.20620</v>
      </c>
    </row>
    <row r="30" spans="1:9">
      <c r="A30" s="26" t="s">
        <v>629</v>
      </c>
      <c r="B30" s="25">
        <v>5404325191040160</v>
      </c>
      <c r="C30" s="25">
        <v>-7379561358437780</v>
      </c>
      <c r="D30" s="39">
        <v>5404325191040160</v>
      </c>
      <c r="E30" s="29">
        <v>-7379561358437780</v>
      </c>
      <c r="F30" t="str">
        <f>REPLACE(D30,2,0,".")</f>
        <v>5.404325191040160</v>
      </c>
      <c r="G30" s="11" t="str">
        <f>REPLACE(E30,4,0,".")</f>
        <v>-73.79561358437780</v>
      </c>
      <c r="H30" t="str">
        <f>LEFT(F30,7)</f>
        <v>5.40432</v>
      </c>
      <c r="I30" t="str">
        <f>LEFT(G30,9)</f>
        <v>-73.79561</v>
      </c>
    </row>
    <row r="31" spans="1:9">
      <c r="A31" s="27" t="s">
        <v>453</v>
      </c>
      <c r="B31" s="25">
        <v>4.31039196871172E+16</v>
      </c>
      <c r="C31" s="25">
        <v>-7480311181121900</v>
      </c>
      <c r="D31" s="39">
        <v>4.31039196871172E+16</v>
      </c>
      <c r="E31" s="29">
        <v>-7480311181121900</v>
      </c>
      <c r="F31" t="str">
        <f>REPLACE(D31,2,0,".")</f>
        <v>4.3103919687117200</v>
      </c>
      <c r="G31" s="11" t="str">
        <f>REPLACE(E31,4,0,".")</f>
        <v>-74.80311181121900</v>
      </c>
      <c r="H31" t="str">
        <f>LEFT(F31,7)</f>
        <v>4.31039</v>
      </c>
      <c r="I31" t="str">
        <f>LEFT(G31,9)</f>
        <v>-74.80311</v>
      </c>
    </row>
    <row r="32" spans="1:9">
      <c r="A32" s="42" t="s">
        <v>325</v>
      </c>
      <c r="B32" s="43">
        <v>1.13778579581988E+16</v>
      </c>
      <c r="C32" s="25">
        <v>-7224339693710040</v>
      </c>
      <c r="D32">
        <v>115344384</v>
      </c>
      <c r="E32">
        <v>-72953625</v>
      </c>
      <c r="F32" t="str">
        <f>REPLACE(D32,3,0,".")</f>
        <v>11.5344384</v>
      </c>
      <c r="G32" s="11" t="str">
        <f>REPLACE(E32,4,0,".")</f>
        <v>-72.953625</v>
      </c>
      <c r="H32" t="str">
        <f>LEFT(F32,8)</f>
        <v>11.53443</v>
      </c>
      <c r="I32" t="str">
        <f>LEFT(G32,9)</f>
        <v>-72.95362</v>
      </c>
    </row>
    <row r="33" spans="1:9">
      <c r="A33" s="20" t="s">
        <v>630</v>
      </c>
      <c r="B33" s="25">
        <v>6679525127536210</v>
      </c>
      <c r="C33" s="25">
        <v>-7324005616523260</v>
      </c>
      <c r="D33" s="39">
        <v>6679525127536210</v>
      </c>
      <c r="E33" s="29">
        <v>-7324005616523260</v>
      </c>
      <c r="F33" t="str">
        <f>REPLACE(D33,2,0,".")</f>
        <v>6.679525127536210</v>
      </c>
      <c r="G33" s="11" t="str">
        <f>REPLACE(E33,4,0,".")</f>
        <v>-73.24005616523260</v>
      </c>
      <c r="H33" t="str">
        <f>LEFT(F33,7)</f>
        <v>6.67952</v>
      </c>
      <c r="I33" t="str">
        <f>LEFT(G33,9)</f>
        <v>-73.24005</v>
      </c>
    </row>
    <row r="34" spans="1:9">
      <c r="A34" s="26" t="s">
        <v>631</v>
      </c>
      <c r="B34" s="25">
        <v>2315918148936360</v>
      </c>
      <c r="C34" s="25">
        <v>1132441016537150</v>
      </c>
      <c r="D34" s="39">
        <v>2315918148936360</v>
      </c>
      <c r="E34" s="29">
        <v>1132441016537150</v>
      </c>
      <c r="F34" t="str">
        <f>REPLACE(D34,2,0,".")</f>
        <v>2.315918148936360</v>
      </c>
      <c r="G34" s="11" t="str">
        <f>REPLACE(E34,4,0,".")</f>
        <v>113.2441016537150</v>
      </c>
      <c r="H34" t="str">
        <f>LEFT(F34,7)</f>
        <v>2.31591</v>
      </c>
      <c r="I34" t="str">
        <f>LEFT(G34,9)</f>
        <v>113.24410</v>
      </c>
    </row>
    <row r="35" spans="1:9">
      <c r="A35" s="26" t="s">
        <v>465</v>
      </c>
      <c r="B35" s="25">
        <v>1.96099477727647E+16</v>
      </c>
      <c r="C35" s="25">
        <v>-7214625154351970</v>
      </c>
      <c r="D35" s="39">
        <v>1.96099477727647E+16</v>
      </c>
      <c r="E35" s="29">
        <v>-7214625154351970</v>
      </c>
      <c r="F35" t="str">
        <f>REPLACE(D35,2,0,".")</f>
        <v>1.9609947772764700</v>
      </c>
      <c r="G35" s="11" t="str">
        <f>REPLACE(E35,4,0,".")</f>
        <v>-72.14625154351970</v>
      </c>
      <c r="H35" t="str">
        <f>LEFT(F35,7)</f>
        <v>1.96099</v>
      </c>
      <c r="I35" t="str">
        <f>LEFT(G35,9)</f>
        <v>-72.14625</v>
      </c>
    </row>
    <row r="36" spans="1:9">
      <c r="A36" s="27" t="s">
        <v>171</v>
      </c>
      <c r="B36" s="25">
        <v>2.54871325199031E+16</v>
      </c>
      <c r="C36" s="25">
        <v>-7606483670797310</v>
      </c>
      <c r="D36" s="39">
        <v>2.54871325199031E+16</v>
      </c>
      <c r="E36" s="29">
        <v>-7606483670797310</v>
      </c>
      <c r="F36" t="str">
        <f>REPLACE(D36,2,0,".")</f>
        <v>2.5487132519903100</v>
      </c>
      <c r="G36" s="11" t="str">
        <f>REPLACE(E36,4,0,".")</f>
        <v>-76.06483670797310</v>
      </c>
      <c r="H36" t="str">
        <f>LEFT(F36,7)</f>
        <v>2.54871</v>
      </c>
      <c r="I36" t="str">
        <f>LEFT(G36,9)</f>
        <v>-76.06483</v>
      </c>
    </row>
    <row r="37" spans="1:9">
      <c r="A37" s="27" t="s">
        <v>632</v>
      </c>
      <c r="B37" s="25"/>
      <c r="C37" s="25"/>
      <c r="D37">
        <v>16006785</v>
      </c>
      <c r="E37" s="29">
        <v>-769762687</v>
      </c>
      <c r="F37" t="str">
        <f>REPLACE(D37,2,0,".")</f>
        <v>1.6006785</v>
      </c>
      <c r="G37" s="11" t="str">
        <f>REPLACE(E37,4,0,".")</f>
        <v>-76.9762687</v>
      </c>
      <c r="H37" t="str">
        <f>LEFT(F37,7)</f>
        <v>1.60067</v>
      </c>
      <c r="I37" t="str">
        <f>LEFT(G37,9)</f>
        <v>-76.97626</v>
      </c>
    </row>
    <row r="38" spans="1:9">
      <c r="A38" s="26" t="s">
        <v>633</v>
      </c>
      <c r="B38" s="28">
        <v>9917671756661290</v>
      </c>
      <c r="C38" s="25">
        <v>-7406280029541380</v>
      </c>
      <c r="D38" s="39">
        <v>9917671756661290</v>
      </c>
      <c r="E38" s="29">
        <v>-7406280029541380</v>
      </c>
      <c r="F38" t="str">
        <f>REPLACE(D38,2,0,".")</f>
        <v>9.917671756661290</v>
      </c>
      <c r="G38" s="11" t="str">
        <f>REPLACE(E38,4,0,".")</f>
        <v>-74.06280029541380</v>
      </c>
      <c r="H38" t="str">
        <f>LEFT(F38,8)</f>
        <v>9.917671</v>
      </c>
      <c r="I38" t="str">
        <f>LEFT(G38,9)</f>
        <v>-74.06280</v>
      </c>
    </row>
    <row r="39" spans="1:9">
      <c r="A39" s="27" t="s">
        <v>634</v>
      </c>
      <c r="B39" s="25">
        <v>1.13778579581988E+16</v>
      </c>
      <c r="C39" s="25">
        <v>-7224339693710040</v>
      </c>
      <c r="D39" s="39">
        <v>1.13778579581988E+16</v>
      </c>
      <c r="E39" s="29">
        <v>-7224339693710040</v>
      </c>
      <c r="F39" t="str">
        <f>REPLACE(D39,3,0,".")</f>
        <v>11.377857958198800</v>
      </c>
      <c r="G39" s="11" t="str">
        <f>REPLACE(E39,4,0,".")</f>
        <v>-72.24339693710040</v>
      </c>
      <c r="H39" t="str">
        <f>LEFT(F39,8)</f>
        <v>11.37785</v>
      </c>
      <c r="I39" t="str">
        <f>LEFT(G39,9)</f>
        <v>-72.24339</v>
      </c>
    </row>
    <row r="40" spans="1:9">
      <c r="A40" s="26" t="s">
        <v>299</v>
      </c>
      <c r="B40" s="25">
        <v>505364497512753</v>
      </c>
      <c r="C40" s="25">
        <v>-7549738315514960</v>
      </c>
      <c r="D40" s="39">
        <v>505364497512753</v>
      </c>
      <c r="E40" s="29">
        <v>-7549738315514960</v>
      </c>
      <c r="F40" t="str">
        <f>REPLACE(D40,2,0,".")</f>
        <v>5.05364497512753</v>
      </c>
      <c r="G40" s="11" t="str">
        <f>REPLACE(E40,4,0,".")</f>
        <v>-75.49738315514960</v>
      </c>
      <c r="H40" t="str">
        <f>LEFT(F40,8)</f>
        <v>5.053644</v>
      </c>
      <c r="I40" t="str">
        <f>LEFT(G40,9)</f>
        <v>-75.49738</v>
      </c>
    </row>
    <row r="41" spans="1:9">
      <c r="A41" s="27" t="s">
        <v>395</v>
      </c>
      <c r="B41" s="25">
        <v>5475047071174830</v>
      </c>
      <c r="C41" s="25">
        <v>-7560018196987790</v>
      </c>
      <c r="D41" s="39">
        <v>5475047071174830</v>
      </c>
      <c r="E41" s="29">
        <v>-7560018196987790</v>
      </c>
      <c r="F41" t="str">
        <f>REPLACE(D41,2,0,".")</f>
        <v>5.475047071174830</v>
      </c>
      <c r="G41" s="11" t="str">
        <f>REPLACE(E41,4,0,".")</f>
        <v>-75.60018196987790</v>
      </c>
      <c r="H41" t="str">
        <f>LEFT(F41,8)</f>
        <v>5.475047</v>
      </c>
      <c r="I41" t="str">
        <f>LEFT(G41,9)</f>
        <v>-75.60018</v>
      </c>
    </row>
    <row r="42" spans="1:9">
      <c r="A42" s="27" t="s">
        <v>635</v>
      </c>
      <c r="B42" s="25">
        <v>6216123118943550</v>
      </c>
      <c r="C42" s="25">
        <v>-7557667643023620</v>
      </c>
      <c r="D42" s="39">
        <v>6216123118943550</v>
      </c>
      <c r="E42" s="29">
        <v>-7557667643023620</v>
      </c>
      <c r="F42" t="str">
        <f>REPLACE(D42,2,0,".")</f>
        <v>6.216123118943550</v>
      </c>
      <c r="G42" s="11" t="str">
        <f>REPLACE(E42,4,0,".")</f>
        <v>-75.57667643023620</v>
      </c>
      <c r="H42" t="str">
        <f>LEFT(F42,8)</f>
        <v>6.216123</v>
      </c>
      <c r="I42" t="str">
        <f>LEFT(G42,9)</f>
        <v>-75.57667</v>
      </c>
    </row>
    <row r="43" spans="1:9">
      <c r="A43" s="2" t="s">
        <v>636</v>
      </c>
      <c r="B43" s="25">
        <v>4138024529068210</v>
      </c>
      <c r="C43" s="25">
        <v>-7362869683690400</v>
      </c>
      <c r="D43" s="39">
        <v>4138024529068210</v>
      </c>
      <c r="E43" s="29">
        <v>-7362869683690400</v>
      </c>
      <c r="F43" t="str">
        <f>REPLACE(D43,2,0,".")</f>
        <v>4.138024529068210</v>
      </c>
      <c r="G43" s="11" t="str">
        <f>REPLACE(E43,4,0,".")</f>
        <v>-73.62869683690400</v>
      </c>
      <c r="H43" t="str">
        <f>LEFT(F43,8)</f>
        <v>4.138024</v>
      </c>
      <c r="I43" t="str">
        <f>LEFT(G43,9)</f>
        <v>-73.62869</v>
      </c>
    </row>
    <row r="44" spans="1:9">
      <c r="A44" s="26" t="s">
        <v>637</v>
      </c>
      <c r="D44" s="39">
        <v>193904678</v>
      </c>
      <c r="E44" s="29">
        <v>-994554443</v>
      </c>
      <c r="F44" t="str">
        <f>REPLACE(D44,3,0,".")</f>
        <v>19.3904678</v>
      </c>
      <c r="G44" s="11" t="str">
        <f>REPLACE(E44,4,0,".")</f>
        <v>-99.4554443</v>
      </c>
      <c r="H44" t="str">
        <f>LEFT(F44,8)</f>
        <v>19.39046</v>
      </c>
      <c r="I44" t="str">
        <f>LEFT(G44,9)</f>
        <v>-99.45544</v>
      </c>
    </row>
    <row r="45" spans="1:9">
      <c r="A45" s="27" t="s">
        <v>445</v>
      </c>
      <c r="B45" s="25">
        <v>1.11428584327187E+16</v>
      </c>
      <c r="C45" s="25">
        <v>-7411705533929150</v>
      </c>
      <c r="D45" s="39">
        <v>1.11428584327187E+16</v>
      </c>
      <c r="E45" s="29">
        <v>-7411705533929150</v>
      </c>
      <c r="F45" t="str">
        <f>REPLACE(D45,3,0,".")</f>
        <v>11.142858432718700</v>
      </c>
      <c r="G45" s="11" t="str">
        <f>REPLACE(E45,4,0,".")</f>
        <v>-74.11705533929150</v>
      </c>
      <c r="H45" t="str">
        <f>LEFT(F45,8)</f>
        <v>11.14285</v>
      </c>
      <c r="I45" t="str">
        <f>LEFT(G45,9)</f>
        <v>-74.11705</v>
      </c>
    </row>
    <row r="46" spans="1:9">
      <c r="A46" s="27" t="s">
        <v>638</v>
      </c>
      <c r="B46" s="25">
        <v>1.15241553460592E+16</v>
      </c>
      <c r="C46" s="25">
        <v>-7665068698053000</v>
      </c>
      <c r="D46" s="39">
        <v>1.15241553460592E+16</v>
      </c>
      <c r="E46" s="29">
        <v>-7665068698053000</v>
      </c>
      <c r="F46" t="str">
        <f>REPLACE(D46,2,0,".")</f>
        <v>1.1524155346059200</v>
      </c>
      <c r="G46" s="11" t="str">
        <f>REPLACE(E46,4,0,".")</f>
        <v>-76.65068698053000</v>
      </c>
      <c r="H46" t="str">
        <f>LEFT(F46,8)</f>
        <v>1.152415</v>
      </c>
      <c r="I46" t="str">
        <f>LEFT(G46,9)</f>
        <v>-76.65068</v>
      </c>
    </row>
    <row r="47" spans="1:9">
      <c r="A47" s="26" t="s">
        <v>309</v>
      </c>
      <c r="B47" s="25">
        <v>924118435179811</v>
      </c>
      <c r="C47" s="25">
        <v>-7442586978958250</v>
      </c>
      <c r="D47" s="39">
        <v>924118435179811</v>
      </c>
      <c r="E47" s="29">
        <v>-7442586978958250</v>
      </c>
      <c r="F47" t="str">
        <f>REPLACE(D47,2,0,".")</f>
        <v>9.24118435179811</v>
      </c>
      <c r="G47" s="11" t="str">
        <f>REPLACE(E47,4,0,".")</f>
        <v>-74.42586978958250</v>
      </c>
      <c r="H47" t="str">
        <f>LEFT(F47,8)</f>
        <v>9.241184</v>
      </c>
      <c r="I47" t="str">
        <f>LEFT(G47,9)</f>
        <v>-74.42586</v>
      </c>
    </row>
    <row r="48" spans="1:9">
      <c r="A48" s="26" t="s">
        <v>521</v>
      </c>
      <c r="B48" s="25">
        <v>8749009303602400</v>
      </c>
      <c r="C48" s="25">
        <v>-7587888150267840</v>
      </c>
      <c r="D48" s="39">
        <v>8749009303602400</v>
      </c>
      <c r="E48" s="29">
        <v>-7587888150267840</v>
      </c>
      <c r="F48" t="str">
        <f>REPLACE(D48,2,0,".")</f>
        <v>8.749009303602400</v>
      </c>
      <c r="G48" s="11" t="str">
        <f>REPLACE(E48,4,0,".")</f>
        <v>-75.87888150267840</v>
      </c>
      <c r="H48" t="str">
        <f>LEFT(F48,8)</f>
        <v>8.749009</v>
      </c>
      <c r="I48" t="str">
        <f>LEFT(G48,9)</f>
        <v>-75.87888</v>
      </c>
    </row>
    <row r="49" spans="1:9">
      <c r="A49" s="26" t="s">
        <v>639</v>
      </c>
      <c r="B49" s="25">
        <v>3.6224023859667904E+16</v>
      </c>
      <c r="C49" s="25">
        <v>-7509344101137740</v>
      </c>
      <c r="D49" s="39">
        <v>3.6224023859667904E+16</v>
      </c>
      <c r="E49" s="29">
        <v>-7509344101137740</v>
      </c>
      <c r="F49" t="str">
        <f>REPLACE(D49,2,0,".")</f>
        <v>3.6224023859667900</v>
      </c>
      <c r="G49" s="11" t="str">
        <f>REPLACE(E49,4,0,".")</f>
        <v>-75.09344101137740</v>
      </c>
      <c r="H49" t="str">
        <f>LEFT(F49,8)</f>
        <v>3.622402</v>
      </c>
      <c r="I49" t="str">
        <f>LEFT(G49,9)</f>
        <v>-75.09344</v>
      </c>
    </row>
    <row r="50" spans="1:9">
      <c r="A50" s="27" t="s">
        <v>470</v>
      </c>
      <c r="B50" s="25">
        <v>5066891947235170</v>
      </c>
      <c r="C50" s="25">
        <v>-7387776417580510</v>
      </c>
      <c r="D50" s="39">
        <v>5066891947235170</v>
      </c>
      <c r="E50" s="29">
        <v>-7387776417580510</v>
      </c>
      <c r="F50" t="str">
        <f>REPLACE(D50,2,0,".")</f>
        <v>5.066891947235170</v>
      </c>
      <c r="G50" s="11" t="str">
        <f>REPLACE(E50,4,0,".")</f>
        <v>-73.87776417580510</v>
      </c>
      <c r="H50" t="str">
        <f>LEFT(F50,8)</f>
        <v>5.066891</v>
      </c>
      <c r="I50" t="str">
        <f>LEFT(G50,9)</f>
        <v>-73.87776</v>
      </c>
    </row>
    <row r="51" spans="1:9">
      <c r="A51" s="27" t="s">
        <v>640</v>
      </c>
      <c r="B51" s="29">
        <v>4307488762157300</v>
      </c>
      <c r="C51" s="25">
        <v>-7461933425949360</v>
      </c>
      <c r="D51" s="39">
        <v>4307488762157300</v>
      </c>
      <c r="E51" s="29">
        <v>-7461933425949360</v>
      </c>
      <c r="F51" t="str">
        <f>REPLACE(D51,2,0,".")</f>
        <v>4.307488762157300</v>
      </c>
      <c r="G51" s="11" t="str">
        <f>REPLACE(E51,4,0,".")</f>
        <v>-74.61933425949360</v>
      </c>
      <c r="H51" t="str">
        <f>LEFT(F51,8)</f>
        <v>4.307488</v>
      </c>
      <c r="I51" t="str">
        <f>LEFT(G51,9)</f>
        <v>-74.61933</v>
      </c>
    </row>
    <row r="52" spans="1:9">
      <c r="A52" s="26" t="s">
        <v>641</v>
      </c>
      <c r="B52" s="25">
        <v>3.9340566766435296E+16</v>
      </c>
      <c r="C52" s="25">
        <v>-752214265123936</v>
      </c>
      <c r="D52" s="39">
        <v>3.9340566766435296E+16</v>
      </c>
      <c r="E52" s="29">
        <v>-752214265123936</v>
      </c>
      <c r="F52" t="str">
        <f>REPLACE(D52,2,0,".")</f>
        <v>3.9340566766435300</v>
      </c>
      <c r="G52" s="11" t="str">
        <f>REPLACE(E52,4,0,".")</f>
        <v>-75.2214265123936</v>
      </c>
      <c r="H52" t="str">
        <f>LEFT(F52,8)</f>
        <v>3.934056</v>
      </c>
      <c r="I52" t="str">
        <f>LEFT(G52,9)</f>
        <v>-75.22142</v>
      </c>
    </row>
    <row r="53" spans="1:9" ht="30.75">
      <c r="A53" s="26" t="s">
        <v>642</v>
      </c>
      <c r="F53" s="29"/>
    </row>
    <row r="54" spans="1:9">
      <c r="A54" s="27" t="s">
        <v>643</v>
      </c>
      <c r="B54" s="25">
        <v>1210092679675750</v>
      </c>
      <c r="C54" s="25">
        <v>-7727464904507930</v>
      </c>
      <c r="D54" s="39">
        <v>1210092679675750</v>
      </c>
      <c r="E54" s="29">
        <v>-7727464904507930</v>
      </c>
      <c r="F54" t="str">
        <f>REPLACE(D54,2,0,".")</f>
        <v>1.210092679675750</v>
      </c>
      <c r="G54" s="11" t="str">
        <f>REPLACE(E54,4,0,".")</f>
        <v>-77.27464904507930</v>
      </c>
      <c r="H54" t="str">
        <f>LEFT(F54,8)</f>
        <v>1.210092</v>
      </c>
      <c r="I54" t="str">
        <f>LEFT(G54,9)</f>
        <v>-77.27464</v>
      </c>
    </row>
    <row r="55" spans="1:9">
      <c r="A55" s="41" t="s">
        <v>644</v>
      </c>
      <c r="B55" s="25">
        <v>2.71352827045628E+16</v>
      </c>
      <c r="C55" s="25">
        <v>-7656926228902830</v>
      </c>
      <c r="D55" s="39">
        <v>2.71352827045628E+16</v>
      </c>
      <c r="E55" s="29">
        <v>-7656926228902830</v>
      </c>
      <c r="F55" t="str">
        <f>REPLACE(D55,2,0,".")</f>
        <v>2.7135282704562800</v>
      </c>
      <c r="G55" s="11" t="str">
        <f>REPLACE(E55,4,0,".")</f>
        <v>-76.56926228902830</v>
      </c>
      <c r="H55" t="str">
        <f>LEFT(F55,8)</f>
        <v>2.713528</v>
      </c>
      <c r="I55" t="str">
        <f>LEFT(G55,9)</f>
        <v>-76.56926</v>
      </c>
    </row>
    <row r="56" spans="1:9">
      <c r="A56" s="20" t="s">
        <v>118</v>
      </c>
      <c r="B56" s="38">
        <v>1.85864218513746E+16</v>
      </c>
      <c r="C56" s="25">
        <v>-7604796697597840</v>
      </c>
      <c r="D56" s="40">
        <v>1.85864218513746E+16</v>
      </c>
      <c r="E56" s="29">
        <v>-7604796697597840</v>
      </c>
      <c r="F56" t="str">
        <f>REPLACE(D56,2,0,".")</f>
        <v>1.8586421851374600</v>
      </c>
      <c r="G56" s="11" t="str">
        <f>REPLACE(E56,4,0,".")</f>
        <v>-76.04796697597840</v>
      </c>
      <c r="H56" t="str">
        <f>LEFT(F56,7)</f>
        <v>1.85864</v>
      </c>
      <c r="I56" t="str">
        <f>LEFT(G56,9)</f>
        <v>-76.04796</v>
      </c>
    </row>
    <row r="57" spans="1:9">
      <c r="A57" s="26" t="s">
        <v>118</v>
      </c>
      <c r="B57" s="25">
        <v>1.85366626082598E+16</v>
      </c>
      <c r="C57" s="25">
        <v>-760459940733739</v>
      </c>
      <c r="D57" s="39">
        <v>1.85366626082598E+16</v>
      </c>
      <c r="E57" s="29">
        <v>-760459940733739</v>
      </c>
      <c r="F57" t="str">
        <f>REPLACE(D57,2,0,".")</f>
        <v>1.8536662608259800</v>
      </c>
      <c r="G57" s="11" t="str">
        <f>REPLACE(E57,4,0,".")</f>
        <v>-76.0459940733739</v>
      </c>
      <c r="H57" t="str">
        <f>LEFT(F57,8)</f>
        <v>1.853666</v>
      </c>
      <c r="I57" t="str">
        <f>LEFT(G57,9)</f>
        <v>-76.04599</v>
      </c>
    </row>
    <row r="58" spans="1:9">
      <c r="A58" s="26" t="s">
        <v>645</v>
      </c>
      <c r="B58" s="25">
        <v>244109138263947</v>
      </c>
      <c r="C58" s="25">
        <v>-7661418300872760</v>
      </c>
      <c r="D58" s="39">
        <v>244109138263947</v>
      </c>
      <c r="E58" s="29">
        <v>-7661418300872760</v>
      </c>
      <c r="F58" t="str">
        <f>REPLACE(D58,2,0,".")</f>
        <v>2.44109138263947</v>
      </c>
      <c r="G58" s="11" t="str">
        <f>REPLACE(E58,4,0,".")</f>
        <v>-76.61418300872760</v>
      </c>
      <c r="H58" t="str">
        <f>LEFT(F58,8)</f>
        <v>2.441091</v>
      </c>
      <c r="I58" t="str">
        <f>LEFT(G58,9)</f>
        <v>-76.61418</v>
      </c>
    </row>
    <row r="59" spans="1:9">
      <c r="A59" s="26" t="s">
        <v>646</v>
      </c>
      <c r="B59" s="25">
        <v>627999404522692</v>
      </c>
      <c r="C59" s="25">
        <v>-7110065350153380</v>
      </c>
      <c r="D59" s="39">
        <v>627999404522692</v>
      </c>
      <c r="E59" s="29">
        <v>-7110065350153380</v>
      </c>
      <c r="F59" t="str">
        <f>REPLACE(D59,2,0,".")</f>
        <v>6.27999404522692</v>
      </c>
      <c r="G59" s="11" t="str">
        <f>REPLACE(E59,4,0,".")</f>
        <v>-71.10065350153380</v>
      </c>
      <c r="H59" t="str">
        <f>LEFT(F59,8)</f>
        <v>6.279994</v>
      </c>
      <c r="I59" t="str">
        <f>LEFT(G59,9)</f>
        <v>-71.10065</v>
      </c>
    </row>
    <row r="60" spans="1:9">
      <c r="A60" s="27" t="s">
        <v>194</v>
      </c>
      <c r="B60" s="28">
        <v>5689140582629880</v>
      </c>
      <c r="C60" s="25">
        <v>-7665319154610970</v>
      </c>
      <c r="D60" s="39">
        <v>5689140582629880</v>
      </c>
      <c r="E60" s="29">
        <v>-7665319154610970</v>
      </c>
      <c r="F60" t="str">
        <f>REPLACE(D60,2,0,".")</f>
        <v>5.689140582629880</v>
      </c>
      <c r="G60" s="11" t="str">
        <f>REPLACE(E60,4,0,".")</f>
        <v>-76.65319154610970</v>
      </c>
      <c r="H60" t="str">
        <f>LEFT(F60,8)</f>
        <v>5.689140</v>
      </c>
      <c r="I60" t="str">
        <f>LEFT(G60,9)</f>
        <v>-76.65319</v>
      </c>
    </row>
    <row r="61" spans="1:9">
      <c r="A61" s="27" t="s">
        <v>287</v>
      </c>
      <c r="B61" s="25">
        <v>5340411375453660</v>
      </c>
      <c r="C61" s="25">
        <v>-757310859088828</v>
      </c>
      <c r="D61" s="39">
        <v>5340411375453660</v>
      </c>
      <c r="E61" s="29">
        <v>-757310859088828</v>
      </c>
      <c r="F61" t="str">
        <f>REPLACE(D61,2,0,".")</f>
        <v>5.340411375453660</v>
      </c>
      <c r="G61" s="11" t="str">
        <f>REPLACE(E61,4,0,".")</f>
        <v>-75.7310859088828</v>
      </c>
      <c r="H61" t="str">
        <f>LEFT(F61,8)</f>
        <v>5.340411</v>
      </c>
      <c r="I61" t="str">
        <f>LEFT(G61,9)</f>
        <v>-75.73108</v>
      </c>
    </row>
    <row r="62" spans="1:9">
      <c r="A62" s="26" t="s">
        <v>647</v>
      </c>
      <c r="B62" s="25">
        <v>453576517784721</v>
      </c>
      <c r="C62" s="25">
        <v>-7587984349067130</v>
      </c>
      <c r="D62" s="39">
        <v>453576517784721</v>
      </c>
      <c r="E62" s="29">
        <v>-7587984349067130</v>
      </c>
      <c r="F62" t="str">
        <f>REPLACE(D62,2,0,".")</f>
        <v>4.53576517784721</v>
      </c>
      <c r="G62" s="11" t="str">
        <f>REPLACE(E62,4,0,".")</f>
        <v>-75.87984349067130</v>
      </c>
      <c r="H62" t="str">
        <f>LEFT(F62,8)</f>
        <v>4.535765</v>
      </c>
      <c r="I62" t="str">
        <f>LEFT(G62,9)</f>
        <v>-75.87984</v>
      </c>
    </row>
    <row r="63" spans="1:9">
      <c r="A63" t="s">
        <v>648</v>
      </c>
      <c r="B63" s="25">
        <v>4745296657328430</v>
      </c>
      <c r="C63" s="30">
        <v>-7453333836105650</v>
      </c>
      <c r="D63" s="39">
        <v>4745296657328430</v>
      </c>
      <c r="E63" s="35">
        <v>-7453333836105650</v>
      </c>
      <c r="F63" t="str">
        <f>REPLACE(D63,2,0,".")</f>
        <v>4.745296657328430</v>
      </c>
      <c r="G63" s="11" t="str">
        <f>REPLACE(E63,4,0,".")</f>
        <v>-74.53333836105650</v>
      </c>
      <c r="H63" t="str">
        <f>LEFT(F63,8)</f>
        <v>4.745296</v>
      </c>
      <c r="I63" t="str">
        <f>LEFT(G63,9)</f>
        <v>-74.53333</v>
      </c>
    </row>
    <row r="64" spans="1:9">
      <c r="A64" s="26" t="s">
        <v>649</v>
      </c>
      <c r="B64" s="25">
        <v>553958182674053</v>
      </c>
      <c r="C64" s="25">
        <v>-7363170336106320</v>
      </c>
      <c r="D64" s="39">
        <v>553958182674053</v>
      </c>
      <c r="E64" s="29">
        <v>-7363170336106320</v>
      </c>
      <c r="F64" t="str">
        <f>REPLACE(D64,2,0,".")</f>
        <v>5.53958182674053</v>
      </c>
      <c r="G64" s="11" t="str">
        <f>REPLACE(E64,4,0,".")</f>
        <v>-73.63170336106320</v>
      </c>
      <c r="H64" t="str">
        <f>LEFT(F64,8)</f>
        <v>5.539581</v>
      </c>
      <c r="I64" t="str">
        <f>LEFT(G64,9)</f>
        <v>-73.63170</v>
      </c>
    </row>
    <row r="65" spans="1:9">
      <c r="A65" s="26" t="s">
        <v>650</v>
      </c>
    </row>
    <row r="66" spans="1:9" ht="30.75">
      <c r="A66" s="27" t="s">
        <v>651</v>
      </c>
      <c r="F66" s="29"/>
    </row>
    <row r="67" spans="1:9" ht="30.75">
      <c r="A67" s="27" t="s">
        <v>652</v>
      </c>
    </row>
    <row r="68" spans="1:9">
      <c r="A68" s="42" t="s">
        <v>438</v>
      </c>
      <c r="B68" s="25">
        <v>1.17717083446738E+16</v>
      </c>
      <c r="C68" s="25">
        <v>-7804160037226940</v>
      </c>
      <c r="D68" s="39">
        <v>1.17717083446738E+16</v>
      </c>
      <c r="E68" s="29">
        <v>-7804160037226940</v>
      </c>
      <c r="F68" t="str">
        <f>REPLACE(D68,2,0,".")</f>
        <v>1.1771708344673800</v>
      </c>
      <c r="G68" s="11" t="str">
        <f>REPLACE(E68,4,0,".")</f>
        <v>-78.04160037226940</v>
      </c>
      <c r="H68" t="str">
        <f>LEFT(F68,8)</f>
        <v>1.177170</v>
      </c>
      <c r="I68" t="str">
        <f>LEFT(G68,9)</f>
        <v>-78.04160</v>
      </c>
    </row>
    <row r="69" spans="1:9">
      <c r="A69" s="26" t="s">
        <v>34</v>
      </c>
      <c r="B69" s="28">
        <v>2646884741075540</v>
      </c>
      <c r="C69" s="37">
        <v>-6964856685883110</v>
      </c>
      <c r="D69" s="39">
        <v>2646884741075540</v>
      </c>
      <c r="E69" s="36">
        <v>-6964856685883110</v>
      </c>
      <c r="F69" t="str">
        <f>REPLACE(D69,2,0,".")</f>
        <v>2.646884741075540</v>
      </c>
      <c r="G69" s="11" t="str">
        <f>REPLACE(E69,4,0,".")</f>
        <v>-69.64856685883110</v>
      </c>
      <c r="H69" t="str">
        <f>LEFT(F69,8)</f>
        <v>2.646884</v>
      </c>
      <c r="I69" t="str">
        <f>LEFT(G69,9)</f>
        <v>-69.64856</v>
      </c>
    </row>
    <row r="70" spans="1:9">
      <c r="A70" s="26" t="s">
        <v>286</v>
      </c>
      <c r="B70" s="25">
        <v>4876955129627010</v>
      </c>
      <c r="C70" s="25">
        <v>-7585371971527160</v>
      </c>
      <c r="D70" s="39">
        <v>4876955129627010</v>
      </c>
      <c r="E70" s="29">
        <v>-7585371971527160</v>
      </c>
      <c r="F70" t="str">
        <f>REPLACE(D70,2,0,".")</f>
        <v>4.876955129627010</v>
      </c>
      <c r="G70" s="11" t="str">
        <f>REPLACE(E70,4,0,".")</f>
        <v>-75.85371971527160</v>
      </c>
      <c r="H70" t="str">
        <f>LEFT(F70,8)</f>
        <v>4.876955</v>
      </c>
      <c r="I70" t="str">
        <f>LEFT(G70,9)</f>
        <v>-75.85371</v>
      </c>
    </row>
    <row r="71" spans="1:9">
      <c r="A71" s="27" t="s">
        <v>527</v>
      </c>
      <c r="B71" s="25">
        <v>1.07888012258865E+16</v>
      </c>
      <c r="C71" s="25">
        <v>-7475713227805100</v>
      </c>
      <c r="D71" s="39">
        <v>1.07888012258865E+16</v>
      </c>
      <c r="E71" s="29">
        <v>-7475713227805100</v>
      </c>
      <c r="F71" t="str">
        <f>REPLACE(D71,3,0,".")</f>
        <v>10.788801225886500</v>
      </c>
      <c r="G71" s="11" t="str">
        <f>REPLACE(E71,4,0,".")</f>
        <v>-74.75713227805100</v>
      </c>
      <c r="H71" t="str">
        <f>LEFT(F71,8)</f>
        <v>10.78880</v>
      </c>
      <c r="I71" t="str">
        <f>LEFT(G71,9)</f>
        <v>-74.75713</v>
      </c>
    </row>
    <row r="72" spans="1:9">
      <c r="A72" s="20" t="s">
        <v>561</v>
      </c>
      <c r="B72" s="25">
        <v>1.88111318678831E+16</v>
      </c>
      <c r="C72" s="25">
        <v>-7626856095803460</v>
      </c>
      <c r="D72" s="39">
        <v>1.88111318678831E+16</v>
      </c>
      <c r="E72" s="29">
        <v>-7626856095803460</v>
      </c>
      <c r="F72" t="str">
        <f>REPLACE(D72,2,0,".")</f>
        <v>1.8811131867883100</v>
      </c>
      <c r="G72" s="11" t="str">
        <f>REPLACE(E72,4,0,".")</f>
        <v>-76.26856095803460</v>
      </c>
      <c r="H72" t="str">
        <f>LEFT(F72,8)</f>
        <v>1.881113</v>
      </c>
      <c r="I72" t="str">
        <f>LEFT(G72,9)</f>
        <v>-76.26856</v>
      </c>
    </row>
    <row r="73" spans="1:9">
      <c r="A73" s="27" t="s">
        <v>653</v>
      </c>
      <c r="B73" s="25">
        <v>1.07729606535098E+16</v>
      </c>
      <c r="C73" s="25">
        <v>-7300323005933120</v>
      </c>
      <c r="D73" s="39">
        <v>1.07729606535098E+16</v>
      </c>
      <c r="E73" s="29">
        <v>-7300323005933120</v>
      </c>
      <c r="F73" t="str">
        <f>REPLACE(D73,3,0,".")</f>
        <v>10.772960653509800</v>
      </c>
      <c r="G73" s="11" t="str">
        <f>REPLACE(E73,4,0,".")</f>
        <v>-73.00323005933120</v>
      </c>
      <c r="H73" t="str">
        <f>LEFT(F73,8)</f>
        <v>10.77296</v>
      </c>
      <c r="I73" t="str">
        <f>LEFT(G73,9)</f>
        <v>-73.00323</v>
      </c>
    </row>
    <row r="74" spans="1:9">
      <c r="A74" s="41" t="s">
        <v>654</v>
      </c>
      <c r="B74" s="25">
        <v>1.01198001172536E+16</v>
      </c>
      <c r="C74" s="25">
        <v>-7301104762911200</v>
      </c>
      <c r="D74" s="39">
        <v>1.01198001172536E+16</v>
      </c>
      <c r="E74" s="29">
        <v>-7301104762911200</v>
      </c>
      <c r="F74" t="str">
        <f>REPLACE(D74,3,0,".")</f>
        <v>10.119800117253600</v>
      </c>
      <c r="G74" s="11" t="str">
        <f>REPLACE(E74,4,0,".")</f>
        <v>-73.01104762911200</v>
      </c>
      <c r="H74" t="str">
        <f>LEFT(F74,8)</f>
        <v>10.11980</v>
      </c>
      <c r="I74" t="str">
        <f>LEFT(G74,9)</f>
        <v>-73.01104</v>
      </c>
    </row>
    <row r="75" spans="1:9">
      <c r="A75" s="26" t="s">
        <v>655</v>
      </c>
      <c r="B75" s="25">
        <v>3.11315288765787E+16</v>
      </c>
      <c r="C75" s="25">
        <v>1.2152756456942E+16</v>
      </c>
      <c r="D75" s="39">
        <v>3.11315288765787E+16</v>
      </c>
      <c r="E75" s="29">
        <v>1.2152756456942E+16</v>
      </c>
      <c r="F75" t="str">
        <f>REPLACE(D75,2,0,".")</f>
        <v>3.1131528876578700</v>
      </c>
      <c r="G75" s="11" t="str">
        <f>REPLACE(E75,4,0,".")</f>
        <v>121.52756456942000</v>
      </c>
      <c r="H75" t="str">
        <f>LEFT(F75,8)</f>
        <v>3.113152</v>
      </c>
      <c r="I75" t="str">
        <f>LEFT(G75,9)</f>
        <v>121.52756</v>
      </c>
    </row>
    <row r="76" spans="1:9">
      <c r="A76" s="27" t="s">
        <v>177</v>
      </c>
      <c r="B76" s="25">
        <v>1.08032295910806E+16</v>
      </c>
      <c r="C76" s="25">
        <v>-7370472101238270</v>
      </c>
      <c r="D76" s="39">
        <v>1.08032295910806E+16</v>
      </c>
      <c r="E76" s="29">
        <v>-7370472101238270</v>
      </c>
      <c r="F76" t="str">
        <f>REPLACE(D76,3,0,".")</f>
        <v>10.803229591080600</v>
      </c>
      <c r="G76" s="11" t="str">
        <f>REPLACE(E76,4,0,".")</f>
        <v>-73.70472101238270</v>
      </c>
      <c r="H76" t="str">
        <f>LEFT(F76,8)</f>
        <v>10.80322</v>
      </c>
      <c r="I76" t="str">
        <f>LEFT(G76,9)</f>
        <v>-73.70472</v>
      </c>
    </row>
    <row r="77" spans="1:9">
      <c r="A77" s="27" t="s">
        <v>656</v>
      </c>
      <c r="B77" s="25">
        <v>2612557696041020</v>
      </c>
      <c r="C77" s="25">
        <v>-7637683246411920</v>
      </c>
      <c r="D77" s="39">
        <v>2612557696041020</v>
      </c>
      <c r="E77" s="29">
        <v>-7637683246411920</v>
      </c>
      <c r="F77" t="str">
        <f>REPLACE(D77,2,0,".")</f>
        <v>2.612557696041020</v>
      </c>
      <c r="G77" s="11" t="str">
        <f>REPLACE(E77,4,0,".")</f>
        <v>-76.37683246411920</v>
      </c>
      <c r="H77" t="str">
        <f>LEFT(F77,8)</f>
        <v>2.612557</v>
      </c>
      <c r="I77" t="str">
        <f>LEFT(G77,9)</f>
        <v>-76.37683</v>
      </c>
    </row>
    <row r="78" spans="1:9">
      <c r="A78" s="26" t="s">
        <v>657</v>
      </c>
      <c r="B78" s="25">
        <v>5502895488591320</v>
      </c>
      <c r="C78" s="25">
        <v>-738528322675445</v>
      </c>
      <c r="D78" s="39">
        <v>5502895488591320</v>
      </c>
      <c r="E78" s="29">
        <v>-738528322675445</v>
      </c>
      <c r="F78" t="str">
        <f>REPLACE(D78,2,0,".")</f>
        <v>5.502895488591320</v>
      </c>
      <c r="G78" s="11" t="str">
        <f>REPLACE(E78,4,0,".")</f>
        <v>-73.8528322675445</v>
      </c>
      <c r="H78" t="str">
        <f>LEFT(F78,8)</f>
        <v>5.502895</v>
      </c>
      <c r="I78" t="str">
        <f>LEFT(G78,9)</f>
        <v>-73.85283</v>
      </c>
    </row>
    <row r="79" spans="1:9">
      <c r="A79" s="27" t="s">
        <v>303</v>
      </c>
      <c r="B79" s="25">
        <v>4907192846238160</v>
      </c>
      <c r="C79" s="25">
        <v>-7394150065508740</v>
      </c>
      <c r="D79" s="39">
        <v>4907192846238160</v>
      </c>
      <c r="E79" s="29">
        <v>-7394150065508740</v>
      </c>
      <c r="F79" t="str">
        <f>REPLACE(D79,2,0,".")</f>
        <v>4.907192846238160</v>
      </c>
      <c r="G79" s="11" t="str">
        <f>REPLACE(E79,4,0,".")</f>
        <v>-73.94150065508740</v>
      </c>
      <c r="H79" t="str">
        <f>LEFT(F79,8)</f>
        <v>4.907192</v>
      </c>
      <c r="I79" t="str">
        <f>LEFT(G79,9)</f>
        <v>-73.94150</v>
      </c>
    </row>
    <row r="80" spans="1:9">
      <c r="A80" s="26" t="s">
        <v>50</v>
      </c>
      <c r="B80" s="25">
        <v>2.95450128670983E+16</v>
      </c>
      <c r="C80" s="37">
        <v>-7669430800154390</v>
      </c>
      <c r="D80" s="29">
        <v>2.95450128670983E+16</v>
      </c>
      <c r="E80" s="36">
        <v>-7669430800154390</v>
      </c>
      <c r="F80" t="str">
        <f>REPLACE(D80,2,0,".")</f>
        <v>2.9545012867098300</v>
      </c>
      <c r="G80" s="11" t="str">
        <f>REPLACE(E80,4,0,".")</f>
        <v>-76.69430800154390</v>
      </c>
      <c r="H80" t="str">
        <f>LEFT(F80,8)</f>
        <v>2.954501</v>
      </c>
      <c r="I80" t="str">
        <f>LEFT(G80,9)</f>
        <v>-76.69430</v>
      </c>
    </row>
    <row r="81" spans="1:9">
      <c r="A81" s="26" t="s">
        <v>658</v>
      </c>
      <c r="B81" s="25">
        <v>5637064875949180</v>
      </c>
      <c r="C81" s="25">
        <v>-7558801848146130</v>
      </c>
      <c r="D81" s="39">
        <v>5637064875949180</v>
      </c>
      <c r="E81" s="29">
        <v>-7558801848146130</v>
      </c>
      <c r="F81" t="str">
        <f>REPLACE(D81,2,0,".")</f>
        <v>5.637064875949180</v>
      </c>
      <c r="G81" s="11" t="str">
        <f>REPLACE(E81,4,0,".")</f>
        <v>-75.58801848146130</v>
      </c>
      <c r="H81" t="str">
        <f>LEFT(F81,8)</f>
        <v>5.637064</v>
      </c>
      <c r="I81" t="str">
        <f>LEFT(G81,9)</f>
        <v>-75.58801</v>
      </c>
    </row>
    <row r="82" spans="1:9">
      <c r="A82" s="26" t="s">
        <v>659</v>
      </c>
      <c r="B82" s="25">
        <v>5453561005321650</v>
      </c>
      <c r="C82" s="25">
        <v>-7381470703841990</v>
      </c>
      <c r="D82" s="39">
        <v>5453561005321650</v>
      </c>
      <c r="E82" s="29">
        <v>-7381470703841990</v>
      </c>
      <c r="F82" t="str">
        <f>REPLACE(D82,2,0,".")</f>
        <v>5.453561005321650</v>
      </c>
      <c r="G82" s="11" t="str">
        <f>REPLACE(E82,4,0,".")</f>
        <v>-73.81470703841990</v>
      </c>
      <c r="H82" t="str">
        <f>LEFT(F82,8)</f>
        <v>5.453561</v>
      </c>
      <c r="I82" t="str">
        <f>LEFT(G82,9)</f>
        <v>-73.81470</v>
      </c>
    </row>
    <row r="83" spans="1:9">
      <c r="A83" s="26" t="s">
        <v>660</v>
      </c>
      <c r="B83" s="25">
        <v>562011025013234</v>
      </c>
      <c r="C83" s="25">
        <v>-7362027133434600</v>
      </c>
      <c r="D83" s="39">
        <v>562011025013234</v>
      </c>
      <c r="E83" s="29">
        <v>-7362027133434600</v>
      </c>
      <c r="F83" t="str">
        <f>REPLACE(D83,2,0,".")</f>
        <v>5.62011025013234</v>
      </c>
      <c r="G83" s="11" t="str">
        <f>REPLACE(E83,4,0,".")</f>
        <v>-73.62027133434600</v>
      </c>
      <c r="H83" t="str">
        <f>LEFT(F83,8)</f>
        <v>5.620110</v>
      </c>
      <c r="I83" t="str">
        <f>LEFT(G83,9)</f>
        <v>-73.62027</v>
      </c>
    </row>
    <row r="84" spans="1:9">
      <c r="A84" s="42" t="s">
        <v>373</v>
      </c>
      <c r="B84" s="28">
        <v>142729717904575</v>
      </c>
      <c r="C84" s="25">
        <v>-7709767462867660</v>
      </c>
      <c r="D84" s="39">
        <v>142729717904575</v>
      </c>
      <c r="E84" s="29">
        <v>-7709767462867660</v>
      </c>
      <c r="F84" t="str">
        <f>REPLACE(D84,2,0,".")</f>
        <v>1.42729717904575</v>
      </c>
      <c r="G84" s="11" t="str">
        <f>REPLACE(E84,4,0,".")</f>
        <v>-77.09767462867660</v>
      </c>
      <c r="H84" t="str">
        <f>LEFT(F84,8)</f>
        <v>1.427297</v>
      </c>
      <c r="I84" t="str">
        <f>LEFT(G84,9)</f>
        <v>-77.09767</v>
      </c>
    </row>
    <row r="85" spans="1:9">
      <c r="A85" s="26" t="s">
        <v>661</v>
      </c>
      <c r="B85" s="25">
        <v>2.45220234017254E+16</v>
      </c>
      <c r="C85" s="25">
        <v>-768112572944454</v>
      </c>
      <c r="D85" s="39">
        <v>2.45220234017254E+16</v>
      </c>
      <c r="E85" s="29">
        <v>-768112572944454</v>
      </c>
      <c r="F85" t="str">
        <f>REPLACE(D85,2,0,".")</f>
        <v>2.4522023401725400</v>
      </c>
      <c r="G85" s="11" t="str">
        <f>REPLACE(E85,4,0,".")</f>
        <v>-76.8112572944454</v>
      </c>
      <c r="H85" t="str">
        <f>LEFT(F85,8)</f>
        <v>2.452202</v>
      </c>
      <c r="I85" t="str">
        <f>LEFT(G85,9)</f>
        <v>-76.81125</v>
      </c>
    </row>
    <row r="86" spans="1:9">
      <c r="A86" s="27" t="s">
        <v>662</v>
      </c>
      <c r="B86" s="25">
        <v>9328041425226080</v>
      </c>
      <c r="C86" s="25">
        <v>-7436345464209760</v>
      </c>
      <c r="D86" s="39">
        <v>9328041425226080</v>
      </c>
      <c r="E86" s="29">
        <v>-7436345464209760</v>
      </c>
      <c r="F86" t="str">
        <f>REPLACE(D86,2,0,".")</f>
        <v>9.328041425226080</v>
      </c>
      <c r="G86" s="11" t="str">
        <f>REPLACE(E86,4,0,".")</f>
        <v>-74.36345464209760</v>
      </c>
      <c r="H86" t="str">
        <f>LEFT(F86,8)</f>
        <v>9.328041</v>
      </c>
      <c r="I86" t="str">
        <f>LEFT(G86,9)</f>
        <v>-74.36345</v>
      </c>
    </row>
    <row r="87" spans="1:9">
      <c r="A87" s="26" t="s">
        <v>663</v>
      </c>
      <c r="B87" s="25">
        <v>557885984104821</v>
      </c>
      <c r="C87" s="25">
        <v>-7364729563673080</v>
      </c>
      <c r="D87" s="39">
        <v>557885984104821</v>
      </c>
      <c r="E87" s="29">
        <v>-7364729563673080</v>
      </c>
      <c r="F87" t="str">
        <f>REPLACE(D87,2,0,".")</f>
        <v>5.57885984104821</v>
      </c>
      <c r="G87" s="11" t="str">
        <f>REPLACE(E87,4,0,".")</f>
        <v>-73.64729563673080</v>
      </c>
      <c r="H87" t="str">
        <f>LEFT(F87,8)</f>
        <v>5.578859</v>
      </c>
      <c r="I87" t="str">
        <f>LEFT(G87,9)</f>
        <v>-73.64729</v>
      </c>
    </row>
    <row r="88" spans="1:9">
      <c r="A88" s="27" t="s">
        <v>664</v>
      </c>
      <c r="B88" s="29">
        <v>4254571818973120</v>
      </c>
      <c r="C88" s="25">
        <v>-7464637651319290</v>
      </c>
      <c r="D88" s="39">
        <v>4254571818973120</v>
      </c>
      <c r="E88" s="29">
        <v>-7464637651319290</v>
      </c>
      <c r="F88" t="str">
        <f>REPLACE(D88,2,0,".")</f>
        <v>4.254571818973120</v>
      </c>
      <c r="G88" s="11" t="str">
        <f>REPLACE(E88,4,0,".")</f>
        <v>-74.64637651319290</v>
      </c>
      <c r="H88" t="str">
        <f>LEFT(F88,8)</f>
        <v>4.254571</v>
      </c>
      <c r="I88" t="str">
        <f>LEFT(G88,9)</f>
        <v>-74.64637</v>
      </c>
    </row>
    <row r="89" spans="1:9">
      <c r="A89" s="27" t="s">
        <v>536</v>
      </c>
      <c r="B89" s="28">
        <v>1.08738159505361E+16</v>
      </c>
      <c r="C89" s="25">
        <v>-7497791188705370</v>
      </c>
      <c r="D89" s="39">
        <v>1.08738159505361E+16</v>
      </c>
      <c r="E89" s="29">
        <v>-7497791188705370</v>
      </c>
      <c r="F89" t="str">
        <f>REPLACE(D89,3,0,".")</f>
        <v>10.873815950536100</v>
      </c>
      <c r="G89" s="11" t="str">
        <f>REPLACE(E89,4,0,".")</f>
        <v>-74.97791188705370</v>
      </c>
      <c r="H89" t="str">
        <f>LEFT(F89,8)</f>
        <v>10.87381</v>
      </c>
      <c r="I89" t="str">
        <f>LEFT(G89,9)</f>
        <v>-74.97791</v>
      </c>
    </row>
    <row r="90" spans="1:9">
      <c r="A90" s="27" t="s">
        <v>262</v>
      </c>
      <c r="B90" s="25">
        <v>809386718816924</v>
      </c>
      <c r="C90" s="25">
        <v>-7673141134171520</v>
      </c>
      <c r="D90" s="39">
        <v>809386718816924</v>
      </c>
      <c r="E90" s="29">
        <v>-7673141134171520</v>
      </c>
      <c r="F90" t="str">
        <f>REPLACE(D90,2,0,".")</f>
        <v>8.09386718816924</v>
      </c>
      <c r="G90" s="11" t="str">
        <f>REPLACE(E90,4,0,".")</f>
        <v>-76.73141134171520</v>
      </c>
      <c r="H90" t="str">
        <f>LEFT(F90,8)</f>
        <v>8.093867</v>
      </c>
      <c r="I90" t="str">
        <f>LEFT(G90,9)</f>
        <v>-76.73141</v>
      </c>
    </row>
    <row r="91" spans="1:9">
      <c r="A91" s="27" t="s">
        <v>665</v>
      </c>
      <c r="B91" s="25">
        <v>1.17155749176276E+16</v>
      </c>
      <c r="C91" s="25">
        <v>-7226593303809250</v>
      </c>
      <c r="D91" s="39">
        <v>1.17155749176276E+16</v>
      </c>
      <c r="E91" s="29">
        <v>-7226593303809250</v>
      </c>
      <c r="F91" t="str">
        <f>REPLACE(D91,3,0,".")</f>
        <v>11.715574917627600</v>
      </c>
      <c r="G91" s="11" t="str">
        <f>REPLACE(E91,4,0,".")</f>
        <v>-72.26593303809250</v>
      </c>
      <c r="H91" t="str">
        <f>LEFT(F91,8)</f>
        <v>11.71557</v>
      </c>
      <c r="I91" t="str">
        <f>LEFT(G91,9)</f>
        <v>-72.26593</v>
      </c>
    </row>
    <row r="92" spans="1:9">
      <c r="A92" s="26" t="s">
        <v>166</v>
      </c>
      <c r="B92" s="25">
        <v>6216123118943550</v>
      </c>
      <c r="C92" s="25">
        <v>-7557667643023620</v>
      </c>
      <c r="D92" s="39">
        <v>6216123118943550</v>
      </c>
      <c r="E92" s="29">
        <v>-7557667643023620</v>
      </c>
      <c r="F92" t="str">
        <f>REPLACE(D92,2,0,".")</f>
        <v>6.216123118943550</v>
      </c>
      <c r="G92" s="11" t="str">
        <f>REPLACE(E92,4,0,".")</f>
        <v>-75.57667643023620</v>
      </c>
      <c r="H92" t="str">
        <f>LEFT(F92,8)</f>
        <v>6.216123</v>
      </c>
      <c r="I92" t="str">
        <f>LEFT(G92,9)</f>
        <v>-75.57667</v>
      </c>
    </row>
    <row r="93" spans="1:9">
      <c r="A93" s="27" t="s">
        <v>515</v>
      </c>
      <c r="B93" s="25">
        <v>1046568499575060</v>
      </c>
      <c r="C93" s="25">
        <v>-7325601894854040</v>
      </c>
      <c r="D93" s="39">
        <v>1046568499575060</v>
      </c>
      <c r="E93" s="29">
        <v>-7325601894854040</v>
      </c>
      <c r="F93" t="str">
        <f>REPLACE(D93,3,0,".")</f>
        <v>10.46568499575060</v>
      </c>
      <c r="G93" s="11" t="str">
        <f>REPLACE(E93,4,0,".")</f>
        <v>-73.25601894854040</v>
      </c>
      <c r="H93" t="str">
        <f>LEFT(F93,8)</f>
        <v>10.46568</v>
      </c>
      <c r="I93" t="str">
        <f>LEFT(G93,9)</f>
        <v>-73.25601</v>
      </c>
    </row>
    <row r="94" spans="1:9">
      <c r="A94" s="26" t="s">
        <v>338</v>
      </c>
      <c r="B94" s="25">
        <v>4859591225906040</v>
      </c>
      <c r="C94" s="25">
        <v>-6950606516485760</v>
      </c>
      <c r="D94" s="39">
        <v>4859591225906040</v>
      </c>
      <c r="E94" s="29">
        <v>-6950606516485760</v>
      </c>
      <c r="F94" t="str">
        <f>REPLACE(D94,2,0,".")</f>
        <v>4.859591225906040</v>
      </c>
      <c r="G94" s="11" t="str">
        <f>REPLACE(E94,4,0,".")</f>
        <v>-69.50606516485760</v>
      </c>
      <c r="H94" t="str">
        <f>LEFT(F94,8)</f>
        <v>4.859591</v>
      </c>
      <c r="I94" t="str">
        <f>LEFT(G94,9)</f>
        <v>-69.50606</v>
      </c>
    </row>
    <row r="95" spans="1:9">
      <c r="A95" s="27" t="s">
        <v>666</v>
      </c>
      <c r="B95" s="25">
        <v>563714002708056</v>
      </c>
      <c r="C95" s="25">
        <v>-7352697280771880</v>
      </c>
      <c r="D95" s="39">
        <v>563714002708056</v>
      </c>
      <c r="E95" s="29">
        <v>-7352697280771880</v>
      </c>
      <c r="F95" t="str">
        <f>REPLACE(D95,2,0,".")</f>
        <v>5.63714002708056</v>
      </c>
      <c r="G95" s="11" t="str">
        <f>REPLACE(E95,4,0,".")</f>
        <v>-73.52697280771880</v>
      </c>
      <c r="H95" t="str">
        <f>LEFT(F95,8)</f>
        <v>5.637140</v>
      </c>
      <c r="I95" t="str">
        <f>LEFT(G95,9)</f>
        <v>-73.52697</v>
      </c>
    </row>
    <row r="96" spans="1:9">
      <c r="A96" s="27" t="s">
        <v>461</v>
      </c>
      <c r="B96" s="28">
        <v>501063077861325</v>
      </c>
      <c r="C96" s="25">
        <v>-744721774034647</v>
      </c>
      <c r="D96" s="39">
        <v>501063077861325</v>
      </c>
      <c r="E96" s="29">
        <v>-744721774034647</v>
      </c>
      <c r="F96" t="str">
        <f>REPLACE(D96,2,0,".")</f>
        <v>5.01063077861325</v>
      </c>
      <c r="G96" s="11" t="str">
        <f>REPLACE(E96,4,0,".")</f>
        <v>-74.4721774034647</v>
      </c>
      <c r="H96" t="str">
        <f>LEFT(F96,8)</f>
        <v>5.010630</v>
      </c>
      <c r="I96" t="str">
        <f>LEFT(G96,9)</f>
        <v>-74.47217</v>
      </c>
    </row>
    <row r="97" spans="1:9">
      <c r="A97" s="27" t="s">
        <v>667</v>
      </c>
      <c r="B97" s="25">
        <v>388957260295292</v>
      </c>
      <c r="C97" s="25">
        <v>-7702963117882210</v>
      </c>
      <c r="D97" s="39">
        <v>388957260295292</v>
      </c>
      <c r="E97" s="29">
        <v>-7702963117882210</v>
      </c>
      <c r="F97" t="str">
        <f>REPLACE(D97,3,0,".")</f>
        <v>38.8957260295292</v>
      </c>
      <c r="G97" s="11" t="str">
        <f>REPLACE(E97,4,0,".")</f>
        <v>-77.02963117882210</v>
      </c>
      <c r="H97" t="str">
        <f>LEFT(F97,8)</f>
        <v>38.89572</v>
      </c>
      <c r="I97" t="str">
        <f>LEFT(G97,9)</f>
        <v>-77.02963</v>
      </c>
    </row>
    <row r="98" spans="1:9">
      <c r="A98" s="2"/>
    </row>
    <row r="99" spans="1:9">
      <c r="A99" s="2"/>
      <c r="F99" s="29"/>
    </row>
    <row r="100" spans="1:9">
      <c r="A100" s="2"/>
      <c r="F100" s="29"/>
    </row>
    <row r="101" spans="1:9">
      <c r="A101" s="2"/>
      <c r="B101" s="13"/>
      <c r="F101" s="29"/>
    </row>
  </sheetData>
  <sortState xmlns:xlrd2="http://schemas.microsoft.com/office/spreadsheetml/2017/richdata2" ref="A2:I97">
    <sortCondition ref="A2:A97"/>
  </sortState>
  <conditionalFormatting sqref="A44:A62 A64:A97 A3:A42">
    <cfRule type="cellIs" dxfId="0" priority="2" operator="equal">
      <formula>"Sin Información"</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D70B0-A791-439F-BF2F-1756F6282BE8}">
  <dimension ref="A1:G158"/>
  <sheetViews>
    <sheetView tabSelected="1" workbookViewId="0">
      <selection activeCell="B19" sqref="B19"/>
    </sheetView>
  </sheetViews>
  <sheetFormatPr defaultColWidth="9.140625" defaultRowHeight="15"/>
  <cols>
    <col min="1" max="1" width="31.5703125" style="45" bestFit="1" customWidth="1"/>
    <col min="2" max="2" width="18.5703125" style="45" bestFit="1" customWidth="1"/>
    <col min="3" max="3" width="51.7109375" style="45" customWidth="1"/>
    <col min="4" max="4" width="20.7109375" style="45" customWidth="1"/>
    <col min="5" max="5" width="24.28515625" style="45" customWidth="1"/>
    <col min="6" max="6" width="13.28515625" style="45" bestFit="1" customWidth="1"/>
    <col min="7" max="7" width="14.5703125" style="45" bestFit="1" customWidth="1"/>
    <col min="8" max="16384" width="9.140625" style="45"/>
  </cols>
  <sheetData>
    <row r="1" spans="1:7">
      <c r="A1" s="71" t="s">
        <v>668</v>
      </c>
      <c r="B1" s="71"/>
      <c r="C1" s="71"/>
      <c r="D1" s="71"/>
      <c r="E1" s="71"/>
      <c r="F1" s="66"/>
      <c r="G1" s="47"/>
    </row>
    <row r="2" spans="1:7">
      <c r="A2" s="46" t="s">
        <v>669</v>
      </c>
      <c r="B2" s="47" t="s">
        <v>670</v>
      </c>
      <c r="C2" s="47" t="s">
        <v>671</v>
      </c>
      <c r="D2" s="47" t="s">
        <v>672</v>
      </c>
      <c r="E2" s="47" t="s">
        <v>673</v>
      </c>
      <c r="F2" s="47" t="s">
        <v>674</v>
      </c>
      <c r="G2" s="47" t="s">
        <v>675</v>
      </c>
    </row>
    <row r="3" spans="1:7">
      <c r="A3" s="48" t="s">
        <v>676</v>
      </c>
      <c r="B3" s="72" t="s">
        <v>677</v>
      </c>
      <c r="C3" s="67" t="s">
        <v>678</v>
      </c>
      <c r="D3" s="61" t="s">
        <v>679</v>
      </c>
      <c r="E3" s="67" t="s">
        <v>680</v>
      </c>
      <c r="F3" s="66" t="s">
        <v>635</v>
      </c>
      <c r="G3" s="66" t="s">
        <v>31</v>
      </c>
    </row>
    <row r="4" spans="1:7" ht="30.75">
      <c r="A4" s="49" t="s">
        <v>681</v>
      </c>
      <c r="B4" s="72">
        <v>2003</v>
      </c>
      <c r="C4" s="73" t="s">
        <v>682</v>
      </c>
      <c r="D4" s="73" t="s">
        <v>683</v>
      </c>
      <c r="E4" s="74" t="s">
        <v>684</v>
      </c>
      <c r="F4" s="66" t="s">
        <v>108</v>
      </c>
      <c r="G4" s="66" t="s">
        <v>31</v>
      </c>
    </row>
    <row r="5" spans="1:7" ht="18" customHeight="1">
      <c r="A5" s="49" t="s">
        <v>685</v>
      </c>
      <c r="B5" s="75">
        <v>2004</v>
      </c>
      <c r="C5" s="72" t="s">
        <v>677</v>
      </c>
      <c r="D5" s="72"/>
      <c r="E5" s="74" t="s">
        <v>680</v>
      </c>
      <c r="F5" s="66" t="s">
        <v>635</v>
      </c>
      <c r="G5" s="66" t="s">
        <v>31</v>
      </c>
    </row>
    <row r="6" spans="1:7">
      <c r="A6" s="49" t="s">
        <v>686</v>
      </c>
      <c r="B6" s="72" t="s">
        <v>677</v>
      </c>
      <c r="C6" s="72" t="s">
        <v>677</v>
      </c>
      <c r="D6" s="72"/>
      <c r="E6" s="72" t="s">
        <v>677</v>
      </c>
      <c r="F6" s="72" t="s">
        <v>677</v>
      </c>
      <c r="G6" s="72" t="s">
        <v>677</v>
      </c>
    </row>
    <row r="7" spans="1:7">
      <c r="A7" s="49" t="s">
        <v>687</v>
      </c>
      <c r="B7" s="72" t="s">
        <v>677</v>
      </c>
      <c r="C7" s="72" t="s">
        <v>677</v>
      </c>
      <c r="D7" s="72"/>
      <c r="E7" s="72" t="s">
        <v>677</v>
      </c>
      <c r="F7" s="72" t="s">
        <v>677</v>
      </c>
      <c r="G7" s="72" t="s">
        <v>677</v>
      </c>
    </row>
    <row r="8" spans="1:7">
      <c r="A8" s="48" t="s">
        <v>688</v>
      </c>
      <c r="B8" s="74">
        <v>2019</v>
      </c>
      <c r="C8" s="74" t="s">
        <v>677</v>
      </c>
      <c r="D8" s="74"/>
      <c r="E8" s="74" t="s">
        <v>680</v>
      </c>
      <c r="F8" s="66" t="s">
        <v>108</v>
      </c>
      <c r="G8" s="66" t="s">
        <v>31</v>
      </c>
    </row>
    <row r="9" spans="1:7">
      <c r="A9" s="48" t="s">
        <v>689</v>
      </c>
      <c r="B9" s="74">
        <v>2021</v>
      </c>
      <c r="C9" s="74" t="s">
        <v>677</v>
      </c>
      <c r="D9" s="74"/>
      <c r="E9" s="74" t="s">
        <v>690</v>
      </c>
      <c r="F9" s="66" t="s">
        <v>108</v>
      </c>
      <c r="G9" s="66" t="s">
        <v>31</v>
      </c>
    </row>
    <row r="10" spans="1:7">
      <c r="A10" s="49" t="s">
        <v>691</v>
      </c>
      <c r="B10" s="72">
        <v>2023</v>
      </c>
      <c r="C10" s="72" t="s">
        <v>692</v>
      </c>
      <c r="D10" s="72" t="s">
        <v>693</v>
      </c>
      <c r="E10" s="74" t="s">
        <v>694</v>
      </c>
      <c r="F10" s="66" t="s">
        <v>695</v>
      </c>
      <c r="G10" s="66" t="s">
        <v>31</v>
      </c>
    </row>
    <row r="11" spans="1:7" ht="28.5" customHeight="1">
      <c r="A11" s="49" t="s">
        <v>696</v>
      </c>
      <c r="B11" s="72">
        <v>2019</v>
      </c>
      <c r="C11" s="72" t="s">
        <v>697</v>
      </c>
      <c r="D11" s="72" t="s">
        <v>698</v>
      </c>
      <c r="E11" s="72" t="s">
        <v>699</v>
      </c>
      <c r="F11" s="66" t="s">
        <v>700</v>
      </c>
      <c r="G11" s="66" t="s">
        <v>701</v>
      </c>
    </row>
    <row r="12" spans="1:7" ht="21" customHeight="1">
      <c r="A12" s="49" t="s">
        <v>702</v>
      </c>
      <c r="B12" s="74">
        <v>1973</v>
      </c>
      <c r="C12" s="74" t="s">
        <v>703</v>
      </c>
      <c r="D12" s="74" t="s">
        <v>39</v>
      </c>
      <c r="E12" s="72" t="s">
        <v>699</v>
      </c>
      <c r="F12" s="66" t="s">
        <v>108</v>
      </c>
      <c r="G12" s="66" t="s">
        <v>31</v>
      </c>
    </row>
    <row r="13" spans="1:7" ht="45.75">
      <c r="A13" s="49" t="s">
        <v>704</v>
      </c>
      <c r="B13" s="67"/>
      <c r="C13" s="67" t="s">
        <v>705</v>
      </c>
      <c r="D13" s="67" t="s">
        <v>706</v>
      </c>
      <c r="E13" s="74" t="s">
        <v>699</v>
      </c>
      <c r="F13" s="66" t="s">
        <v>707</v>
      </c>
      <c r="G13" s="66" t="s">
        <v>31</v>
      </c>
    </row>
    <row r="14" spans="1:7" ht="24" customHeight="1">
      <c r="A14" s="50" t="s">
        <v>708</v>
      </c>
      <c r="B14" s="72">
        <v>2018</v>
      </c>
      <c r="C14" s="72" t="s">
        <v>709</v>
      </c>
      <c r="D14" s="72" t="s">
        <v>710</v>
      </c>
      <c r="E14" s="72" t="s">
        <v>690</v>
      </c>
      <c r="F14" s="66" t="s">
        <v>108</v>
      </c>
      <c r="G14" s="66" t="s">
        <v>31</v>
      </c>
    </row>
    <row r="15" spans="1:7" ht="30" customHeight="1">
      <c r="A15" s="50" t="s">
        <v>711</v>
      </c>
      <c r="B15" s="72">
        <v>2021</v>
      </c>
      <c r="C15" s="72" t="s">
        <v>712</v>
      </c>
      <c r="D15" s="72" t="s">
        <v>713</v>
      </c>
      <c r="E15" s="72" t="s">
        <v>714</v>
      </c>
      <c r="F15" s="66" t="s">
        <v>108</v>
      </c>
      <c r="G15" s="66" t="s">
        <v>31</v>
      </c>
    </row>
    <row r="16" spans="1:7">
      <c r="A16" s="50" t="s">
        <v>715</v>
      </c>
      <c r="B16" s="74">
        <v>2020</v>
      </c>
      <c r="C16" s="74" t="s">
        <v>716</v>
      </c>
      <c r="D16" s="74" t="s">
        <v>39</v>
      </c>
      <c r="E16" s="74" t="s">
        <v>694</v>
      </c>
      <c r="F16" s="66" t="s">
        <v>108</v>
      </c>
      <c r="G16" s="66" t="s">
        <v>31</v>
      </c>
    </row>
    <row r="17" spans="1:7" ht="21" customHeight="1">
      <c r="A17" s="51" t="s">
        <v>717</v>
      </c>
      <c r="B17" s="72">
        <v>2008</v>
      </c>
      <c r="C17" s="72" t="s">
        <v>718</v>
      </c>
      <c r="D17" s="62" t="s">
        <v>719</v>
      </c>
      <c r="E17" s="74" t="s">
        <v>694</v>
      </c>
      <c r="F17" s="66" t="s">
        <v>108</v>
      </c>
      <c r="G17" s="66" t="s">
        <v>31</v>
      </c>
    </row>
    <row r="18" spans="1:7" ht="17.25" customHeight="1">
      <c r="A18" s="48" t="s">
        <v>720</v>
      </c>
      <c r="B18" s="72">
        <v>1999</v>
      </c>
      <c r="C18" s="72" t="s">
        <v>721</v>
      </c>
      <c r="D18" s="72" t="s">
        <v>39</v>
      </c>
      <c r="E18" s="72" t="s">
        <v>680</v>
      </c>
      <c r="F18" s="66" t="s">
        <v>108</v>
      </c>
      <c r="G18" s="66" t="s">
        <v>31</v>
      </c>
    </row>
    <row r="19" spans="1:7">
      <c r="A19" s="48" t="s">
        <v>722</v>
      </c>
      <c r="B19" s="72" t="s">
        <v>677</v>
      </c>
      <c r="C19" s="72" t="s">
        <v>677</v>
      </c>
      <c r="D19" s="72"/>
      <c r="E19" s="72" t="s">
        <v>677</v>
      </c>
      <c r="F19" s="72" t="s">
        <v>677</v>
      </c>
      <c r="G19" s="72" t="s">
        <v>677</v>
      </c>
    </row>
    <row r="20" spans="1:7">
      <c r="A20" s="49" t="s">
        <v>723</v>
      </c>
      <c r="B20" s="72" t="s">
        <v>677</v>
      </c>
      <c r="C20" s="72" t="s">
        <v>677</v>
      </c>
      <c r="D20" s="72"/>
      <c r="E20" s="72" t="s">
        <v>677</v>
      </c>
      <c r="F20" s="72" t="s">
        <v>677</v>
      </c>
      <c r="G20" s="72" t="s">
        <v>677</v>
      </c>
    </row>
    <row r="21" spans="1:7" ht="21.75" customHeight="1">
      <c r="A21" s="49" t="s">
        <v>724</v>
      </c>
      <c r="B21" s="72">
        <v>2014</v>
      </c>
      <c r="C21" s="72" t="s">
        <v>725</v>
      </c>
      <c r="D21" s="72" t="s">
        <v>698</v>
      </c>
      <c r="E21" s="72" t="s">
        <v>726</v>
      </c>
      <c r="F21" s="66" t="s">
        <v>108</v>
      </c>
      <c r="G21" s="66" t="s">
        <v>31</v>
      </c>
    </row>
    <row r="22" spans="1:7">
      <c r="A22" s="50" t="s">
        <v>727</v>
      </c>
      <c r="B22" s="72">
        <v>2019</v>
      </c>
      <c r="C22" s="72" t="s">
        <v>728</v>
      </c>
      <c r="D22" s="72" t="s">
        <v>729</v>
      </c>
      <c r="E22" s="72" t="s">
        <v>680</v>
      </c>
      <c r="F22" s="66" t="s">
        <v>108</v>
      </c>
      <c r="G22" s="66" t="s">
        <v>31</v>
      </c>
    </row>
    <row r="23" spans="1:7">
      <c r="A23" s="49" t="s">
        <v>730</v>
      </c>
      <c r="B23" s="72">
        <v>2020</v>
      </c>
      <c r="C23" s="72" t="s">
        <v>731</v>
      </c>
      <c r="D23" s="72" t="s">
        <v>732</v>
      </c>
      <c r="E23" s="72" t="s">
        <v>690</v>
      </c>
      <c r="F23" s="66" t="s">
        <v>108</v>
      </c>
      <c r="G23" s="66" t="s">
        <v>31</v>
      </c>
    </row>
    <row r="24" spans="1:7">
      <c r="A24" s="49" t="s">
        <v>733</v>
      </c>
      <c r="B24" s="72">
        <v>2019</v>
      </c>
      <c r="C24" s="72" t="s">
        <v>734</v>
      </c>
      <c r="D24" s="72" t="s">
        <v>679</v>
      </c>
      <c r="E24" s="72" t="s">
        <v>680</v>
      </c>
      <c r="F24" s="66" t="s">
        <v>108</v>
      </c>
      <c r="G24" s="66" t="s">
        <v>31</v>
      </c>
    </row>
    <row r="25" spans="1:7" ht="27.75" customHeight="1">
      <c r="A25" s="49" t="s">
        <v>735</v>
      </c>
      <c r="B25" s="67">
        <v>1985</v>
      </c>
      <c r="C25" s="72" t="s">
        <v>736</v>
      </c>
      <c r="D25" s="72" t="s">
        <v>698</v>
      </c>
      <c r="E25" s="74" t="s">
        <v>699</v>
      </c>
      <c r="F25" s="66" t="s">
        <v>108</v>
      </c>
      <c r="G25" s="66" t="s">
        <v>31</v>
      </c>
    </row>
    <row r="26" spans="1:7" ht="18" customHeight="1">
      <c r="A26" s="66" t="s">
        <v>737</v>
      </c>
      <c r="B26" s="72">
        <v>1974</v>
      </c>
      <c r="C26" s="72" t="s">
        <v>738</v>
      </c>
      <c r="D26" s="72" t="s">
        <v>698</v>
      </c>
      <c r="E26" s="72" t="s">
        <v>684</v>
      </c>
      <c r="F26" s="66" t="s">
        <v>108</v>
      </c>
      <c r="G26" s="66" t="s">
        <v>31</v>
      </c>
    </row>
    <row r="27" spans="1:7" ht="30.75">
      <c r="A27" s="48" t="s">
        <v>739</v>
      </c>
      <c r="B27" s="72" t="s">
        <v>677</v>
      </c>
      <c r="C27" s="67" t="s">
        <v>740</v>
      </c>
      <c r="D27" s="72" t="s">
        <v>698</v>
      </c>
      <c r="E27" s="74" t="s">
        <v>699</v>
      </c>
      <c r="F27" s="66" t="s">
        <v>741</v>
      </c>
      <c r="G27" s="66" t="s">
        <v>742</v>
      </c>
    </row>
    <row r="28" spans="1:7">
      <c r="A28" s="48" t="s">
        <v>743</v>
      </c>
      <c r="B28" s="72" t="s">
        <v>677</v>
      </c>
      <c r="C28" s="72" t="s">
        <v>677</v>
      </c>
      <c r="D28" s="72"/>
      <c r="E28" s="72" t="s">
        <v>677</v>
      </c>
      <c r="F28" s="72" t="s">
        <v>677</v>
      </c>
      <c r="G28" s="72" t="s">
        <v>677</v>
      </c>
    </row>
    <row r="29" spans="1:7">
      <c r="A29" s="48" t="s">
        <v>744</v>
      </c>
      <c r="B29" s="72">
        <v>2007</v>
      </c>
      <c r="C29" s="72" t="s">
        <v>745</v>
      </c>
      <c r="D29" s="72" t="s">
        <v>698</v>
      </c>
      <c r="E29" s="72" t="s">
        <v>699</v>
      </c>
      <c r="F29" s="66" t="s">
        <v>108</v>
      </c>
      <c r="G29" s="66" t="s">
        <v>31</v>
      </c>
    </row>
    <row r="30" spans="1:7" ht="18.75" customHeight="1">
      <c r="A30" s="48" t="s">
        <v>746</v>
      </c>
      <c r="B30" s="72" t="s">
        <v>677</v>
      </c>
      <c r="C30" s="72" t="s">
        <v>546</v>
      </c>
      <c r="D30" s="72" t="s">
        <v>747</v>
      </c>
      <c r="E30" s="72" t="s">
        <v>748</v>
      </c>
      <c r="F30" s="66" t="s">
        <v>108</v>
      </c>
      <c r="G30" s="66" t="s">
        <v>31</v>
      </c>
    </row>
    <row r="31" spans="1:7">
      <c r="A31" s="48" t="s">
        <v>749</v>
      </c>
      <c r="B31" s="74">
        <v>2007</v>
      </c>
      <c r="C31" s="74" t="s">
        <v>750</v>
      </c>
      <c r="D31" s="72" t="s">
        <v>698</v>
      </c>
      <c r="E31" s="74" t="s">
        <v>699</v>
      </c>
      <c r="F31" s="66" t="s">
        <v>751</v>
      </c>
      <c r="G31" s="66" t="s">
        <v>752</v>
      </c>
    </row>
    <row r="32" spans="1:7">
      <c r="A32" s="48" t="s">
        <v>753</v>
      </c>
      <c r="B32" s="74">
        <v>2008</v>
      </c>
      <c r="C32" s="74" t="s">
        <v>754</v>
      </c>
      <c r="D32" s="74" t="s">
        <v>755</v>
      </c>
      <c r="E32" s="74" t="s">
        <v>756</v>
      </c>
      <c r="F32" s="66" t="s">
        <v>757</v>
      </c>
      <c r="G32" s="66" t="s">
        <v>31</v>
      </c>
    </row>
    <row r="33" spans="1:7">
      <c r="A33" s="66" t="s">
        <v>758</v>
      </c>
      <c r="B33" s="67"/>
      <c r="C33" s="74" t="s">
        <v>292</v>
      </c>
      <c r="D33" s="72" t="s">
        <v>698</v>
      </c>
      <c r="E33" s="74" t="s">
        <v>699</v>
      </c>
      <c r="F33" s="66" t="s">
        <v>108</v>
      </c>
      <c r="G33" s="66" t="s">
        <v>31</v>
      </c>
    </row>
    <row r="34" spans="1:7" ht="16.5" customHeight="1">
      <c r="A34" s="49" t="s">
        <v>759</v>
      </c>
      <c r="B34" s="74">
        <v>2020</v>
      </c>
      <c r="C34" s="74" t="s">
        <v>760</v>
      </c>
      <c r="D34" s="74" t="s">
        <v>761</v>
      </c>
      <c r="E34" s="74" t="s">
        <v>680</v>
      </c>
      <c r="F34" s="66" t="s">
        <v>762</v>
      </c>
      <c r="G34" s="66" t="s">
        <v>763</v>
      </c>
    </row>
    <row r="35" spans="1:7" ht="16.5" customHeight="1">
      <c r="A35" s="49" t="s">
        <v>764</v>
      </c>
      <c r="B35" s="72">
        <v>2018</v>
      </c>
      <c r="C35" s="74" t="s">
        <v>765</v>
      </c>
      <c r="D35" s="72" t="s">
        <v>698</v>
      </c>
      <c r="E35" s="74" t="s">
        <v>699</v>
      </c>
      <c r="F35" s="66" t="s">
        <v>766</v>
      </c>
      <c r="G35" s="66" t="s">
        <v>752</v>
      </c>
    </row>
    <row r="36" spans="1:7" ht="16.5" customHeight="1">
      <c r="A36" s="49" t="s">
        <v>767</v>
      </c>
      <c r="B36" s="72">
        <v>2020</v>
      </c>
      <c r="C36" s="72" t="s">
        <v>768</v>
      </c>
      <c r="D36" s="72" t="s">
        <v>698</v>
      </c>
      <c r="E36" s="72" t="s">
        <v>680</v>
      </c>
      <c r="F36" s="66" t="s">
        <v>108</v>
      </c>
      <c r="G36" s="66" t="s">
        <v>31</v>
      </c>
    </row>
    <row r="37" spans="1:7">
      <c r="A37" s="49" t="s">
        <v>769</v>
      </c>
      <c r="B37" s="72">
        <v>2022</v>
      </c>
      <c r="C37" s="67" t="s">
        <v>770</v>
      </c>
      <c r="D37" s="72" t="s">
        <v>732</v>
      </c>
      <c r="E37" s="67" t="s">
        <v>680</v>
      </c>
      <c r="F37" s="66" t="s">
        <v>108</v>
      </c>
      <c r="G37" s="66" t="s">
        <v>31</v>
      </c>
    </row>
    <row r="38" spans="1:7">
      <c r="A38" s="49" t="s">
        <v>771</v>
      </c>
      <c r="B38" s="67">
        <v>2017</v>
      </c>
      <c r="C38" s="67" t="s">
        <v>772</v>
      </c>
      <c r="D38" s="67" t="s">
        <v>773</v>
      </c>
      <c r="E38" s="67" t="s">
        <v>680</v>
      </c>
      <c r="F38" s="66" t="s">
        <v>762</v>
      </c>
      <c r="G38" s="66" t="s">
        <v>763</v>
      </c>
    </row>
    <row r="39" spans="1:7" ht="30.75">
      <c r="A39" s="49" t="s">
        <v>774</v>
      </c>
      <c r="B39" s="72">
        <v>2019</v>
      </c>
      <c r="C39" s="72" t="s">
        <v>775</v>
      </c>
      <c r="D39" s="72" t="s">
        <v>713</v>
      </c>
      <c r="E39" s="72" t="s">
        <v>690</v>
      </c>
      <c r="F39" s="66" t="s">
        <v>108</v>
      </c>
      <c r="G39" s="66" t="s">
        <v>31</v>
      </c>
    </row>
    <row r="40" spans="1:7">
      <c r="A40" s="48" t="s">
        <v>776</v>
      </c>
      <c r="B40" s="72">
        <v>2001</v>
      </c>
      <c r="C40" s="72"/>
      <c r="D40" s="72"/>
      <c r="E40" s="72" t="s">
        <v>699</v>
      </c>
      <c r="F40" s="66"/>
      <c r="G40" s="66"/>
    </row>
    <row r="41" spans="1:7">
      <c r="A41" s="49" t="s">
        <v>777</v>
      </c>
      <c r="B41" s="72">
        <v>2001</v>
      </c>
      <c r="C41" s="72" t="s">
        <v>778</v>
      </c>
      <c r="D41" s="72"/>
      <c r="E41" s="72" t="s">
        <v>699</v>
      </c>
      <c r="F41" s="66"/>
      <c r="G41" s="66"/>
    </row>
    <row r="42" spans="1:7">
      <c r="A42" s="48" t="s">
        <v>779</v>
      </c>
      <c r="B42" s="74">
        <v>2021</v>
      </c>
      <c r="C42" s="74"/>
      <c r="D42" s="74"/>
      <c r="E42" s="72" t="s">
        <v>699</v>
      </c>
      <c r="F42" s="66"/>
      <c r="G42" s="66"/>
    </row>
    <row r="43" spans="1:7">
      <c r="A43" s="48" t="s">
        <v>780</v>
      </c>
      <c r="B43" s="74">
        <v>1985</v>
      </c>
      <c r="C43" s="74"/>
      <c r="D43" s="74"/>
      <c r="E43" s="72" t="s">
        <v>699</v>
      </c>
      <c r="F43" s="66"/>
      <c r="G43" s="66"/>
    </row>
    <row r="44" spans="1:7">
      <c r="A44" s="48" t="s">
        <v>781</v>
      </c>
      <c r="B44" s="74">
        <v>2000</v>
      </c>
      <c r="C44" s="74"/>
      <c r="D44" s="74"/>
      <c r="E44" s="74" t="s">
        <v>699</v>
      </c>
      <c r="F44" s="66"/>
      <c r="G44" s="66"/>
    </row>
    <row r="45" spans="1:7">
      <c r="A45" s="66" t="s">
        <v>782</v>
      </c>
      <c r="B45" s="67"/>
      <c r="C45" s="67"/>
      <c r="D45" s="67"/>
      <c r="E45" s="74" t="s">
        <v>783</v>
      </c>
      <c r="F45" s="66"/>
      <c r="G45" s="66"/>
    </row>
    <row r="46" spans="1:7">
      <c r="A46" s="49" t="s">
        <v>784</v>
      </c>
      <c r="B46" s="74">
        <v>2019</v>
      </c>
      <c r="C46" s="74"/>
      <c r="D46" s="74"/>
      <c r="E46" s="74" t="s">
        <v>756</v>
      </c>
      <c r="F46" s="66"/>
      <c r="G46" s="66"/>
    </row>
    <row r="47" spans="1:7">
      <c r="A47" s="48" t="s">
        <v>785</v>
      </c>
      <c r="B47" s="74">
        <v>2022</v>
      </c>
      <c r="C47" s="74"/>
      <c r="D47" s="74"/>
      <c r="E47" s="74" t="s">
        <v>690</v>
      </c>
      <c r="F47" s="66"/>
      <c r="G47" s="66"/>
    </row>
    <row r="48" spans="1:7">
      <c r="A48" s="49" t="s">
        <v>786</v>
      </c>
      <c r="B48" s="74">
        <v>2000</v>
      </c>
      <c r="C48" s="74"/>
      <c r="D48" s="74"/>
      <c r="E48" s="74" t="s">
        <v>699</v>
      </c>
      <c r="F48" s="66"/>
      <c r="G48" s="66"/>
    </row>
    <row r="49" spans="1:7">
      <c r="A49" s="48" t="s">
        <v>787</v>
      </c>
      <c r="B49" s="74">
        <v>2009</v>
      </c>
      <c r="C49" s="74"/>
      <c r="D49" s="74"/>
      <c r="E49" s="74" t="s">
        <v>680</v>
      </c>
      <c r="F49" s="66"/>
      <c r="G49" s="66"/>
    </row>
    <row r="50" spans="1:7">
      <c r="A50" s="49" t="s">
        <v>788</v>
      </c>
      <c r="B50" s="67"/>
      <c r="C50" s="67"/>
      <c r="D50" s="67"/>
      <c r="E50" s="67"/>
      <c r="F50" s="66"/>
      <c r="G50" s="66"/>
    </row>
    <row r="51" spans="1:7">
      <c r="A51" s="49" t="s">
        <v>789</v>
      </c>
      <c r="B51" s="72">
        <v>2018</v>
      </c>
      <c r="C51" s="72"/>
      <c r="D51" s="72"/>
      <c r="E51" s="72" t="s">
        <v>694</v>
      </c>
      <c r="F51" s="66"/>
      <c r="G51" s="66"/>
    </row>
    <row r="52" spans="1:7">
      <c r="A52" s="66" t="s">
        <v>790</v>
      </c>
      <c r="B52" s="67"/>
      <c r="C52" s="67"/>
      <c r="D52" s="67"/>
      <c r="E52" s="74" t="s">
        <v>699</v>
      </c>
      <c r="F52" s="66"/>
      <c r="G52" s="66"/>
    </row>
    <row r="53" spans="1:7">
      <c r="A53" s="49" t="s">
        <v>791</v>
      </c>
      <c r="B53" s="74">
        <v>2018</v>
      </c>
      <c r="C53" s="74"/>
      <c r="D53" s="74"/>
      <c r="E53" s="74"/>
      <c r="F53" s="66"/>
      <c r="G53" s="66"/>
    </row>
    <row r="54" spans="1:7">
      <c r="A54" s="49" t="s">
        <v>792</v>
      </c>
      <c r="B54" s="67"/>
      <c r="C54" s="67"/>
      <c r="D54" s="67"/>
      <c r="E54" s="67"/>
      <c r="F54" s="66"/>
      <c r="G54" s="66"/>
    </row>
    <row r="55" spans="1:7">
      <c r="A55" s="49" t="s">
        <v>793</v>
      </c>
      <c r="B55" s="74">
        <v>1989</v>
      </c>
      <c r="C55" s="74"/>
      <c r="D55" s="74"/>
      <c r="E55" s="74" t="s">
        <v>699</v>
      </c>
      <c r="F55" s="66"/>
      <c r="G55" s="66"/>
    </row>
    <row r="56" spans="1:7">
      <c r="A56" s="48" t="s">
        <v>794</v>
      </c>
      <c r="B56" s="67"/>
      <c r="C56" s="67"/>
      <c r="D56" s="67"/>
      <c r="E56" s="67"/>
      <c r="F56" s="66"/>
      <c r="G56" s="66"/>
    </row>
    <row r="57" spans="1:7">
      <c r="A57" s="49" t="s">
        <v>795</v>
      </c>
      <c r="B57" s="74">
        <v>2004</v>
      </c>
      <c r="C57" s="74"/>
      <c r="D57" s="74"/>
      <c r="E57" s="74"/>
      <c r="F57" s="66"/>
      <c r="G57" s="66"/>
    </row>
    <row r="58" spans="1:7">
      <c r="A58" s="48" t="s">
        <v>796</v>
      </c>
      <c r="B58" s="74">
        <v>2008</v>
      </c>
      <c r="C58" s="74"/>
      <c r="D58" s="74"/>
      <c r="E58" s="74"/>
      <c r="F58" s="66"/>
      <c r="G58" s="66"/>
    </row>
    <row r="59" spans="1:7">
      <c r="A59" s="48" t="s">
        <v>797</v>
      </c>
      <c r="B59" s="74">
        <v>2006</v>
      </c>
      <c r="C59" s="74"/>
      <c r="D59" s="74"/>
      <c r="E59" s="74"/>
      <c r="F59" s="66"/>
      <c r="G59" s="66"/>
    </row>
    <row r="60" spans="1:7" s="60" customFormat="1">
      <c r="A60" s="59" t="s">
        <v>798</v>
      </c>
      <c r="B60" s="76"/>
      <c r="C60" s="76"/>
      <c r="D60" s="76"/>
      <c r="E60" s="76"/>
      <c r="F60" s="77"/>
      <c r="G60" s="77"/>
    </row>
    <row r="61" spans="1:7">
      <c r="A61" s="48" t="s">
        <v>799</v>
      </c>
      <c r="B61" s="74"/>
      <c r="C61" s="74"/>
      <c r="D61" s="74"/>
      <c r="E61" s="74"/>
      <c r="F61" s="66"/>
      <c r="G61" s="66"/>
    </row>
    <row r="62" spans="1:7">
      <c r="A62" s="48" t="s">
        <v>800</v>
      </c>
      <c r="B62" s="74">
        <v>2012</v>
      </c>
      <c r="C62" s="74"/>
      <c r="D62" s="74"/>
      <c r="E62" s="74"/>
      <c r="F62" s="66"/>
      <c r="G62" s="66"/>
    </row>
    <row r="63" spans="1:7">
      <c r="A63" s="48" t="s">
        <v>801</v>
      </c>
      <c r="B63" s="74">
        <v>2009</v>
      </c>
      <c r="C63" s="74"/>
      <c r="D63" s="74"/>
      <c r="E63" s="74"/>
      <c r="F63" s="66"/>
      <c r="G63" s="66"/>
    </row>
    <row r="64" spans="1:7">
      <c r="A64" s="48" t="s">
        <v>802</v>
      </c>
      <c r="B64" s="74">
        <v>2005</v>
      </c>
      <c r="C64" s="74"/>
      <c r="D64" s="74"/>
      <c r="E64" s="74"/>
      <c r="F64" s="66"/>
      <c r="G64" s="66"/>
    </row>
    <row r="65" spans="1:7">
      <c r="A65" s="49" t="s">
        <v>803</v>
      </c>
      <c r="B65" s="74">
        <v>2017</v>
      </c>
      <c r="C65" s="74"/>
      <c r="D65" s="74"/>
      <c r="E65" s="74" t="s">
        <v>690</v>
      </c>
      <c r="F65" s="66"/>
      <c r="G65" s="66"/>
    </row>
    <row r="66" spans="1:7">
      <c r="A66" s="49" t="s">
        <v>804</v>
      </c>
      <c r="B66" s="74">
        <v>2019</v>
      </c>
      <c r="C66" s="74"/>
      <c r="D66" s="74"/>
      <c r="E66" s="74"/>
      <c r="F66" s="66"/>
      <c r="G66" s="66"/>
    </row>
    <row r="67" spans="1:7">
      <c r="A67" s="49" t="s">
        <v>805</v>
      </c>
      <c r="B67" s="67"/>
      <c r="C67" s="67"/>
      <c r="D67" s="67"/>
      <c r="E67" s="67"/>
      <c r="F67" s="66"/>
      <c r="G67" s="66"/>
    </row>
    <row r="68" spans="1:7">
      <c r="A68" s="66" t="s">
        <v>260</v>
      </c>
      <c r="B68" s="67"/>
      <c r="C68" s="67"/>
      <c r="D68" s="67"/>
      <c r="E68" s="67"/>
      <c r="F68" s="66"/>
      <c r="G68" s="66"/>
    </row>
    <row r="69" spans="1:7">
      <c r="A69" s="48" t="s">
        <v>806</v>
      </c>
      <c r="B69" s="67"/>
      <c r="C69" s="67"/>
      <c r="D69" s="67"/>
      <c r="E69" s="67"/>
      <c r="F69" s="66"/>
      <c r="G69" s="66"/>
    </row>
    <row r="70" spans="1:7">
      <c r="A70" s="49" t="s">
        <v>807</v>
      </c>
      <c r="B70" s="74">
        <v>2016</v>
      </c>
      <c r="C70" s="74"/>
      <c r="D70" s="74"/>
      <c r="E70" s="74" t="s">
        <v>680</v>
      </c>
      <c r="F70" s="66"/>
      <c r="G70" s="66"/>
    </row>
    <row r="71" spans="1:7">
      <c r="A71" s="49" t="s">
        <v>808</v>
      </c>
      <c r="B71" s="74">
        <v>2020</v>
      </c>
      <c r="C71" s="74"/>
      <c r="D71" s="74"/>
      <c r="E71" s="74"/>
      <c r="F71" s="66"/>
      <c r="G71" s="66"/>
    </row>
    <row r="72" spans="1:7">
      <c r="A72" s="49" t="s">
        <v>809</v>
      </c>
      <c r="B72" s="72">
        <v>2015</v>
      </c>
      <c r="C72" s="72"/>
      <c r="D72" s="72"/>
      <c r="E72" s="72" t="s">
        <v>699</v>
      </c>
      <c r="F72" s="66"/>
      <c r="G72" s="66"/>
    </row>
    <row r="73" spans="1:7">
      <c r="A73" s="49" t="s">
        <v>810</v>
      </c>
      <c r="B73" s="74">
        <v>2022</v>
      </c>
      <c r="C73" s="74"/>
      <c r="D73" s="74"/>
      <c r="E73" s="74"/>
      <c r="F73" s="66"/>
      <c r="G73" s="66"/>
    </row>
    <row r="74" spans="1:7">
      <c r="A74" s="48" t="s">
        <v>811</v>
      </c>
      <c r="B74" s="67"/>
      <c r="C74" s="67"/>
      <c r="D74" s="67"/>
      <c r="E74" s="67"/>
      <c r="F74" s="66"/>
      <c r="G74" s="66"/>
    </row>
    <row r="75" spans="1:7">
      <c r="A75" s="49" t="s">
        <v>812</v>
      </c>
      <c r="B75" s="74">
        <v>2018</v>
      </c>
      <c r="C75" s="74"/>
      <c r="D75" s="74"/>
      <c r="E75" s="74" t="s">
        <v>680</v>
      </c>
      <c r="F75" s="66"/>
      <c r="G75" s="66"/>
    </row>
    <row r="76" spans="1:7">
      <c r="A76" s="49" t="s">
        <v>813</v>
      </c>
      <c r="B76" s="67"/>
      <c r="C76" s="67"/>
      <c r="D76" s="67"/>
      <c r="E76" s="67"/>
      <c r="F76" s="66"/>
      <c r="G76" s="66"/>
    </row>
    <row r="77" spans="1:7">
      <c r="A77" s="49" t="s">
        <v>814</v>
      </c>
      <c r="B77" s="74">
        <v>2019</v>
      </c>
      <c r="C77" s="74"/>
      <c r="D77" s="74"/>
      <c r="E77" s="74"/>
      <c r="F77" s="66"/>
      <c r="G77" s="66"/>
    </row>
    <row r="78" spans="1:7">
      <c r="A78" s="49" t="s">
        <v>815</v>
      </c>
      <c r="B78" s="74">
        <v>2016</v>
      </c>
      <c r="C78" s="74"/>
      <c r="D78" s="74"/>
      <c r="E78" s="74"/>
      <c r="F78" s="66"/>
      <c r="G78" s="66"/>
    </row>
    <row r="79" spans="1:7">
      <c r="A79" s="49" t="s">
        <v>816</v>
      </c>
      <c r="B79" s="74">
        <v>2016</v>
      </c>
      <c r="C79" s="74"/>
      <c r="D79" s="74"/>
      <c r="E79" s="74"/>
      <c r="F79" s="66"/>
      <c r="G79" s="66"/>
    </row>
    <row r="80" spans="1:7">
      <c r="A80" s="48" t="s">
        <v>817</v>
      </c>
      <c r="B80" s="74">
        <v>2007</v>
      </c>
      <c r="C80" s="74"/>
      <c r="D80" s="74"/>
      <c r="E80" s="74"/>
      <c r="F80" s="66"/>
      <c r="G80" s="66"/>
    </row>
    <row r="81" spans="1:7">
      <c r="A81" s="48" t="s">
        <v>818</v>
      </c>
      <c r="B81" s="74">
        <v>2003</v>
      </c>
      <c r="C81" s="74"/>
      <c r="D81" s="74"/>
      <c r="E81" s="74"/>
      <c r="F81" s="66"/>
      <c r="G81" s="66"/>
    </row>
    <row r="82" spans="1:7">
      <c r="A82" s="48" t="s">
        <v>819</v>
      </c>
      <c r="B82" s="67"/>
      <c r="C82" s="67"/>
      <c r="D82" s="67"/>
      <c r="E82" s="67"/>
      <c r="F82" s="66"/>
      <c r="G82" s="66"/>
    </row>
    <row r="83" spans="1:7">
      <c r="A83" s="49" t="s">
        <v>820</v>
      </c>
      <c r="B83" s="74">
        <v>2015</v>
      </c>
      <c r="C83" s="74"/>
      <c r="D83" s="74"/>
      <c r="E83" s="74"/>
      <c r="F83" s="66"/>
      <c r="G83" s="66"/>
    </row>
    <row r="84" spans="1:7">
      <c r="A84" s="48" t="s">
        <v>821</v>
      </c>
      <c r="B84" s="74">
        <v>2001</v>
      </c>
      <c r="C84" s="74"/>
      <c r="D84" s="74"/>
      <c r="E84" s="74"/>
      <c r="F84" s="66"/>
      <c r="G84" s="66"/>
    </row>
    <row r="85" spans="1:7">
      <c r="A85" s="49" t="s">
        <v>822</v>
      </c>
      <c r="B85" s="74">
        <v>2020</v>
      </c>
      <c r="C85" s="74"/>
      <c r="D85" s="74"/>
      <c r="E85" s="74"/>
      <c r="F85" s="66"/>
      <c r="G85" s="66"/>
    </row>
    <row r="86" spans="1:7">
      <c r="A86" s="48" t="s">
        <v>823</v>
      </c>
      <c r="B86" s="74"/>
      <c r="C86" s="74"/>
      <c r="D86" s="74"/>
      <c r="E86" s="74"/>
      <c r="F86" s="66"/>
      <c r="G86" s="66"/>
    </row>
    <row r="87" spans="1:7">
      <c r="A87" s="49" t="s">
        <v>824</v>
      </c>
      <c r="B87" s="74">
        <v>2021</v>
      </c>
      <c r="C87" s="74"/>
      <c r="D87" s="74"/>
      <c r="E87" s="74" t="s">
        <v>690</v>
      </c>
      <c r="F87" s="66"/>
      <c r="G87" s="66"/>
    </row>
    <row r="88" spans="1:7">
      <c r="A88" s="49" t="s">
        <v>825</v>
      </c>
      <c r="B88" s="74"/>
      <c r="C88" s="74"/>
      <c r="D88" s="74"/>
      <c r="E88" s="74"/>
      <c r="F88" s="66"/>
      <c r="G88" s="66"/>
    </row>
    <row r="89" spans="1:7">
      <c r="A89" s="49" t="s">
        <v>826</v>
      </c>
      <c r="B89" s="74">
        <v>2016</v>
      </c>
      <c r="C89" s="74"/>
      <c r="D89" s="74"/>
      <c r="E89" s="74" t="s">
        <v>699</v>
      </c>
      <c r="F89" s="66"/>
      <c r="G89" s="66"/>
    </row>
    <row r="90" spans="1:7">
      <c r="A90" s="48" t="s">
        <v>827</v>
      </c>
      <c r="B90" s="74">
        <v>2004</v>
      </c>
      <c r="C90" s="74"/>
      <c r="D90" s="74"/>
      <c r="E90" s="74"/>
      <c r="F90" s="66"/>
      <c r="G90" s="66"/>
    </row>
    <row r="91" spans="1:7">
      <c r="A91" s="49" t="s">
        <v>828</v>
      </c>
      <c r="B91" s="74">
        <v>2016</v>
      </c>
      <c r="C91" s="74"/>
      <c r="D91" s="74"/>
      <c r="E91" s="74"/>
      <c r="F91" s="66"/>
      <c r="G91" s="66"/>
    </row>
    <row r="92" spans="1:7">
      <c r="A92" s="49" t="s">
        <v>829</v>
      </c>
      <c r="B92" s="74">
        <v>2021</v>
      </c>
      <c r="C92" s="74"/>
      <c r="D92" s="74"/>
      <c r="E92" s="74"/>
      <c r="F92" s="66"/>
      <c r="G92" s="66"/>
    </row>
    <row r="93" spans="1:7">
      <c r="A93" s="48" t="s">
        <v>830</v>
      </c>
      <c r="B93" s="67"/>
      <c r="C93" s="67"/>
      <c r="D93" s="67"/>
      <c r="E93" s="67"/>
      <c r="F93" s="66"/>
      <c r="G93" s="66"/>
    </row>
    <row r="94" spans="1:7">
      <c r="A94" s="49" t="s">
        <v>831</v>
      </c>
      <c r="B94" s="74">
        <v>1998</v>
      </c>
      <c r="C94" s="74"/>
      <c r="D94" s="74"/>
      <c r="E94" s="74"/>
      <c r="F94" s="66"/>
      <c r="G94" s="66"/>
    </row>
    <row r="95" spans="1:7">
      <c r="A95" s="49" t="s">
        <v>832</v>
      </c>
      <c r="B95" s="74">
        <v>2017</v>
      </c>
      <c r="C95" s="74"/>
      <c r="D95" s="74"/>
      <c r="E95" s="74"/>
      <c r="F95" s="66"/>
      <c r="G95" s="66"/>
    </row>
    <row r="96" spans="1:7">
      <c r="A96" s="49" t="s">
        <v>833</v>
      </c>
      <c r="B96" s="72">
        <v>2016</v>
      </c>
      <c r="C96" s="72"/>
      <c r="D96" s="72"/>
      <c r="E96" s="72"/>
      <c r="F96" s="66"/>
      <c r="G96" s="66"/>
    </row>
    <row r="97" spans="1:7">
      <c r="A97" s="49" t="s">
        <v>834</v>
      </c>
      <c r="B97" s="74">
        <v>2017</v>
      </c>
      <c r="C97" s="74"/>
      <c r="D97" s="74"/>
      <c r="E97" s="74"/>
      <c r="F97" s="66"/>
      <c r="G97" s="66"/>
    </row>
    <row r="98" spans="1:7">
      <c r="A98" s="49" t="s">
        <v>835</v>
      </c>
      <c r="B98" s="67"/>
      <c r="C98" s="67"/>
      <c r="D98" s="67"/>
      <c r="E98" s="67"/>
      <c r="F98" s="66"/>
      <c r="G98" s="66"/>
    </row>
    <row r="99" spans="1:7">
      <c r="A99" s="49" t="s">
        <v>836</v>
      </c>
      <c r="B99" s="67"/>
      <c r="C99" s="67"/>
      <c r="D99" s="67"/>
      <c r="E99" s="67"/>
      <c r="F99" s="66"/>
      <c r="G99" s="66"/>
    </row>
    <row r="100" spans="1:7">
      <c r="A100" s="49" t="s">
        <v>837</v>
      </c>
      <c r="B100" s="67"/>
      <c r="C100" s="67"/>
      <c r="D100" s="67"/>
      <c r="E100" s="67"/>
      <c r="F100" s="66"/>
      <c r="G100" s="66"/>
    </row>
    <row r="101" spans="1:7">
      <c r="A101" s="48" t="s">
        <v>838</v>
      </c>
      <c r="B101" s="67"/>
      <c r="C101" s="67"/>
      <c r="D101" s="67"/>
      <c r="E101" s="67"/>
      <c r="F101" s="66"/>
      <c r="G101" s="66"/>
    </row>
    <row r="102" spans="1:7">
      <c r="A102" s="49" t="s">
        <v>839</v>
      </c>
      <c r="B102" s="67"/>
      <c r="C102" s="67"/>
      <c r="D102" s="67"/>
      <c r="E102" s="67"/>
      <c r="F102" s="66"/>
      <c r="G102" s="66"/>
    </row>
    <row r="103" spans="1:7">
      <c r="A103" s="48" t="s">
        <v>840</v>
      </c>
      <c r="B103" s="67"/>
      <c r="C103" s="67"/>
      <c r="D103" s="67"/>
      <c r="E103" s="67"/>
      <c r="F103" s="66"/>
      <c r="G103" s="66"/>
    </row>
    <row r="104" spans="1:7">
      <c r="A104" s="49" t="s">
        <v>841</v>
      </c>
      <c r="B104" s="67"/>
      <c r="C104" s="67"/>
      <c r="D104" s="67"/>
      <c r="E104" s="67"/>
      <c r="F104" s="66"/>
      <c r="G104" s="66"/>
    </row>
    <row r="105" spans="1:7">
      <c r="A105" s="49" t="s">
        <v>842</v>
      </c>
      <c r="B105" s="67"/>
      <c r="C105" s="67"/>
      <c r="D105" s="67"/>
      <c r="E105" s="67"/>
      <c r="F105" s="66"/>
      <c r="G105" s="66"/>
    </row>
    <row r="106" spans="1:7">
      <c r="A106" s="48" t="s">
        <v>843</v>
      </c>
      <c r="B106" s="67"/>
      <c r="C106" s="67"/>
      <c r="D106" s="67"/>
      <c r="E106" s="67"/>
      <c r="F106" s="66"/>
      <c r="G106" s="66"/>
    </row>
    <row r="107" spans="1:7">
      <c r="A107" s="49" t="s">
        <v>844</v>
      </c>
      <c r="B107" s="67"/>
      <c r="C107" s="67"/>
      <c r="D107" s="67"/>
      <c r="E107" s="67"/>
      <c r="F107" s="66"/>
      <c r="G107" s="66"/>
    </row>
    <row r="108" spans="1:7">
      <c r="A108" s="49" t="s">
        <v>845</v>
      </c>
      <c r="B108" s="67"/>
      <c r="C108" s="67"/>
      <c r="D108" s="67"/>
      <c r="E108" s="67"/>
      <c r="F108" s="66"/>
      <c r="G108" s="66"/>
    </row>
    <row r="109" spans="1:7">
      <c r="A109" s="49" t="s">
        <v>846</v>
      </c>
      <c r="B109" s="67"/>
      <c r="C109" s="67"/>
      <c r="D109" s="67"/>
      <c r="E109" s="67"/>
      <c r="F109" s="66"/>
      <c r="G109" s="66"/>
    </row>
    <row r="110" spans="1:7">
      <c r="A110" s="49" t="s">
        <v>847</v>
      </c>
      <c r="B110" s="67"/>
      <c r="C110" s="67"/>
      <c r="D110" s="67"/>
      <c r="E110" s="67"/>
      <c r="F110" s="66"/>
      <c r="G110" s="66"/>
    </row>
    <row r="111" spans="1:7">
      <c r="A111" s="48" t="s">
        <v>848</v>
      </c>
      <c r="B111" s="67"/>
      <c r="C111" s="67"/>
      <c r="D111" s="67"/>
      <c r="E111" s="67"/>
      <c r="F111" s="66"/>
      <c r="G111" s="66"/>
    </row>
    <row r="112" spans="1:7">
      <c r="A112" s="49" t="s">
        <v>849</v>
      </c>
      <c r="B112" s="67"/>
      <c r="C112" s="67"/>
      <c r="D112" s="67"/>
      <c r="E112" s="67"/>
      <c r="F112" s="66"/>
      <c r="G112" s="66"/>
    </row>
    <row r="113" spans="1:7">
      <c r="A113" s="49" t="s">
        <v>850</v>
      </c>
      <c r="B113" s="67"/>
      <c r="C113" s="67"/>
      <c r="D113" s="67"/>
      <c r="E113" s="67"/>
      <c r="F113" s="66"/>
      <c r="G113" s="66"/>
    </row>
    <row r="114" spans="1:7">
      <c r="A114" s="48" t="s">
        <v>851</v>
      </c>
      <c r="B114" s="67"/>
      <c r="C114" s="67"/>
      <c r="D114" s="67"/>
      <c r="E114" s="67"/>
      <c r="F114" s="66"/>
      <c r="G114" s="66"/>
    </row>
    <row r="115" spans="1:7">
      <c r="A115" s="48" t="s">
        <v>852</v>
      </c>
      <c r="B115" s="67"/>
      <c r="C115" s="67"/>
      <c r="D115" s="67"/>
      <c r="E115" s="67"/>
      <c r="F115" s="66"/>
      <c r="G115" s="66"/>
    </row>
    <row r="116" spans="1:7">
      <c r="A116" s="48" t="s">
        <v>853</v>
      </c>
      <c r="B116" s="67"/>
      <c r="C116" s="67"/>
      <c r="D116" s="67"/>
      <c r="E116" s="67"/>
      <c r="F116" s="66"/>
      <c r="G116" s="66"/>
    </row>
    <row r="117" spans="1:7">
      <c r="A117" s="48" t="s">
        <v>854</v>
      </c>
      <c r="B117" s="67"/>
      <c r="C117" s="67"/>
      <c r="D117" s="67"/>
      <c r="E117" s="67"/>
      <c r="F117" s="66"/>
      <c r="G117" s="66"/>
    </row>
    <row r="118" spans="1:7">
      <c r="A118" s="49" t="s">
        <v>855</v>
      </c>
      <c r="B118" s="67"/>
      <c r="C118" s="67"/>
      <c r="D118" s="67"/>
      <c r="E118" s="67"/>
      <c r="F118" s="66"/>
      <c r="G118" s="66"/>
    </row>
    <row r="119" spans="1:7">
      <c r="A119" s="49" t="s">
        <v>856</v>
      </c>
      <c r="B119" s="67"/>
      <c r="C119" s="67"/>
      <c r="D119" s="67"/>
      <c r="E119" s="67"/>
      <c r="F119" s="66"/>
      <c r="G119" s="66"/>
    </row>
    <row r="120" spans="1:7">
      <c r="A120" s="49" t="s">
        <v>857</v>
      </c>
      <c r="B120" s="67"/>
      <c r="C120" s="67"/>
      <c r="D120" s="67"/>
      <c r="E120" s="67"/>
      <c r="F120" s="66"/>
      <c r="G120" s="66"/>
    </row>
    <row r="121" spans="1:7">
      <c r="A121" s="49" t="s">
        <v>858</v>
      </c>
      <c r="B121" s="67"/>
      <c r="C121" s="67"/>
      <c r="D121" s="67"/>
      <c r="E121" s="67"/>
      <c r="F121" s="66"/>
      <c r="G121" s="66"/>
    </row>
    <row r="122" spans="1:7">
      <c r="A122" s="48" t="s">
        <v>859</v>
      </c>
      <c r="B122" s="67"/>
      <c r="C122" s="67"/>
      <c r="D122" s="67"/>
      <c r="E122" s="67"/>
      <c r="F122" s="66"/>
      <c r="G122" s="66"/>
    </row>
    <row r="123" spans="1:7">
      <c r="A123" s="49" t="s">
        <v>860</v>
      </c>
      <c r="B123" s="67"/>
      <c r="C123" s="67"/>
      <c r="D123" s="67"/>
      <c r="E123" s="67"/>
      <c r="F123" s="66"/>
      <c r="G123" s="66"/>
    </row>
    <row r="124" spans="1:7">
      <c r="A124" s="49" t="s">
        <v>861</v>
      </c>
      <c r="B124" s="67"/>
      <c r="C124" s="67"/>
      <c r="D124" s="67"/>
      <c r="E124" s="67"/>
      <c r="F124" s="66"/>
      <c r="G124" s="66"/>
    </row>
    <row r="125" spans="1:7">
      <c r="A125" s="49" t="s">
        <v>862</v>
      </c>
      <c r="B125" s="67"/>
      <c r="C125" s="67"/>
      <c r="D125" s="67"/>
      <c r="E125" s="67"/>
      <c r="F125" s="66"/>
      <c r="G125" s="66"/>
    </row>
    <row r="126" spans="1:7">
      <c r="A126" s="49" t="s">
        <v>863</v>
      </c>
      <c r="B126" s="67"/>
      <c r="C126" s="67"/>
      <c r="D126" s="67"/>
      <c r="E126" s="67"/>
      <c r="F126" s="66"/>
      <c r="G126" s="66"/>
    </row>
    <row r="127" spans="1:7">
      <c r="A127" s="48" t="s">
        <v>864</v>
      </c>
      <c r="B127" s="67"/>
      <c r="C127" s="67"/>
      <c r="D127" s="67"/>
      <c r="E127" s="67"/>
      <c r="F127" s="66"/>
      <c r="G127" s="66"/>
    </row>
    <row r="128" spans="1:7">
      <c r="A128" s="48" t="s">
        <v>865</v>
      </c>
      <c r="B128" s="67"/>
      <c r="C128" s="67"/>
      <c r="D128" s="67"/>
      <c r="E128" s="67"/>
      <c r="F128" s="66"/>
      <c r="G128" s="66"/>
    </row>
    <row r="129" spans="1:7">
      <c r="A129" s="48" t="s">
        <v>866</v>
      </c>
      <c r="B129" s="67"/>
      <c r="C129" s="67"/>
      <c r="D129" s="67"/>
      <c r="E129" s="67"/>
      <c r="F129" s="66"/>
      <c r="G129" s="66"/>
    </row>
    <row r="130" spans="1:7">
      <c r="A130" s="48" t="s">
        <v>867</v>
      </c>
      <c r="B130" s="67"/>
      <c r="C130" s="67"/>
      <c r="D130" s="67"/>
      <c r="E130" s="67"/>
      <c r="F130" s="66"/>
      <c r="G130" s="66"/>
    </row>
    <row r="131" spans="1:7">
      <c r="A131" s="66" t="s">
        <v>868</v>
      </c>
      <c r="B131" s="67"/>
      <c r="C131" s="67"/>
      <c r="D131" s="67"/>
      <c r="E131" s="67" t="s">
        <v>699</v>
      </c>
      <c r="F131" s="66"/>
      <c r="G131" s="66"/>
    </row>
    <row r="132" spans="1:7">
      <c r="A132" s="49" t="s">
        <v>869</v>
      </c>
      <c r="B132" s="67"/>
      <c r="C132" s="67"/>
      <c r="D132" s="67"/>
      <c r="E132" s="67"/>
      <c r="F132" s="66"/>
      <c r="G132" s="66"/>
    </row>
    <row r="133" spans="1:7">
      <c r="A133" s="49" t="s">
        <v>870</v>
      </c>
      <c r="B133" s="67"/>
      <c r="C133" s="67"/>
      <c r="D133" s="67"/>
      <c r="E133" s="67"/>
      <c r="F133" s="66"/>
      <c r="G133" s="66"/>
    </row>
    <row r="134" spans="1:7">
      <c r="A134" s="49" t="s">
        <v>871</v>
      </c>
      <c r="B134" s="67"/>
      <c r="C134" s="67"/>
      <c r="D134" s="67"/>
      <c r="E134" s="67"/>
      <c r="F134" s="66"/>
      <c r="G134" s="66"/>
    </row>
    <row r="135" spans="1:7">
      <c r="A135" s="49" t="s">
        <v>872</v>
      </c>
      <c r="B135" s="67"/>
      <c r="C135" s="67"/>
      <c r="D135" s="67"/>
      <c r="E135" s="67"/>
      <c r="F135" s="66"/>
      <c r="G135" s="66"/>
    </row>
    <row r="136" spans="1:7">
      <c r="A136" s="48" t="s">
        <v>873</v>
      </c>
      <c r="B136" s="67"/>
      <c r="C136" s="67"/>
      <c r="D136" s="67"/>
      <c r="E136" s="67"/>
      <c r="F136" s="66"/>
      <c r="G136" s="66"/>
    </row>
    <row r="137" spans="1:7">
      <c r="A137" s="49" t="s">
        <v>874</v>
      </c>
      <c r="B137" s="67"/>
      <c r="C137" s="67"/>
      <c r="D137" s="67"/>
      <c r="E137" s="67"/>
      <c r="F137" s="66"/>
      <c r="G137" s="66"/>
    </row>
    <row r="138" spans="1:7">
      <c r="A138" s="49" t="s">
        <v>875</v>
      </c>
      <c r="B138" s="67"/>
      <c r="C138" s="67"/>
      <c r="D138" s="67"/>
      <c r="E138" s="67"/>
      <c r="F138" s="66"/>
      <c r="G138" s="66"/>
    </row>
    <row r="139" spans="1:7">
      <c r="A139" s="49" t="s">
        <v>876</v>
      </c>
      <c r="B139" s="67"/>
      <c r="C139" s="67"/>
      <c r="D139" s="67"/>
      <c r="E139" s="67"/>
      <c r="F139" s="66"/>
      <c r="G139" s="66"/>
    </row>
    <row r="140" spans="1:7">
      <c r="A140" s="48" t="s">
        <v>877</v>
      </c>
      <c r="B140" s="67"/>
      <c r="C140" s="67"/>
      <c r="D140" s="67"/>
      <c r="E140" s="67"/>
      <c r="F140" s="66"/>
      <c r="G140" s="66"/>
    </row>
    <row r="141" spans="1:7">
      <c r="A141" s="49" t="s">
        <v>878</v>
      </c>
      <c r="B141" s="67"/>
      <c r="C141" s="67"/>
      <c r="D141" s="67"/>
      <c r="E141" s="67"/>
      <c r="F141" s="66"/>
      <c r="G141" s="66"/>
    </row>
    <row r="142" spans="1:7">
      <c r="A142" s="49" t="s">
        <v>879</v>
      </c>
      <c r="B142" s="67"/>
      <c r="C142" s="67"/>
      <c r="D142" s="67"/>
      <c r="E142" s="67"/>
      <c r="F142" s="66"/>
      <c r="G142" s="66"/>
    </row>
    <row r="143" spans="1:7">
      <c r="A143" s="49" t="s">
        <v>880</v>
      </c>
      <c r="B143" s="67"/>
      <c r="C143" s="67"/>
      <c r="D143" s="67"/>
      <c r="E143" s="67"/>
      <c r="F143" s="66"/>
      <c r="G143" s="66"/>
    </row>
    <row r="144" spans="1:7">
      <c r="A144" s="49" t="s">
        <v>881</v>
      </c>
      <c r="B144" s="67"/>
      <c r="C144" s="67"/>
      <c r="D144" s="67"/>
      <c r="E144" s="67"/>
      <c r="F144" s="66"/>
      <c r="G144" s="66"/>
    </row>
    <row r="145" spans="1:7">
      <c r="A145" s="49" t="s">
        <v>882</v>
      </c>
      <c r="B145" s="67"/>
      <c r="C145" s="67"/>
      <c r="D145" s="67"/>
      <c r="E145" s="67"/>
      <c r="F145" s="66"/>
      <c r="G145" s="66"/>
    </row>
    <row r="146" spans="1:7">
      <c r="A146" s="49" t="s">
        <v>883</v>
      </c>
      <c r="B146" s="67"/>
      <c r="C146" s="67"/>
      <c r="D146" s="67"/>
      <c r="E146" s="67"/>
      <c r="F146" s="66"/>
      <c r="G146" s="66"/>
    </row>
    <row r="147" spans="1:7">
      <c r="A147" s="49" t="s">
        <v>884</v>
      </c>
      <c r="B147" s="67"/>
      <c r="C147" s="67"/>
      <c r="D147" s="67"/>
      <c r="E147" s="67"/>
      <c r="F147" s="66"/>
      <c r="G147" s="66"/>
    </row>
    <row r="148" spans="1:7">
      <c r="A148" s="48" t="s">
        <v>885</v>
      </c>
      <c r="B148" s="67"/>
      <c r="C148" s="67"/>
      <c r="D148" s="67"/>
      <c r="E148" s="67"/>
      <c r="F148" s="66"/>
      <c r="G148" s="66"/>
    </row>
    <row r="149" spans="1:7">
      <c r="A149" s="49" t="s">
        <v>886</v>
      </c>
      <c r="B149" s="67"/>
      <c r="C149" s="67"/>
      <c r="D149" s="67"/>
      <c r="E149" s="67"/>
      <c r="F149" s="66"/>
      <c r="G149" s="66"/>
    </row>
    <row r="150" spans="1:7">
      <c r="A150" s="50" t="s">
        <v>887</v>
      </c>
      <c r="B150" s="72">
        <v>1999</v>
      </c>
      <c r="C150" s="72"/>
      <c r="D150" s="72"/>
      <c r="E150" s="72"/>
      <c r="F150" s="66"/>
      <c r="G150" s="66"/>
    </row>
    <row r="151" spans="1:7">
      <c r="A151" s="66" t="s">
        <v>888</v>
      </c>
      <c r="B151" s="67"/>
      <c r="C151" s="67"/>
      <c r="D151" s="67"/>
      <c r="E151" s="67"/>
      <c r="F151" s="66"/>
      <c r="G151" s="66"/>
    </row>
    <row r="152" spans="1:7">
      <c r="A152" s="66" t="s">
        <v>889</v>
      </c>
      <c r="B152" s="67"/>
      <c r="C152" s="67"/>
      <c r="D152" s="67"/>
      <c r="E152" s="67"/>
      <c r="F152" s="66"/>
      <c r="G152" s="66"/>
    </row>
    <row r="153" spans="1:7">
      <c r="A153" s="66" t="s">
        <v>890</v>
      </c>
      <c r="B153" s="67"/>
      <c r="C153" s="67"/>
      <c r="D153" s="67"/>
      <c r="E153" s="67"/>
      <c r="F153" s="66"/>
      <c r="G153" s="66"/>
    </row>
    <row r="154" spans="1:7">
      <c r="A154" s="66" t="s">
        <v>891</v>
      </c>
      <c r="B154" s="66">
        <v>2005</v>
      </c>
      <c r="C154" s="66" t="s">
        <v>892</v>
      </c>
      <c r="D154" s="61" t="s">
        <v>698</v>
      </c>
      <c r="E154" s="66" t="s">
        <v>699</v>
      </c>
      <c r="F154" s="66" t="s">
        <v>766</v>
      </c>
      <c r="G154" s="66" t="s">
        <v>752</v>
      </c>
    </row>
    <row r="155" spans="1:7">
      <c r="A155" s="66" t="s">
        <v>893</v>
      </c>
      <c r="B155" s="66">
        <v>2001</v>
      </c>
      <c r="C155" s="66" t="s">
        <v>894</v>
      </c>
      <c r="D155" s="61" t="s">
        <v>698</v>
      </c>
      <c r="E155" s="66" t="s">
        <v>699</v>
      </c>
      <c r="F155" s="66" t="s">
        <v>895</v>
      </c>
      <c r="G155" s="66" t="s">
        <v>896</v>
      </c>
    </row>
    <row r="156" spans="1:7">
      <c r="A156" s="66" t="s">
        <v>897</v>
      </c>
      <c r="B156" s="66">
        <v>2005</v>
      </c>
      <c r="C156" s="66" t="s">
        <v>898</v>
      </c>
      <c r="D156" s="61" t="s">
        <v>698</v>
      </c>
      <c r="E156" s="66" t="s">
        <v>699</v>
      </c>
      <c r="F156" s="66" t="s">
        <v>899</v>
      </c>
      <c r="G156" s="66" t="s">
        <v>742</v>
      </c>
    </row>
    <row r="157" spans="1:7">
      <c r="A157" s="66" t="s">
        <v>900</v>
      </c>
      <c r="B157" s="66">
        <v>2019</v>
      </c>
      <c r="C157" s="66" t="s">
        <v>901</v>
      </c>
      <c r="D157" s="61" t="s">
        <v>698</v>
      </c>
      <c r="E157" s="66" t="s">
        <v>699</v>
      </c>
      <c r="F157" s="66" t="s">
        <v>108</v>
      </c>
      <c r="G157" s="66" t="s">
        <v>31</v>
      </c>
    </row>
    <row r="158" spans="1:7">
      <c r="A158" s="66" t="s">
        <v>902</v>
      </c>
      <c r="B158" s="66">
        <v>2019</v>
      </c>
      <c r="C158" s="66" t="s">
        <v>903</v>
      </c>
      <c r="D158" s="61" t="s">
        <v>698</v>
      </c>
      <c r="E158" s="66" t="s">
        <v>748</v>
      </c>
      <c r="F158" s="66" t="s">
        <v>108</v>
      </c>
      <c r="G158" s="66" t="s">
        <v>31</v>
      </c>
    </row>
  </sheetData>
  <mergeCells count="1">
    <mergeCell ref="A1:E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1876E-64F8-4A7C-AD16-043BA2E9D3D5}">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E02C3-190F-45ED-83B1-239A1C0793B6}">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F7CD7-93D9-496D-BDC5-C630BCCFCB65}">
  <dimension ref="A1:X27"/>
  <sheetViews>
    <sheetView workbookViewId="0">
      <selection activeCell="B9" sqref="B9"/>
    </sheetView>
  </sheetViews>
  <sheetFormatPr defaultRowHeight="15"/>
  <cols>
    <col min="1" max="1" width="58.7109375" style="5" customWidth="1"/>
    <col min="2" max="2" width="68" customWidth="1"/>
    <col min="3" max="8" width="13.42578125" customWidth="1"/>
  </cols>
  <sheetData>
    <row r="1" spans="1:8" s="5" customFormat="1">
      <c r="C1" s="5">
        <v>1</v>
      </c>
      <c r="D1" s="5">
        <v>2</v>
      </c>
      <c r="E1" s="5">
        <v>3</v>
      </c>
      <c r="F1" s="5">
        <v>4</v>
      </c>
      <c r="G1" s="5">
        <v>5</v>
      </c>
      <c r="H1" s="5">
        <v>6</v>
      </c>
    </row>
    <row r="2" spans="1:8">
      <c r="A2" s="6" t="s">
        <v>904</v>
      </c>
      <c r="B2" s="7"/>
    </row>
    <row r="3" spans="1:8">
      <c r="A3" s="6" t="s">
        <v>905</v>
      </c>
      <c r="B3" s="7" t="s">
        <v>906</v>
      </c>
    </row>
    <row r="4" spans="1:8">
      <c r="A4" s="6" t="s">
        <v>907</v>
      </c>
      <c r="B4" s="7" t="s">
        <v>908</v>
      </c>
    </row>
    <row r="5" spans="1:8">
      <c r="A5" s="6" t="s">
        <v>909</v>
      </c>
      <c r="B5" s="7" t="s">
        <v>910</v>
      </c>
    </row>
    <row r="6" spans="1:8" ht="60.75">
      <c r="A6" s="6" t="s">
        <v>911</v>
      </c>
      <c r="B6" s="14" t="s">
        <v>912</v>
      </c>
      <c r="C6" t="s">
        <v>913</v>
      </c>
      <c r="D6" t="s">
        <v>914</v>
      </c>
      <c r="E6" t="s">
        <v>915</v>
      </c>
      <c r="F6" t="s">
        <v>916</v>
      </c>
    </row>
    <row r="7" spans="1:8">
      <c r="A7" s="6" t="s">
        <v>917</v>
      </c>
      <c r="B7" s="8" t="s">
        <v>918</v>
      </c>
    </row>
    <row r="8" spans="1:8">
      <c r="A8" s="6" t="s">
        <v>919</v>
      </c>
      <c r="B8" s="8"/>
    </row>
    <row r="9" spans="1:8">
      <c r="A9" s="6" t="s">
        <v>920</v>
      </c>
      <c r="B9" s="7" t="s">
        <v>921</v>
      </c>
      <c r="C9" t="s">
        <v>922</v>
      </c>
      <c r="D9" t="s">
        <v>923</v>
      </c>
      <c r="E9" t="s">
        <v>924</v>
      </c>
      <c r="F9" t="s">
        <v>925</v>
      </c>
    </row>
    <row r="10" spans="1:8">
      <c r="A10" s="6" t="s">
        <v>926</v>
      </c>
      <c r="B10" s="9" t="s">
        <v>927</v>
      </c>
    </row>
    <row r="11" spans="1:8">
      <c r="B11" s="13"/>
    </row>
    <row r="13" spans="1:8" ht="30.75">
      <c r="A13" s="15" t="s">
        <v>928</v>
      </c>
      <c r="B13" s="7"/>
    </row>
    <row r="14" spans="1:8">
      <c r="A14" s="15" t="s">
        <v>929</v>
      </c>
      <c r="B14" s="7"/>
    </row>
    <row r="15" spans="1:8">
      <c r="A15" s="15" t="s">
        <v>930</v>
      </c>
      <c r="B15" s="7"/>
    </row>
    <row r="16" spans="1:8">
      <c r="A16" s="15" t="s">
        <v>931</v>
      </c>
      <c r="B16" s="7"/>
    </row>
    <row r="17" spans="1:24" ht="30.75">
      <c r="A17" s="15" t="s">
        <v>932</v>
      </c>
      <c r="B17" s="7"/>
    </row>
    <row r="18" spans="1:24">
      <c r="A18" s="15" t="s">
        <v>933</v>
      </c>
      <c r="B18" s="7"/>
    </row>
    <row r="19" spans="1:24" ht="45.75">
      <c r="A19" s="15" t="s">
        <v>934</v>
      </c>
      <c r="B19" s="7"/>
    </row>
    <row r="20" spans="1:24" ht="76.5">
      <c r="A20" s="15" t="s">
        <v>935</v>
      </c>
      <c r="B20" s="7"/>
    </row>
    <row r="21" spans="1:24" ht="30.75">
      <c r="A21" s="15" t="s">
        <v>936</v>
      </c>
      <c r="B21" s="7"/>
    </row>
    <row r="22" spans="1:24">
      <c r="A22" s="15" t="s">
        <v>937</v>
      </c>
      <c r="B22" s="7"/>
    </row>
    <row r="23" spans="1:24">
      <c r="A23" s="15" t="s">
        <v>938</v>
      </c>
      <c r="B23" s="7"/>
    </row>
    <row r="27" spans="1:24">
      <c r="B27" s="10"/>
      <c r="C27" s="11"/>
      <c r="D27" s="11"/>
      <c r="E27" s="11"/>
      <c r="F27" s="12"/>
      <c r="G27" s="10"/>
      <c r="H27" s="10"/>
      <c r="I27" s="10"/>
      <c r="J27" s="10"/>
      <c r="K27" s="11"/>
      <c r="L27" s="11"/>
      <c r="M27" s="11"/>
      <c r="N27" s="11"/>
      <c r="O27" s="11"/>
      <c r="P27" s="11"/>
      <c r="Q27" s="11"/>
      <c r="R27" s="11"/>
      <c r="S27" s="11"/>
      <c r="T27" s="11"/>
      <c r="U27" s="11"/>
      <c r="V27" s="11"/>
      <c r="W27" s="11"/>
      <c r="X27"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98A6B-3FA1-4914-883D-1B36BBA67CB6}">
  <dimension ref="A2:B34"/>
  <sheetViews>
    <sheetView workbookViewId="0"/>
  </sheetViews>
  <sheetFormatPr defaultRowHeight="15"/>
  <cols>
    <col min="1" max="1" width="36.5703125" bestFit="1" customWidth="1"/>
    <col min="2" max="2" width="18" bestFit="1" customWidth="1"/>
  </cols>
  <sheetData>
    <row r="2" spans="1:2">
      <c r="A2" s="16" t="s">
        <v>6</v>
      </c>
      <c r="B2" t="s">
        <v>939</v>
      </c>
    </row>
    <row r="3" spans="1:2">
      <c r="A3" t="s">
        <v>500</v>
      </c>
      <c r="B3">
        <v>11</v>
      </c>
    </row>
    <row r="4" spans="1:2">
      <c r="A4" t="s">
        <v>135</v>
      </c>
      <c r="B4">
        <v>11</v>
      </c>
    </row>
    <row r="5" spans="1:2">
      <c r="A5" t="s">
        <v>278</v>
      </c>
      <c r="B5">
        <v>9</v>
      </c>
    </row>
    <row r="6" spans="1:2">
      <c r="A6" t="s">
        <v>384</v>
      </c>
      <c r="B6">
        <v>8</v>
      </c>
    </row>
    <row r="7" spans="1:2">
      <c r="A7" t="s">
        <v>71</v>
      </c>
      <c r="B7">
        <v>8</v>
      </c>
    </row>
    <row r="8" spans="1:2">
      <c r="A8" t="s">
        <v>940</v>
      </c>
      <c r="B8">
        <v>8</v>
      </c>
    </row>
    <row r="9" spans="1:2">
      <c r="A9" t="s">
        <v>467</v>
      </c>
      <c r="B9">
        <v>6</v>
      </c>
    </row>
    <row r="10" spans="1:2">
      <c r="A10" t="s">
        <v>348</v>
      </c>
      <c r="B10">
        <v>6</v>
      </c>
    </row>
    <row r="11" spans="1:2">
      <c r="A11" t="s">
        <v>318</v>
      </c>
      <c r="B11">
        <v>6</v>
      </c>
    </row>
    <row r="12" spans="1:2">
      <c r="A12" t="s">
        <v>218</v>
      </c>
      <c r="B12">
        <v>5</v>
      </c>
    </row>
    <row r="13" spans="1:2">
      <c r="A13" t="s">
        <v>25</v>
      </c>
      <c r="B13">
        <v>5</v>
      </c>
    </row>
    <row r="14" spans="1:2">
      <c r="A14" t="s">
        <v>265</v>
      </c>
      <c r="B14">
        <v>5</v>
      </c>
    </row>
    <row r="15" spans="1:2">
      <c r="A15" t="s">
        <v>484</v>
      </c>
      <c r="B15">
        <v>3</v>
      </c>
    </row>
    <row r="16" spans="1:2">
      <c r="A16" t="s">
        <v>113</v>
      </c>
      <c r="B16">
        <v>3</v>
      </c>
    </row>
    <row r="17" spans="1:2">
      <c r="A17" t="s">
        <v>179</v>
      </c>
      <c r="B17">
        <v>3</v>
      </c>
    </row>
    <row r="18" spans="1:2">
      <c r="A18" t="s">
        <v>424</v>
      </c>
      <c r="B18">
        <v>2</v>
      </c>
    </row>
    <row r="19" spans="1:2">
      <c r="A19" t="s">
        <v>187</v>
      </c>
      <c r="B19">
        <v>2</v>
      </c>
    </row>
    <row r="20" spans="1:2">
      <c r="A20" t="s">
        <v>378</v>
      </c>
      <c r="B20">
        <v>2</v>
      </c>
    </row>
    <row r="21" spans="1:2">
      <c r="A21" t="s">
        <v>430</v>
      </c>
      <c r="B21">
        <v>1</v>
      </c>
    </row>
    <row r="22" spans="1:2">
      <c r="A22" t="s">
        <v>481</v>
      </c>
      <c r="B22">
        <v>1</v>
      </c>
    </row>
    <row r="23" spans="1:2">
      <c r="A23" t="s">
        <v>941</v>
      </c>
      <c r="B23">
        <v>1</v>
      </c>
    </row>
    <row r="24" spans="1:2">
      <c r="A24" t="s">
        <v>942</v>
      </c>
      <c r="B24">
        <v>1</v>
      </c>
    </row>
    <row r="25" spans="1:2">
      <c r="A25" t="s">
        <v>340</v>
      </c>
      <c r="B25">
        <v>1</v>
      </c>
    </row>
    <row r="26" spans="1:2">
      <c r="A26" t="s">
        <v>943</v>
      </c>
      <c r="B26">
        <v>1</v>
      </c>
    </row>
    <row r="27" spans="1:2">
      <c r="A27" t="s">
        <v>212</v>
      </c>
      <c r="B27">
        <v>1</v>
      </c>
    </row>
    <row r="28" spans="1:2">
      <c r="A28" t="s">
        <v>944</v>
      </c>
      <c r="B28">
        <v>1</v>
      </c>
    </row>
    <row r="29" spans="1:2">
      <c r="A29" t="s">
        <v>476</v>
      </c>
      <c r="B29">
        <v>1</v>
      </c>
    </row>
    <row r="30" spans="1:2">
      <c r="A30" t="s">
        <v>507</v>
      </c>
      <c r="B30">
        <v>1</v>
      </c>
    </row>
    <row r="31" spans="1:2">
      <c r="A31" t="s">
        <v>204</v>
      </c>
      <c r="B31">
        <v>1</v>
      </c>
    </row>
    <row r="32" spans="1:2">
      <c r="A32" t="s">
        <v>416</v>
      </c>
      <c r="B32">
        <v>1</v>
      </c>
    </row>
    <row r="33" spans="1:2">
      <c r="A33" t="s">
        <v>260</v>
      </c>
      <c r="B33">
        <v>1</v>
      </c>
    </row>
    <row r="34" spans="1:2">
      <c r="A34" t="s">
        <v>945</v>
      </c>
      <c r="B34">
        <v>116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8A661-60F4-4C96-9AD2-543BA950F3BC}">
  <dimension ref="A1:F8"/>
  <sheetViews>
    <sheetView workbookViewId="0"/>
  </sheetViews>
  <sheetFormatPr defaultRowHeight="15"/>
  <cols>
    <col min="1" max="1" width="34.85546875" customWidth="1"/>
  </cols>
  <sheetData>
    <row r="1" spans="1:6" s="65" customFormat="1" ht="15" customHeight="1">
      <c r="A1" s="65" t="s">
        <v>946</v>
      </c>
    </row>
    <row r="2" spans="1:6" ht="15" customHeight="1">
      <c r="A2" t="s">
        <v>947</v>
      </c>
      <c r="B2" t="s">
        <v>948</v>
      </c>
      <c r="F2" t="s">
        <v>949</v>
      </c>
    </row>
    <row r="3" spans="1:6" ht="15" customHeight="1">
      <c r="B3" t="s">
        <v>950</v>
      </c>
      <c r="F3" t="s">
        <v>951</v>
      </c>
    </row>
    <row r="4" spans="1:6" ht="15" customHeight="1">
      <c r="A4" t="s">
        <v>952</v>
      </c>
      <c r="B4" t="s">
        <v>953</v>
      </c>
      <c r="E4" t="s">
        <v>954</v>
      </c>
      <c r="F4" t="s">
        <v>758</v>
      </c>
    </row>
    <row r="5" spans="1:6" ht="15" customHeight="1">
      <c r="A5" t="s">
        <v>955</v>
      </c>
      <c r="B5" t="s">
        <v>953</v>
      </c>
      <c r="E5" t="s">
        <v>956</v>
      </c>
      <c r="F5" t="s">
        <v>957</v>
      </c>
    </row>
    <row r="6" spans="1:6" ht="15" customHeight="1">
      <c r="A6" t="s">
        <v>958</v>
      </c>
      <c r="B6" t="s">
        <v>953</v>
      </c>
      <c r="E6" t="s">
        <v>956</v>
      </c>
      <c r="F6" t="s">
        <v>841</v>
      </c>
    </row>
    <row r="7" spans="1:6" ht="15" customHeight="1">
      <c r="A7" t="s">
        <v>959</v>
      </c>
      <c r="B7" t="s">
        <v>948</v>
      </c>
      <c r="E7">
        <v>1960</v>
      </c>
      <c r="F7" t="s">
        <v>960</v>
      </c>
    </row>
    <row r="8" spans="1:6">
      <c r="F8" t="s">
        <v>961</v>
      </c>
    </row>
  </sheetData>
  <mergeCells count="1">
    <mergeCell ref="A1:XF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2023-07-12T22:26:59Z</dcterms:created>
  <dcterms:modified xsi:type="dcterms:W3CDTF">2024-02-12T20:01:42Z</dcterms:modified>
  <cp:category/>
  <cp:contentStatus/>
</cp:coreProperties>
</file>