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8.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9.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10.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11.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2.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13.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14.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15.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16.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C:\Users\su\Downloads\"/>
    </mc:Choice>
  </mc:AlternateContent>
  <xr:revisionPtr revIDLastSave="0" documentId="13_ncr:1_{42B66ACB-F1DD-4588-B7FD-766226D17101}" xr6:coauthVersionLast="47" xr6:coauthVersionMax="47" xr10:uidLastSave="{00000000-0000-0000-0000-000000000000}"/>
  <bookViews>
    <workbookView xWindow="-120" yWindow="-120" windowWidth="29040" windowHeight="15720" firstSheet="34" activeTab="47" xr2:uid="{00000000-000D-0000-FFFF-FFFF00000000}"/>
  </bookViews>
  <sheets>
    <sheet name="UA01" sheetId="1" r:id="rId1"/>
    <sheet name="UA01A" sheetId="2" r:id="rId2"/>
    <sheet name="UA01B " sheetId="34" r:id="rId3"/>
    <sheet name="UA02" sheetId="3" r:id="rId4"/>
    <sheet name="UA02A" sheetId="4" r:id="rId5"/>
    <sheet name="UA02B" sheetId="35" r:id="rId6"/>
    <sheet name="UA03" sheetId="5" r:id="rId7"/>
    <sheet name="UA03A " sheetId="6" r:id="rId8"/>
    <sheet name="UA03B " sheetId="36" r:id="rId9"/>
    <sheet name="UA04" sheetId="7" r:id="rId10"/>
    <sheet name="UA04A" sheetId="8" r:id="rId11"/>
    <sheet name="UA04B " sheetId="37" r:id="rId12"/>
    <sheet name="UA05" sheetId="9" r:id="rId13"/>
    <sheet name="UA05A" sheetId="10" r:id="rId14"/>
    <sheet name="UA05B " sheetId="38" r:id="rId15"/>
    <sheet name="UA06" sheetId="11" r:id="rId16"/>
    <sheet name="UA06A" sheetId="12" r:id="rId17"/>
    <sheet name="UA06B" sheetId="39" r:id="rId18"/>
    <sheet name="UA07" sheetId="13" r:id="rId19"/>
    <sheet name="UA07A" sheetId="14" r:id="rId20"/>
    <sheet name="UA07B " sheetId="40" r:id="rId21"/>
    <sheet name="UA08" sheetId="15" r:id="rId22"/>
    <sheet name="UA08A" sheetId="16" r:id="rId23"/>
    <sheet name="UA08B " sheetId="41" r:id="rId24"/>
    <sheet name="UA09" sheetId="17" r:id="rId25"/>
    <sheet name="UA09A" sheetId="18" r:id="rId26"/>
    <sheet name="UA09B" sheetId="42" r:id="rId27"/>
    <sheet name="UA010" sheetId="19" r:id="rId28"/>
    <sheet name="UA010A" sheetId="20" r:id="rId29"/>
    <sheet name="UA010B " sheetId="43" r:id="rId30"/>
    <sheet name="UA011" sheetId="21" r:id="rId31"/>
    <sheet name="UA011A" sheetId="22" r:id="rId32"/>
    <sheet name="UA011B " sheetId="44" r:id="rId33"/>
    <sheet name="UA012" sheetId="23" r:id="rId34"/>
    <sheet name="UA012A" sheetId="24" r:id="rId35"/>
    <sheet name="UA012B " sheetId="45" r:id="rId36"/>
    <sheet name="UA013" sheetId="25" r:id="rId37"/>
    <sheet name="UA013A" sheetId="26" r:id="rId38"/>
    <sheet name="UA013B" sheetId="46" r:id="rId39"/>
    <sheet name="UA014" sheetId="27" r:id="rId40"/>
    <sheet name="UA014A" sheetId="28" r:id="rId41"/>
    <sheet name="UA014B" sheetId="47" r:id="rId42"/>
    <sheet name="UA015" sheetId="29" r:id="rId43"/>
    <sheet name="UA015A" sheetId="30" r:id="rId44"/>
    <sheet name="UA015B" sheetId="48" r:id="rId45"/>
    <sheet name="UA016" sheetId="31" r:id="rId46"/>
    <sheet name="UA016A " sheetId="32" r:id="rId47"/>
    <sheet name="UA016B" sheetId="49" r:id="rId48"/>
  </sheets>
  <definedNames>
    <definedName name="_xlnm._FilterDatabase" localSheetId="28" hidden="1">UA010A!$A$2:$I$18</definedName>
    <definedName name="_xlnm._FilterDatabase" localSheetId="31" hidden="1">UA011A!$A$2:$I$15</definedName>
    <definedName name="_xlnm._FilterDatabase" localSheetId="34" hidden="1">UA012A!$A$2:$I$23</definedName>
    <definedName name="_xlnm._FilterDatabase" localSheetId="37" hidden="1">UA013A!$A$2:$I$2</definedName>
    <definedName name="_xlnm._FilterDatabase" localSheetId="40" hidden="1">UA014A!$A$2:$I$27</definedName>
    <definedName name="_xlnm._FilterDatabase" localSheetId="43" hidden="1">UA015A!$A$2:$I$8</definedName>
    <definedName name="_xlnm._FilterDatabase" localSheetId="46" hidden="1">'UA016A '!$A$2:$I$11</definedName>
    <definedName name="_xlnm._FilterDatabase" localSheetId="1" hidden="1">UA01A!$A$2:$I$39</definedName>
    <definedName name="_xlnm._FilterDatabase" localSheetId="2" hidden="1">'UA01B '!$A$1:$C$18</definedName>
    <definedName name="_xlnm._FilterDatabase" localSheetId="4" hidden="1">UA02A!$A$2:$I$34</definedName>
    <definedName name="_xlnm._FilterDatabase" localSheetId="5" hidden="1">UA02B!$A$1:$C$14</definedName>
    <definedName name="_xlnm._FilterDatabase" localSheetId="7" hidden="1">'UA03A '!$A$2:$I$28</definedName>
    <definedName name="_xlnm._FilterDatabase" localSheetId="8" hidden="1">'UA03B '!$A$1:$C$9</definedName>
    <definedName name="_xlnm._FilterDatabase" localSheetId="10" hidden="1">UA04A!$A$2:$I$2</definedName>
    <definedName name="_xlnm._FilterDatabase" localSheetId="13" hidden="1">UA05A!$A$2:$I$26</definedName>
    <definedName name="_xlnm._FilterDatabase" localSheetId="16" hidden="1">UA06A!$A$2:$I$20</definedName>
    <definedName name="_xlnm._FilterDatabase" localSheetId="19" hidden="1">UA07A!$A$2:$I$15</definedName>
    <definedName name="_xlnm._FilterDatabase" localSheetId="22" hidden="1">UA08A!$A$2:$I$19</definedName>
    <definedName name="_xlnm._FilterDatabase" localSheetId="25" hidden="1">UA09A!$A$2:$I$25</definedName>
    <definedName name="_ftn1" localSheetId="1">UA01A!$H$6</definedName>
    <definedName name="_ftn10" localSheetId="1">UA01A!$H$24</definedName>
    <definedName name="_ftn2" localSheetId="1">#REF!</definedName>
    <definedName name="_ftn3" localSheetId="1">UA01A!$H$15</definedName>
    <definedName name="_ftn4" localSheetId="1">UA01A!$H$16</definedName>
    <definedName name="_ftn5" localSheetId="1">UA01A!$H$18</definedName>
    <definedName name="_ftn6" localSheetId="1">UA01A!$H$20</definedName>
    <definedName name="_ftn7" localSheetId="1">UA01A!$H$21</definedName>
    <definedName name="_ftn8" localSheetId="1">UA01A!$H$22</definedName>
    <definedName name="_ftn9" localSheetId="1">#REF!</definedName>
    <definedName name="_ftnref1" localSheetId="1">UA01A!$H$3</definedName>
    <definedName name="_Hlk154656942" localSheetId="0">'UA01'!$A$10</definedName>
    <definedName name="OLE_LINK2" localSheetId="1">UA01A!$H$14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2">
      <go:sheetsCustomData xmlns:go="http://customooxmlschemas.google.com/" r:id="rId49" roundtripDataChecksum="NGXcxlpFKeajeBY2RwMW+UX4Pl11AGWYKV1zFVtdDAo="/>
    </ext>
  </extLst>
</workbook>
</file>

<file path=xl/calcChain.xml><?xml version="1.0" encoding="utf-8"?>
<calcChain xmlns="http://schemas.openxmlformats.org/spreadsheetml/2006/main">
  <c r="B8" i="36" l="1"/>
  <c r="B7" i="36"/>
  <c r="B6" i="36"/>
  <c r="B5" i="36"/>
  <c r="B4" i="36"/>
  <c r="B3" i="36"/>
  <c r="B2" i="36"/>
  <c r="B7" i="49"/>
  <c r="B6" i="49"/>
  <c r="B5" i="49"/>
  <c r="B4" i="49"/>
  <c r="B3" i="49"/>
  <c r="B2" i="49"/>
  <c r="B2" i="48"/>
  <c r="B7" i="48"/>
  <c r="B6" i="48"/>
  <c r="B5" i="48"/>
  <c r="B4" i="48"/>
  <c r="B3" i="48"/>
  <c r="B6" i="47"/>
  <c r="B5" i="47"/>
  <c r="B4" i="47"/>
  <c r="B3" i="47"/>
  <c r="B2" i="47"/>
  <c r="B11" i="45"/>
  <c r="B10" i="45"/>
  <c r="B9" i="45"/>
  <c r="B8" i="45"/>
  <c r="B7" i="45"/>
  <c r="B6" i="45"/>
  <c r="B5" i="45"/>
  <c r="B4" i="45"/>
  <c r="B3" i="45"/>
  <c r="B2" i="45"/>
  <c r="B10" i="44"/>
  <c r="B9" i="44"/>
  <c r="B8" i="44"/>
  <c r="B7" i="44"/>
  <c r="B6" i="44"/>
  <c r="B5" i="44"/>
  <c r="B4" i="44"/>
  <c r="B3" i="44"/>
  <c r="B2" i="44"/>
  <c r="B5" i="43"/>
  <c r="B4" i="43"/>
  <c r="B3" i="43"/>
  <c r="B2" i="43"/>
  <c r="B9" i="42"/>
  <c r="B8" i="42"/>
  <c r="B7" i="42"/>
  <c r="B6" i="42"/>
  <c r="B5" i="42"/>
  <c r="B3" i="42"/>
  <c r="B4" i="42"/>
  <c r="B2" i="42"/>
  <c r="B11" i="41"/>
  <c r="B10" i="41"/>
  <c r="B9" i="41"/>
  <c r="B8" i="41"/>
  <c r="B7" i="41"/>
  <c r="B6" i="41"/>
  <c r="B5" i="41"/>
  <c r="B4" i="41"/>
  <c r="B3" i="41"/>
  <c r="B2" i="41"/>
  <c r="B12" i="41" s="1"/>
  <c r="B5" i="40"/>
  <c r="B9" i="40"/>
  <c r="B8" i="40"/>
  <c r="B7" i="40"/>
  <c r="B6" i="40"/>
  <c r="B4" i="40"/>
  <c r="B3" i="40"/>
  <c r="B2" i="40"/>
  <c r="B5" i="39"/>
  <c r="B7" i="39"/>
  <c r="B6" i="39"/>
  <c r="B4" i="39"/>
  <c r="B3" i="39"/>
  <c r="B2" i="39"/>
  <c r="B10" i="38"/>
  <c r="B9" i="38"/>
  <c r="B8" i="38"/>
  <c r="B7" i="38"/>
  <c r="B6" i="38"/>
  <c r="B5" i="38"/>
  <c r="B4" i="38"/>
  <c r="B3" i="38"/>
  <c r="B2" i="38"/>
  <c r="B13" i="35"/>
  <c r="B12" i="35"/>
  <c r="B11" i="35"/>
  <c r="B10" i="35"/>
  <c r="B9" i="35"/>
  <c r="B8" i="35"/>
  <c r="B7" i="35"/>
  <c r="B6" i="35"/>
  <c r="B5" i="35"/>
  <c r="B4" i="35"/>
  <c r="B3" i="35"/>
  <c r="B2" i="35"/>
  <c r="B2" i="34"/>
  <c r="B5" i="34"/>
  <c r="B17" i="34"/>
  <c r="B16" i="34"/>
  <c r="B15" i="34"/>
  <c r="B14" i="34"/>
  <c r="B11" i="34"/>
  <c r="B10" i="34"/>
  <c r="B9" i="34"/>
  <c r="B8" i="34"/>
  <c r="B7" i="34"/>
  <c r="B6" i="34"/>
  <c r="B4" i="34"/>
  <c r="B13" i="34"/>
  <c r="B12" i="34"/>
  <c r="B3" i="34"/>
  <c r="B11" i="44" l="1"/>
  <c r="B8" i="49" l="1"/>
  <c r="B8" i="48"/>
  <c r="B7" i="47"/>
  <c r="B12" i="46"/>
  <c r="B12" i="45"/>
  <c r="B6" i="43"/>
  <c r="B10" i="42"/>
  <c r="B10" i="40"/>
  <c r="B8" i="39"/>
  <c r="B11" i="38"/>
  <c r="B9" i="37"/>
  <c r="B9" i="36"/>
  <c r="B14" i="35"/>
  <c r="B18" i="34"/>
</calcChain>
</file>

<file path=xl/sharedStrings.xml><?xml version="1.0" encoding="utf-8"?>
<sst xmlns="http://schemas.openxmlformats.org/spreadsheetml/2006/main" count="2311" uniqueCount="524">
  <si>
    <t>1. 2024/06/18</t>
  </si>
  <si>
    <t>2.
 Tmc</t>
  </si>
  <si>
    <t>3. 
EP8</t>
  </si>
  <si>
    <t>5.
01</t>
  </si>
  <si>
    <t>6.
SHA</t>
  </si>
  <si>
    <t>7. 
Análisis</t>
  </si>
  <si>
    <t>8. 
Categorización</t>
  </si>
  <si>
    <t>9. Grupo focal</t>
  </si>
  <si>
    <t>10. Instalación 8 Encuentro Intersedes. Artes, Ciencias, Humanidades y Tecnologías. Cuenco La creación de “unos mundos otros”</t>
  </si>
  <si>
    <t>CODIFICACIÓN FRAGMENTO</t>
  </si>
  <si>
    <t>ENCUENTRO INTERSEDES</t>
  </si>
  <si>
    <t>SEDE ENCUENTRO</t>
  </si>
  <si>
    <t>DÍA</t>
  </si>
  <si>
    <t>TÉCNICA</t>
  </si>
  <si>
    <t>TEMÁTICA</t>
  </si>
  <si>
    <t>CATEGORÍA</t>
  </si>
  <si>
    <t>FRAGMENTO</t>
  </si>
  <si>
    <t>CÓDIGO PARTICIPANTE</t>
  </si>
  <si>
    <t>Tmc</t>
  </si>
  <si>
    <t>GRUPO FOCAL</t>
  </si>
  <si>
    <t>Instalación Octavo Encuentro Intersedes. Artes, Ciencias, Humanidades y Tecnologías. Cuenco. La creación de “unos mundos otros”.</t>
  </si>
  <si>
    <t>PROPUESTA INSTITUTO NACIONAL</t>
  </si>
  <si>
    <t xml:space="preserve">[...] Si, si vamos a arrancar como para contarles en qué va el proyecto. Bueno, estamos por aquí ya, ¿estamos listos? Ah, bueno, me dices. Listo. Bueno, buenos días. Agradecemos enormemente que nos acompañen en este octavo encuentro. Hemos recorrido las sedes de presencia nacional, esta es la última sede. Entonces hemos estado en los cuatro puntos cardinales del país en este proceso de creación de Cuenco. Y para nosotros es muy importante cada encuentro, cada persona que nos acompaña y los aportes tan valiosos que ustedes realizan en estas ocasiones, son como el motor y la materia con la que estamos creando Cuenco. Entonces, muchas gracias, bienvenidos. Yo hoy les traigo esta idea de la creación de unos mundos otros. Eso viene de las ciencias sociales, cuando se habla de unas ciencias sociales, otras, ¿no es cierto? Otra forma de ver el mundo, de buscar otras alternativas, entonces proponemos esta figura de unos mundos otros y como para entender cómo ha sido esa creación de Cuenco. En lo que vamos, no, estamos en proceso de creación, vamos a ver en unos puntos como más rápido, como ese ser humano artífice de mundos, como ese crear está en el ser humano esa necesidad de expandir el mundo que nos ha tocado y crear otros mundos a partir de esto. Está la génesis del cuenco, ¿no es cierto? Cómo ha sido esto dentro del marco institucional, nuestro horizonte de sentido, misión, visión, objetivos, estructura y un poco contarles de los encuentros anteriores, los siete anteriores. Entonces, el ser humano, no es cierto, siempre está en relación con una concepción del espacio donde este plano y estas dimensiones en las que nos movemos nunca son suficientes, ¿sí? y aquí trayendo a Norberg Schulz [1], pero muy en consonancia, como lo podría decir CMOS también, es que la disquisición por el espacio tiene raíces existenciales. O sea, esto es una cosa que es ese anidar, ese buscar dónde estar en el mundo. Y la concepción de espacio pues es una construcción paulatina, se da a lo largo del tiempo de la historia de humanidad, ligada a un contexto y a unos factores interesantes del momento y del lugar. Y básicamente tiene que ver con una manera de concebir el mundo, cómo lo concebimos. </t>
  </si>
  <si>
    <t>GHB</t>
  </si>
  <si>
    <t>CIBERGEOGRAFÍA</t>
  </si>
  <si>
    <t>[...] Después de que el ser humano ha actuado con el espacio, lo ha medido, lo ha interpretado, ha generado filosofías para tratar de entenderlo y es como lo entendemos desde la psicología, desde las matemáticas, desde la geometría, desde la filosofía, o sea, el espacio es una cosa increíble y aparece sobre todo esto ¿no es cierto? Ese Imago Mundi, que es como expreso ese mundo que no está aquí, pero que es el que yo habito o quiero habitar. Y ahí tiene que ver mucho este aspecto de la comunicación, porque arrancamos en una historia de humanidad oral, de los relatos, de contarnos las historias para la luz del día. Ya no hay luz en la noche y lo que hay es el fuego y el relato alrededor del fuego y el contarnos esa historia para sabernos de dónde venimos y para dónde vamos. Pero luego cómo cambia la vida de todos nosotros como seres humanos cuando aparece la escritura. O sea, eso es una locura cómo nos transforma la comprensión de mundo y desde la comunicación, porque ya puede ser asincrónica.</t>
  </si>
  <si>
    <t>ESPÍRITU DE ÉPOCA</t>
  </si>
  <si>
    <t>[...] Entonces ahí se pasa de ese espacio sonoro a la visual, que es como lo que marca Juhani Pallasmaa, [1]que yo ya no tengo toda esta entrada auditiva y pasa a ser visual porque leo y en el momento en el que estamos es muy desde el ocular centrismo, como lo denomina Pallasmaa, que es toda la información es visual y eso es como ese entrenamiento a partir de la escritura. Entonces ya ahora vamos en las imágenes, pero estamos muy visuales entonces uno dice, pero a qué hora se quedó rezagado el oído tan potente en la vida nuestra, cuando se supone que es la primera puerta y la última. O sea, el oído, el bebé desde el vientre materno escucha la voz de la madre, percibe sonidos y la reconoce cuando nace, es la voz que la calma en este mundo cuando llega y se dice que es el último sentido que se pierde al morir. Entonces la puerta de entrada y la salida del mundo, el oído. Sin embargo, estamos atrapados en las imágenes, porque claro, ese paso de la oralidad a la escritura es muy fuerte. Y entonces ahí podríamos pensar que el tema de la inmersión no es un tema tecnológico, hay una autora inglesa, no pude recordar el personaje, pero ella tiene un estudio sobre eso, ella dice es que la inmersión empieza en la literatura, o sea, no es tecnológica.</t>
  </si>
  <si>
    <t>INNOVACIÓN</t>
  </si>
  <si>
    <t>[...] pero es como cuando hablamos de innovación, la innovación no es necesariamente tecnológica, la mediación no es tecnológica. Y entonces tenemos esta novela del Quijote del 600, si de 1600 que dice que de tanto leer novelas de caballería, pues se enloqueció el señor, o sea, eso es un proceso de inmersión con un libro, ahí no había la realidad virtual, ni la cámara, ni la simulación, o sea, es el libro que nos permite ir a habitar otros mundos. Entonces imagínense, si este cambio de la oralidad a la escritura ha transformado la humanidad de la manera que lo ha hecho, qué nos va a pasar ahora cuando estamos pasando de esa escritura a la era digital.</t>
  </si>
  <si>
    <t>[...] Y pues hay esta reflexión y es que el mundo artificializado y lo que nosotros recibimos del siglo XX es que el mundo ya nunca va a volver a sonar igual, ¿Y es eso, entonces cuáles son esas rupturas musicales? ¿O sea, cómo se da eso? Y es que es una gente que tenía un “Imago Mundi” muy tenaz porque aparecen en la Rai de Milán[1], Umberto Eco [2]y en la radio de Colonia, en Alemania, Schafer[3] y empiezan a jugar con los equipos como venga, ¿y si con esto hacemos otra cosa? Unos equipos de radio. Entonces Umberto Eco, muy ahí en el estudio de radio, pero empieza a convocar amigos, coincidió con un círculo de amigos que estaba, no sé, John Cage[4] estaba Cathy Berberian[5] bueno, como un grupo de personajes y de distintas nacionalidades en un momento en que estaban leyendo el Ulysses de Joyce [6], o sea, había salido esa novela y empieza Umberto Eco invita a los amigos a hacer un programa, a leer, a hacer una lectura poli lingual del capítulo de las sirenas del Ulysses [se ríe] y se enloquecen, o sea, se enloquecen en la radio. Y a partir de esa experiencia tan bonita, él va a escribir después Obra abierta,[7] que está en los 50 y pico, 1954, una cosa así, donde el tipo dice ya esto es la dilución del autor, o sea, lo que vamos ahora retomando en la Internet, él dice ya, o sea, ya la obra no es lo mismo, porque ya no es lo concreto, sino lo que el espectador, la escucha está completando con lo que tiene en su bagaje cultural. Ahí me perdona el profe [señala al profesor MAHS] que es el duro en las artes, ya podrá afinar esto, pero es más o menos como esa mirada de que ya la obra no es yo empiezo aquí, termino acá, como venía, sino que se atraviesan unos personajes con unos “Imago Mundis” muy tenaces, o sea, ve que es la muerte de la novela, si, aparece esto tan raro de Joyce, que esto como se coge, si esto ya no es lo que era, aparece el realismo mágico [8]en Latinoamérica, el teatro pánico [9]o sea, la ecología, sí, como una explosión de unos mundos que son ruptura, que va pasando de una etapa a otra. ¿Sí?, entonces esto es como ¿cómo nos estamos transformando? y cada vez, claro, con la mediación de las tecnologías esa transformación es más rápida. Es más rápida, ya no es un siglo, ya no es una década, estamos viendo cambiar cosas en un año, en dos años, si, es una cosa vertiginosa, si, que nos obliga como otra vez a pensar cómo nos reinventamos, porque no nos podemos quedar en unas estructuras anteriores que ya no responden a ese mundo líquido. Trayendo las palabras del profe JCM y pues vemos eso, que esa necesidad del ser humano de crear, no, de esos mundos. Y aparece por ejemplo este personaje de Grandville[10],  que lo traemos acá, que él en Francia pues es un adelantado a su tiempo, empieza a ser como una mirada crítica de la sociedad parisina y lo sepultan. Ya va a ser como después Dalí[11], que lo saca a la luz y dice como venga, este man era de los nuestro se adelantó, pero él era como nosotros, es esa figura de Grandville. Y entonces vemos como esa necesidad del hacedor, el gran hacedor del ser humano creando otros mundos. Y en esa capacidad de crear otros mundos nos preguntamos ¿por qué terminamos siempre creando unos mundos tan malucos, no es cierto? Sería como una pregunta, como si tenemos la capacidad de crear, ¿porque no creamos algo bonito, algo más agradable? y aquí hay que mirar esos grandes visionarios donde vemos en este evento que estamos considerando las artes, las ciencias, las humanidades y las tecnologías, es como estos grandes soñadores de mundo se anticipan, o sea, Julio Verne una locura, él va a hablar de las armas de destrucción masiva, del helicóptero, naves espaciales, transatlánticos, muñecas parlantes, internet, motores de explosión, submarino, motores eléctricos, el ascensor, si, un tipo que vivió entre 1828 y 1905. Entonces las cosas siempre se crean en la mente, o sea, es ese Imago Mundi que se crea, que permite que un día eso esté materializado, sí. Estos hay unos personajes en esas anticipaciones, el habla se adelanta en ese descubrimiento de las fuentes del Nilo, la conquista de los polos, los gobiernos totalitarios los anuncia, el viaje a la luna, entonces son como wow. Aparece Arthur C. Clarke[12] con esa como ese entramado que era el que no se podía separar entre la ciencia y la literatura y él creaba en uno y otro mundo y esto se mezclaba. Y es el primero que anticipa lo que estamos viviendo, nuestra forma de vida hoy con esta comunicación satelital, él es el primero que dice venga, vamos a organizar unos satélites con unas órbitas, con unas características, si, y la comunicación va a depender de eso en toda la tierra. Estamos ahí montados en este y tiene esta frase que es muy bella, que es “toda tecnología lo suficientemente avanzada es indistinguible de la magia”. Es muy bello y él estaba en esos dos mundos, es bien especial. Y pues va a dar unas obras increíbles de las odiseas que hemos visto llevadas al cine, hay uno muy bello que es Cánticos de la lejana tierra, que cuentan que León Pizarro[13] cuando lo mataron, era el libro que estaba leyendo. Él estaba leyendo eso y era una mirada de la nave nodriza que viaja a otro mundo para empezar a instaurar otra humanidad, porque ya la Tierra no va más. Y están en esa discusión de que hasta qué punto la literatura puede haber influido en las formas violentas de desarrollo de la humanidad y qué libros se pueden llevar a ese nuevo mundo o no. Ese es el de cánticos de la lejana tierra, muy bello. Y bueno, en esta línea está Scott[14] que saca esta serie de los profetas de la ciencia ficción, para los que quieran seguir explorando y mirando ese universo que se ha anticipado en la literatura. Y aparece este personaje, Ray Bradbury[15], que se dice uno de los críticos que estudia la obra de él, que más que ciencia ficción, él hacía social ficción, era lo que hacía. Y Fahrenheit, por ejemplo, Fahrenheit 451  [16] “ la temperatura a la cual el papel de los libros arde”, así empieza la novela. Fahrenheit nos revela un mundo que estamos viviendo ahora, que es entre pantallas. O sea, toda la gente está entre una pantalla y otra. Estamos todo el día en el computador y saltamos un rato a ver una serie en el televisor, y entonces un día distinto nos vamos a cine y tenemos otra pantalla más grande, si, y ese es como el mundo entre pantallas. Y esa mediación, no, esa mediación de la existencia de los seres humanos y las tomas de decisiones, por lo que vemos, con una muy buena versión, ya hay más, pero esa de Truffaut [17]es muy bonita, esa puesta en el cine y luego aparece este personaje increíble, que es William Gibson [18], sí, totalmente loco para su momento. Este hombre nació en el 48, ahora vive en Canadá como desde los 20 años más o menos. Y crea esta trilogía [19]donde basada en esa trilogía vamos a ver Matrix [20]y una cantidad de películas y de obras que hay en este momento, sí. ¿Entonces, qué es lo especial de este personaje? ¿Cómo se adelanta? El acuña términos como el ciberespacio y ese ciberespacio, la definición es eso, es como una alucinación consensuada de la data, ese es el ciberespacio, o sea, tenemos un acuerdo y esto lo sostenemos porque todos sabemos que eso está ahí. Y él se adelanta, es quien va a acuñar el término Microsoft, es él en esta trilogía. Y, por ejemplo, en el Conde cero hay la disquisición de unas cajas de artista que aparecen y si eso lo hizo el ser humano o no, o una máquina, en lo que estamos ahora, o sea, estamos ahí. ¿Entonces cómo hacemos para separar lo que el mundo ha tratado de separar todo el tiempo de las humanidades, la ciencia, la tecnología? ósea, esto es indivisible porque, porque en estos creadores de mundos eso es una unidad, porque los mundos son una unidad, o sea, la obra de García Márquez si uno coge 100 años de soledad, ella es una totalidad. Yo no puedo extrapolar y buscar por qué hay unos niños que nacen con colita de marrano, no, eso no va a tener una consistencia sino en ese mundo de 100 años de soledad de García Márquez. Entonces estamos en este mundo, ¿no es cierto? De un presente tecnológico donde hay esa dilución de lo concreto, o sea, ya lo que era no es, sí. Estamos nosotros en unas generaciones en que estamos viendo todos estos cambios y cada uno o se monta o desconfía y se frena a un lado y mira y duda, pero, pero esto es una cosa que nos va, nos va envolviendo y aparece como una falacia que lo dice John Maeda[21], o sea, en esto ha volteado el ser humano, toda, toda la humanidad, que es como ahorro tiempo. Y eso es una falacia, porque si ustedes ahorran el tiempo, ¿eso dónde va a dar? Ustedes dicen este viaje eran 45 minutos y me demoré media hora, me gané 15 minutos. A dónde fueron a dar los 15 min [se ríen] que nos ganamos o perdimos. Y entonces ese rollo del tiempo, no, el tiempo es lento, rápido, pero en relación con, no hay un tiempo absoluto, no nos sirven los tiempos absolutos. Y entonces José Luís Brea [22]que alcanzó como a escribir muy antes de morirse, hacia el 2014, 2015 más o menos fue la muerte de Brea, alcanzó a escribir en tiempo real lo que él veía pasar.</t>
  </si>
  <si>
    <t>JUVENTUDES</t>
  </si>
  <si>
    <t>[...] Y hay un libro pequeñito publicado por la Universidad Nacional que se llama El net art y la cultura que viene y es muy especial, le hace toda esta reflexión y dice “el nuevo sujeto se encuentra continuamente sometido a una infinidad de movilidades territoriales, físicas, sociales, económicas, de clase y creencias afectivas que le dificultan enormemente consolidarse como una identidad estable”. Y esa es como la gran molestia de la mayoría de las personas frente a los jóvenes “es que el hijo mío no se define, es que mi sobrina no sabe para dónde va, es que fulanito ya se graduó y no quiere trabajar, no quiere ser empleado”. Y estamos todo el tiempo como en esa en ese acuse de que es que esto no es no es tan definido, son acuosos, son una cosa que antes, mejor dicho, el que se graduaba ya tenía la hipoteca y el préstamo, cosas que lo materializaban en un mundo que estaba predestinado a pagar el apartamento a cuotas a tener el carro. Y estos jóvenes, esto es otra cosa, o sea, nosotros no los logramos meter en ese saco. Entonces es que no saben lo que quieren, ¿sí o no? Esa es como la “es que los muchachos hoy no saben lo que quieren”. Y habría que pensar en eso, sí, que es que soñar los mundos requiere un talento y una flexibilidad que está en los jóvenes. Los problemas que tenemos en el mundo de hoy no es por culpa de los jóvenes, es el mundo que nosotros les estamos dejando. Ellos no han hecho lo suyo [se ríe] y hay que dejarlos hacer.</t>
  </si>
  <si>
    <t>[...] De todo esto que cambia y nos va a cambiar ahora el teletrabajo, estamos metidos en otra dinámica, sí, y vuelve ese espacio doméstico abandonado por varias décadas, vuelve a ser no, es que ya es otra vez como en el medioevo la casa era todo, o sea, el taller y la mesa, en esa se trabajaba de día y de noche se quitaba y se ponía la manta, y si había que cocinar, se cocinaba ahí, más o menos volvimos como a ese espacio doméstico que lo es todo, que empieza a ser otra vez todo y aparece como bueno, vamos a pelear con los medios o vamos a trabajar por una re singularización de esos medios, que es lo que propone Guattari[1] y vamos a reapropiarnos de esos medios para hacer lo que creemos que queremos hacer y crear.</t>
  </si>
  <si>
    <t>[...] Entonces esto nos exige como otro diseño de espacialidades. Ahí hay otra otra referencia del cine de Wim Wenders[1] que es “Until the End of the World”, y es la caída del satélite de las comunicaciones y cómo cambia ese mundo y nos deja como en un filo de humanidad. Entonces habría que ver eso, cómo estamos navegando nosotros entre la escala local y la global, cómo nos movemos en ese mundo acuoso, en un contexto que ya es la aldea global, como lo anticipaba Mcluhan[2] porque tenemos una aldea, el mundo es una aldea que está toda conectada, todo el mundo sabe qué hizo el otro, así la estrella en Asia, en EE.UU. Entonces sabemos que desayunó, si hoy fue al gimnasio o no, o sea, la aldea global, con su chisme global. Entonces estamos en esto. Y además habitantes de unos espacios mediatizados que antes cuando alguien entraba a la casa, salía del mundo, decía no, yo me voy a desconectar, yo ya terminé, no, uno ahora entra a la casa y se conecta. Es totalmente lo contrario. Empieza esa mediación. Si lo vemos en términos del espíritu del lugar, que era esa gran pregunta de Norbert Schultz ¿Cuál es el espíritu del lugar? Él decía los romanos leen rostros, leen lugares como nosotros leemos rostros. Era lo que decía Norbert Schultz. Entonces como Romans reads places like we reads faces, súper bonito como ese espíritu del lugar. Entonces era claro, uno llegaba al sitio y encontraba como cuál era esa atmósfera del lugar que lo caracterizaba y lo hacía distinto a otro. Pero es que el nuevo genio y el nuevo, el nuevo espíritu del lugar es el código. Estamos en el código. El ágora que era el encontrarnos, ahora es el chat, es la comunidad, es la red, o sea, todo esto se ha ido transformando y aparece como ese celo por el código y hay el código cerrado. Pero entonces aparecen unos rebeldes y sueltan por ejemplo Linux[3] que está abierto, es un código abierto, ¿usted qué va a hacer con eso? O sea, aquí está este mundo creado y ¿usted qué va a hacer con eso? ¿Cómo va hacer?  Y el diseño tiene un papel muy importante ahí, porque el diseño, si lo llevamos a las palabras de Norbert Schultz con el espíritu del lugar, [4]va a tener que “negociar, enfrentar y resolver lo que es un mundo en la cotidianidad, las necesidades que tenemos en el día a día”. Ahí es donde cobra sentido ese diseño, esa tecnología, ese hacer. Entonces, esa cultura que viene, ¿cuál es? O sea, ¿cuál es esa cultura? ¿Dónde estamos en esa cultura? ¿Cómo es posible que determinemos la línea en la que estamos? Y esto está andando. Entonces, cuando aparece, por ejemplo, la noción de posmodernidad, alguien dice “es que no hay posmodernidad”. La posmodernidad realmente es como la necesidad de pasar la página y decir aquí empieza otra cosa. Pero eso en la vida real y en presente es muy difícil que uno perciba y diga desde hoy esto es distinto, aquí ya yo ya soy otra. [se ríen] No es tan sencillo, si, y entonces está esto tan acuoso de los chicos y las chicas que sí se están como inventando a sí mismos justo en el día a día tienen la flexibilidad para para hacer otra cosa e inventarse otra manera y ahí traeríamos a Heidegger[5], y de la relación del hombre con el “sentido del Ser ¿no es cierto?, con la idea de que poéticamente habita el ser humano el mundo, entonces no lo habita desde la tecnología. Y bueno, llegan como todos estos pliegues del conocimiento, todas estas ventanas que nos dan la posibilidad de esa co creación a través de la red. Aparece, por ejemplo, el nuevo Atlas de Serres, [6]donde Serres está diciendo y cuál es la geografía nuestra hoy que dé cuenta de un mundo, o sea ¿qué Atlas nos sirve hoy?, ¿qué Atlas nos va a reflejar el mundo físico que soporta la existencia de los seres humanos, más el mundo virtual que es esta otra creación que hemos que hemos dado lugaa? ¿no es cierto? En esto, entonces, lo único que podemos saber, más o menos en consonancia con la obra de Borges[7] de Robert Musil[8], de Klossowski, [9]es como que el absoluto no puede permanecer. Estamos en ese momento Del Aleph[10] Borges, cuando ve en ese punto todo el universo y lo describe, que es un punto en una escalera donde él mira y ve todo el universo simultáneamente, a la vez. Estamos como en esa velocidad.</t>
  </si>
  <si>
    <t xml:space="preserve">[...] Y ahí aparece Cuenco, estamos en Cuenco, en una creación de mundo donde hay una reflexión de unos profesores como venga, tenemos que pensarnos la universidad, tenemos que pensarnos la educación, ¿porque no creamos un lugar para la educación? Y esto es entonces Cuenco. Y creo que lo más importante es siempre dar inicio a esta parte que se abre con el propósito superior de la institución, porque creo que muchos no lo conocemos, entonces dice: Ser la Universidad de la Nación, que como centro de cultura y conocimiento forma ciudadanos íntegros, responsables y autónomos, orientados a ser agentes de cambio con conciencia ética y social, capaces de contribuir a la construcción nacional desde la riqueza y diversidad de las regiones y desde el respeto por la diferencia y la inclusión social. Yo creo que ese es como nuestro gran marco, es ese propósito superior, ¿a dónde vamos? ¿De qué manera? Porque hemos empezado por las sedes de presencia nacional y ya se anunciaba en los objetivos de desarrollo del milenio. </t>
  </si>
  <si>
    <t>[...] En la misión de sabios, en las recomendaciones de la acreditación internacional era como: “se necesita un instituto que se ocupe de la educación, que vea esto de manera global”. Y en el plan global de desarrollo entonces aparece como una acción asociada a un objetivo, dice conformar el instituto de investigación, innovación y política educativa. Eso aparece enunciado como una acción que nos rige a nosotros como meta desde el BPUN, el banco de proyectos de la Universidad Nacional. En el eje tres aparece un objetivo ligado al aprendizaje colaborativo, transformación pedagógica y desarrollo curricular. Aparece un objetivo que es conformar y consolidar espacios de colaboración inter y transdisciplinarios. Y nosotros diríamos desde el modelo Intersedes. Entonces, ¿qué es esto? ¿En qué estamos?, en un espacio colaborativo inter y transdisciplinario y hemos hecho de cada encuentro de intersedes un espacio colaborativo inter y transdisciplinar. Eso es lo que hemos hecho hasta este momento, y esa es la meta que nos rige. Hoy, 18 de junio, estamos cumpliendo un año de existencia en el banco de proyectos de la Universidad Nacional. Ya venía de antes, lo vamos a ver. ¿Cuál es nuestro horizonte de sentido? digamos que hay tres principios allí, ¿sí? que es ese cultivo de la humanidad, apelando a la metáfora de la siembra, donde creemos que estos espacios de educación son para cultivar la humanidad, para hacernos nosotros más humanos cada vez. Y está la idea de cuenco de las culturas en comunicación. ¿Qué es eso? Que cada territorio de Colombia es otro, otro país dentro de Colombia, o sea, ¿cuántos territorios tenemos nosotros? ¿Cuántos países, cuántas culturas? Y esto aparece el instituto como crear un espacio donde esas culturas dialoguen. Y creo que podríamos sintetizar la visión que vamos a ver ahora, la misión que vamos a ver, que está extensa, uno la podría resumir en este en este pedacito que está acá subrayado, que es reflexión en su interior y diálogo con territorios, sus instituciones y sectores productivos y propuesta al gobierno en políticas públicas de educación. Ese pedacito sintetiza las tres diapositivas que tenemos ahora de misión, que les vamos a presentar.</t>
  </si>
  <si>
    <t>EDUCACIÓN</t>
  </si>
  <si>
    <t xml:space="preserve">[...] Pero es esto, o sea, reflexionemos nosotros aquí, establezcamos vínculo con otras instituciones educativas, con el gobierno, propongamos esas políticas de educación. Y luego aparece el tercer principio, que es construir sobre lo construido, reconocer una trayectoria que hay en la universidad, que hemos estado sacando en la línea base, ya les vamos a contar de esto, donde miramos lo que hay en torno a la educación, desde colectivos entendidos como escuelas de pensamiento, institutos, centros de investigación, grupos de investigación, laboratorios, aulas especiales como el aulas Stem[1] eso lo buscamos, todo lo que tiene que ver con educación. Y luego también producción académica, o sea, qué hay de publicaciones de estudiantes y profesores en torno a la educación y en muchos casos en red con otras universidades y otras instituciones. </t>
  </si>
  <si>
    <t>DEPENDENCIAS EN RED</t>
  </si>
  <si>
    <t>[...] Y aquí tiene que ver el reconocer también ese construir sobre lo construido, convocar a los tres pilares del Instituto, esos tres pilares. Ya viene en camino el profesor AFMC, pero ha sido como desde su experticia y su trabajo en las políticas públicas de educación, o sea, desde el comienzo, desde el primer encuentro aparece AFMC allí, aparece el profesor JCM como Director del Instituto de Investigación en Educación, pero JCM como lo que conoce, JCM como ser humano, o sea,  hay unas dependencias que están allí en conexión, pero son los seres humanos con los que establecemos esos diálogos y con GEBT que nos acompaña hoy también como pilar con todo su trabajo y reflexión y producción en torno a lo que es la innovación académica.Entonces esos son nuestros tres pilares. Cuando nosotros arrancamos y dicen esto es un proyecto que lleva ya cinco años, toca acabar en un año, no tenemos nada, casi nada, ¿qué vamos a hacer? Y yo digo pues hay que llamar a la gente que sabe de eso, si es investigación en educación necesitamos que esté ahí el IIEDU [Instituto de Investigación en Educación] y por políticas educativas tiene que estar el centro y el grupo de investigación del profe,  innovación académica, entonces tenemos que traer a alguien del ecosistema y enlazamos con GEBT que ya habíamos hecho unos trabajos en Manizales en innovación, entonces cómo se ha ido tan rápido por el apoyo en las personas que saben, convocando a los que ya traían una trayectoria, ya tenían un tiempo recorrido.</t>
  </si>
  <si>
    <t xml:space="preserve">ANTECEDENTES PROYECTO INSTITUTO NACIONAL </t>
  </si>
  <si>
    <t>[...] Entonces aquí aparece como un contexto importante, como esas movilizaciones estudiantiles y profesorales que arrancan finales del 2018, el paro que arranca el 1 de octubre del 2018, esto se va a juntar con todas las movilizaciones, si, aparece un grupo de estudios generales en Bogotá, que es como un grupo que se convoca y empiezan a crear esos mundos los hacedores y es la razón por la cual en la propuesta de Rectoría del Profesor Múnera  aparece el Instituto, dice consolidar el Instituto Nacional de Investigación, Innovación y Política Educativa. Entonces en esto tan álgido políticamente, a mí en Manizales empiezan como y ¿cuál es la relación suya con Múnera? Y yo digo no, lo que pasa es que él estaba en este grupo de estudios generales [risas] y él se soñó con el grupo de profesores que estaba ahí, el Instituto Nacional y en su momento pues cuando ya hace una propuesta de gobierno dice esto hay que consolidarlo porque a él le duele. Y luego llega GHB y aparece por ahí el año pasado a funcionar con esto, pero esto viene de atrás. Luego empalmamos con pandemia, viene pandemia y se arma un comité de crisis y está todo el mundo como tratando de ver qué hace y ya eso ayuda darle un poco de forma. Llaman a la profesora DASC que está ahí como casi tres años trabajando, ella viaja entre las sedes andinas, se reúne en Medellín, en Manizales y en Palmira con algunos profesores y directivos y conversa acerca de cuáles son las expectativas del instituto. Luego en el 2022 estuvo casi del año ese tiempo el profesor JPD, como también en la concepción, en ese soñarse instituto y luego me llaman a mí en marzo del año pasado, yo empiezo como a mirar la cosa y digo si arrancamos en firme 2 de junio y el 18 de junio, hace un año lo teníamos montado y aprobado en el banco de proyectos de la Universidad Nacional, en el BPUN. ¿Qué es lo que necesitamos ahora? Pues como toda la la existencia legal, debemos transitar por el académico, tener un aval para ir al superior y que el superior apruebe la creación del Instituto. Esto es un proyecto de creación, por eso arrancamos viendo estos mundos. Y en ese reconocer, el construir sobre lo construido, pues aparece la imagen de Cuenco con un pensador muy grande que ya no está tampoco, que es Jesús Martín Barbero , que, en su momento, no sé si hacia los 90 o algo así, se pensaron en la Universidad un instituto que era para culturas en comunicación, eso nunca se consolidó. Y esa abreviatura era el Cuenco y a mí me pareció bellísimo.</t>
  </si>
  <si>
    <t>[...]  Y entonces dijimos vamos a traer el cuenco, además con una connotación desde el Dao   que es muy bella, y es ¿que por qué adoptamos el cuenco? era por ese símbolo de que en el Dao la relevancia y la verdadera importancia de las cosas, de los objetos, reside en la capacidad de albergar. Entonces ellos dicen como un cuenco, un cuenco es útil porque es vacío, como está vacío yo puedo verter en él un líquido y beber, pero si yo tengo una cosa maciza, pues es un pisa papel, pero no es un cuenco, ya está lleno. Entonces esa idea del cuenco nuestro es como venir, estos espacios se instalan como un gran cuenco donde podemos encontrarnos, donde se instalan estos diálogos de saberes, de las perspectivas, de los mundos que cada uno de ustedes ha creado. Y es un ejercicio del cuenco que se llena y se vacía, se llena y se vacía para poder albergar estas conversaciones. Ese es el cuenco.</t>
  </si>
  <si>
    <t>[...] Entonces la misión, bueno, les contaba a ustedes, bien larga, estamos en ese proceso de síntesis, porque en los encuentros vamos recogiendo y vamos tejiendo cosas y luego toca hacer un proceso de síntesis, pero básicamente es como fortalecer la reflexión y la formación en pedagogía, volver a instalar eso en la universidad, en una universidad que no tiene una facultad de educación, donde esto es una deuda que tenemos con el país y con la universidad, tener un instituto de investigación en educación, innovación y políticas educativas que ya trabaje desde el modelo intersedes a nivel nacional. Entonces para eso es importante recoger qué experiencias ha habido, en parte de eso ya hemos trabajado, ya les vamos a contar, hemos tejido, hemos encarnado ese modelo intersedes, lo tenemos andando, o sea, el estas relaciones que se tejen están entre todas las sedes, tener la posibilidad de instaurar unas discusiones dentro y fuera de la universidad.</t>
  </si>
  <si>
    <t>DIÁLOGO DE SABERES</t>
  </si>
  <si>
    <t>[...] Dentro hay muchas cosas que nosotros tenemos que resolver, tenemos que hablar de cómo estamos evaluando a nuestros profesores, los sistemas de evaluación de los estudiantes, los distintos niveles de formación, o sea, hay una cantidad de cosas internamente para discutir en educación, pero por fuera hay muchas cosas más que tenemos que tejernos de los distintos niveles de educación, o sea, ¿cómo vamos a jalonar esos procesos, a hacer presencia?, ¿cómo volvemos a estar en las mesas donde se formulan las políticas de educación del país?, ¿cómo trabajamos con los territorios? y no los vemos ahí sí como unos cuencos vacíos donde vamos a verter conocimiento desde la Universidad Nacional, en las sedes, sino ¿cómo llegamos todos como un Cuenco que puede llenarse en ese dialogo? ¿no es cierto? En ese intercambio de saberes y bueno, propiciar estos encuentros entre investigadores, todos los personajes que están teorizando, que están haciendo una crítica, que están produciendo intelectualmente en torno a ese tema de la educación y las políticas. Mirar esto que es como importante, que es reflexionar sobre la educación como elemento fundamental de la conciencia de universidad y de país. Entonces el cuenco también aparece como una conciencia de universidad que se piensa a sí misma, o sea, ya tenemos la edad de la razón, ya necesitamos todo este conocimiento que hemos construido académico, empezar a usarlo para mirarnos y bueno, ser parte de este proceso de transformación como una construcción colectiva.</t>
  </si>
  <si>
    <t>[...] Esta es la visión, esto se ha ido transformando y dice: en el año 2050, el Instituto Nacional de Investigación, Innovación y Política Educativa es un faro en el devenir de la educación y el cultivo de la humanidad, tanto para la Universidad Nacional de Colombia como para el país, con la participación de comunidades académicas de todas las áreas de conocimiento, de todas las sedes, sus representaciones y sus manifestaciones colectivas y emergentes, como estrategia de cultura en comunicación, Cuenco es escenario de diálogo permanente con comunidades, Estado, organizaciones, instituciones de educación, sectores productivos y actores de los territorios y del mundo. Integra lo existente y lo emergente para deliberar y proponer nuevas discusiones encaminadas a la creación de alternativas en el campo de la educación a escala local, nacional y global. Esa es como la visión que hemos ido tejiendo</t>
  </si>
  <si>
    <t>[...] y entonces tenemos como el ecosistema de innovación académica, el grupo de investigación en política públicas en educación superior, el IIEDU, tejiendo, ayudándonos a tejer esas distintas escalas y actores del territorio y con los agentes institucionales también, esa es la idea</t>
  </si>
  <si>
    <t>PROPÓSITO SUPERIOR</t>
  </si>
  <si>
    <t>[...] Y aquí entonces aparece ese instituto, el cuenco en torno a ese propósito superior. Y en medio de este tejido, entonces en los objetivos, voy a leer este primero, que es ser una organización sistémica para la promoción de la educación, basada en el reconocimiento de la existencia del otro, para el conocimiento y el cuidado de sí, del buen vivir y en última instancia para el cultivo de la humanidad y del conocimiento desde una concepción ética y ecosistémica, compleja, holística y escalar. Ese es nuestro objetivo general. Les vamos a llevar todo este pensamiento compartimentado en unas áreas del conocimiento a una apuesta de un pensamiento sistémico donde el ser humano está ahí en un primer plano y donde esa educación, esa formación tiene que ver con ese cultivo de humanidad. Y aquí hemos ya avanzado en esto. [...] ya pueden ustedes consultar la línea base fue una arqueología súper exhaustiva y rigurosa que ha hecho KNH una persona del equipo que es socióloga y ha hecho como ese barrido de producciones académicas, entonces como qué producción académica hay en la universidad y en red con otras instituciones y también el barrido como de esos colectivos, grupos de investigación y todo lo que hay en la universidad en torno a la educación, eso ya está. 
Propiciar los diálogos, en esto estamos, esos diálogos permanentes, interinstitucionales, entonces aquí estamos los tres pilares, estamos convocando las sedes, esto es el instituto[...] el instituto no es un edificio y el instituto no es una resolución, el instituto es una conversación que está circulando entre las sedes, básicamente en eso está. Dinamizar propuestas propias en red, estamos en eso.</t>
  </si>
  <si>
    <t>[...]  Y los tres pilares están diciendo también, bueno, creemos cada uno desde su campo que debería haber unas líneas en investigación en esto, y entonces vamos a mirar qué líneas de investigación se desprenden de esa línea base, cuáles salen de ese diálogo, cuáles de los pilares y el final de este año que se cierra este proyecto. Es como estar enunciando esas líneas de investigación en el momento en que se cree el instituto ya para su implementación. Entonces, otra cosa que también les pareció muy rara es como nosotros tenemos un consejo de instituto, hay una dirección de instituto y proponemos un comité estratégico, en parte de ese comité estratégico son personas de afuera de la universidad, decían, pero, ¿hay que pagarles? No, no hay que pagarles, vamos a tener un grupo de personas para conversar los temas importantes porque los consejos se vuelven un tema notarial, o sea, las cosas se aprueban, no se aprueban, está el presupuesto del instituto para el otro año, el plan de lo que se va a hacer, los convenios, pero otra vez nos quedamos sin hablar de educación. Y con este comité estratégico, si es como gente poder traer esto, conversar y proponer qué es lo que uno debería hacer.</t>
  </si>
  <si>
    <t>CULTURA ORGANIZACIONAL</t>
  </si>
  <si>
    <t>[...] para llamar la idea de esta de algo que a veces falta en la universidad, que es la humildad. Y es ese Cuenco que es capaz de vaciarse, que creo que esa es de las cosas más potentes, al menos a mí fue lo que más me gustó en el primer encuentro en el que estuve, que creo que fué ese ahí en Amazonía, que fue esa noción de estamos, pero también somos capaces de vaciarnos y eso nos da una posibilidad. Uno, algo que nos hace mucha falta, que es la humildad y la otra es el pensando en el bebé que estaba por ahí súper atento, en siempre ser. Entonces ahorita pensaba en este renacer. Qué bueno que rompieron todo, porque eso es lo que nos va a permitir siempre seguir</t>
  </si>
  <si>
    <t>AIOM</t>
  </si>
  <si>
    <t>HISTORIA POLÍTICA UNAL</t>
  </si>
  <si>
    <t>MAHS</t>
  </si>
  <si>
    <t>PARTICULARIDADES DE SEDE</t>
  </si>
  <si>
    <t>[...] Bueno, muy buenos días, es un gusto tenerles acá. Mi nombre es WADA, soy actualmente el secretario de la sede Tumaco. Entonces me excusan por no llegar antes, pues el vuelo se retrasó un poco, casi no podemos aterrizar. Pero bueno, aquí estamos, de nuevo, pues bienvenidos a esta su casa, a esta su sede de Tumaco. Muy emocionados, pues de tenerlos acá finalmente. Y justamente en este mismo espacio quería comentarles, hace una semana atrás, 15 días, nos hemos estado reuniendo junto con el grupo de profesores que tenemos, a hablar precisamente de estos temas, de pedagogía, de esto.</t>
  </si>
  <si>
    <t>WADA</t>
  </si>
  <si>
    <t>[...] simplemente expresarles el agradecimiento por estar aquí en la sede Tumaco, y pues espero que gocen la sede, que de pronto podamos tener más adelante un espacio para contarles un poquito de lo que hemos tratado de dialogar y de explorar aquí. Porque hemos analizado el contexto. Yo soy docente de la sede de Bogotá también, que estoy en comisión. Yo soy de la facultad de ciencias, soy químico, pero hace cinco años estoy acá. Y definitivamente cuando uno llega a los territorios lo que se da cuenta es que tiene que reinventarse. Y es justamente lo que estamos haciendo con el grupo de profesores que que me acompañan, que, entre otras, no son ni de la sede de Tumaco, porque son también profesores de las sedes andinas, ¿cierto? Son un grupo de profesores especiales que tenemos, un grupo de docentes ocasionales, el grupo de tutores, ¿cierto? que, aunque no tengan el sello de docentes de la universidad, yo les digo a ellos siempre ustedes para el resto de la comunidad, para los estudiantes, son también sus profesores, entonces tienen esa responsabilidad.</t>
  </si>
  <si>
    <t>[...] El quinto fue en febrero sobre gobernanza. El sexto lo hicimos el 21 de marzo, virtual, y fue sobre inclusión, y fue muy emotivo y muy importante y salieron muchas cosas. Entonces el séptimo en Orinoquía fue inclusión, equidad y diversidad y fue impresionante. Ahí tuvimos la participación de un colectivo de estudiantes de Bogotá que se llama Cuerpos Diversos en Rebeldía, son todas las personas que tienen diversidad neurológica, algún tipo de discapacidad, unidos para que la comunidad académica entienda lo que significa enfrentarse al día a día en la universidad desde el examen de admisión en adelante con una discapacidad. Nosotros lo hicimos pensando que así era. Tuvimos la participación de ellos, hubo también ICRS  de la sede Palmira, invidente y 2 personas de este colectivo de estudiantes, también invidente, un chico sordo, venía una intérprete, una intérprete de señas, una chica trans, entonces teníamos otro grupo de personas, estuvo unas docentes también de la escuela de Bellas Artes de Cali, la escuela departamental de Bellas Artes de Cali, el Instituto Departamental de Bellas Artes de Cali y estuvo LMRV de Tumaco, entonces le dijimos LMRV queremos ir a Tumaco, “claro que sí”, LMRV ahí, pero entonces todo el grupo de gente que hubo, alguien decía las, profesoras del Instituto Departamental y estuvo la profesora MLR de la maestría en diversidad en discapacidad de la sede Bogotá y entonces la observación fue como es el primer evento de inclusión donde hay personas con discapacidad y diversas y nosotros como ¿esto no es así?, dicen “no, un evento de inclusión es, la gente que va a hablar de la inclusión, emite conceptos, normas, cosas, pero no la vive.” Entonces digamos que eso fue bonito y nos dimos cuenta que estábamos tejiéndonos de una manera interesante en esto orgánico. Y bueno, el octavo encuentro es aquí.</t>
  </si>
  <si>
    <t xml:space="preserve">Instalación Octavo Encuentro Intersedes. Artes, Ciencias, Humanidades y Tecnologías. Cuenco. La creación de “unos mundos otros” </t>
  </si>
  <si>
    <t>[...] tenemos un espacio que es el proyecto Urdimbre, que empezó en el 2021, que era como, como tejernos en las asignaturas interdisciplinares en la sede y lo que hacíamos era como ir a ayudar en todos los eventos que hacía Dirección Académica y Bienestar Universitario, nosotros íbamos a logística, entonces ayudábamos a poner el stand, hacíamos no sé qué, y dábamos a conocer con un QR un grupo de asignaturas interdisciplinares que teníamos. Eso con el fin de que la comunidad conociera las asignaturas interdisciplinares y que cuando aparecían procesos como se firman convenios con empresas que vienen a la universidad o que se corren retos dentro de una asignatura para solucionar, para dar alternativas de solución a problemáticas de las empresas o con comunidades, en apoyo a comunidades [...] éramos como un apoyo en logística que ayudábamos aquí y entonces nos dieron este espacio, gestionamos este espacio donde tenemos, contamos que es proyecto Urdimbre, están las asignaturas interdisciplinares que hemos creado desde el 2018. El profe NGG era director académico y en una reunión dice “necesitamos crear asignaturas transversales” y eso dije qué maravilla, salieron las asignaturas interdisciplinares de ahí. Y allí entonces hemos alojado Cuenco, está allí en este momento.</t>
  </si>
  <si>
    <t xml:space="preserve">TECNOLOGÍAS DIGITALES APLICADAS A LA EDUCACIÓN </t>
  </si>
  <si>
    <t xml:space="preserve">[…] en electrónica y en inteligencia artificial un problema interesante es el clasificar. Siempre en electrónica queremos dividir, no sé por qué con la inteligencia artificial queremos dividir, clasificar, categorizar y últimamente estamos trabajando con grandes datos y cuando uno grafica esos grandes datos se ve algo más o menos como lo que vi, lo que nosotros hacemos para poder clasificar, pero vuelvo y repito, tal vez acá no queramos clasificar, es subir de dimensión. Entonces hay un método muy interesante que se llama el de las máquinas de soporte vectorial, SVM en inglés, y lo que hacemos es subir de dimensión. Y en esa hiper dimensión, en esos planos con más dimensiones, matemáticamente es posible imaginárselo. Nosotros encontramos espacios para separar. Es como si en un espacio tridimensional no cabemos, pero en un espacio de 10 dimensiones, a la fuerza, lo que en las tres dimensiones no caben, en las 10 dimensiones están un poquitico más separadas y se pueden dividir. [...] en la electrónica, en la matemática, nosotros utilizamos algo que llamamos las transformadas matemáticas, que son integrales, o sea, son sumatorias de lo que se quiere transformar multiplicado por una familia de señales armónicas. No voy a dictar una clase, pero, ¿eso cómo se interpreta? Eso se interpreta como que hay que sumar armonías en diferentes frecuencias. Y desde ese punto yo sí creo, que entonces Cuenco puede generar una transformación. ¿Una transformación? Una transformación que nos suba a dimensiones más amplias, en donde tal vez podamos visualizar un poco más en donde estamos. </t>
  </si>
  <si>
    <t>NGG</t>
  </si>
  <si>
    <t xml:space="preserve">[…] Tal vez la misión de la universidad ya no encaja ahí. Tal vez necesitemos sumar armonías en diferentes frecuencias para subir de dimensiones. Y tal vez aparezcan nuevas misionalidades, o tal vez aparezca una sola, pero producto de esa suma de armonías. Cuando hablo de suma de armonías, tal vez lo menciono también con nostalgia, porque estoy sintiendo que nos desarmonizamos totalmente la universidad. Lo que estoy sintiendo en estos momentos es guerra, guerra civil. Lo que estoy sintiendo en estos momentos es irrespeto, lo que estoy sintiendo en estos momentos es intolerancia, o que estoy sintiendo en estos momentos es juzgamiento, lo que estoy sintiendo en estos momentos es revancha, lo que estoy sintiendo en estos momentos es otra cosa, contrario a una suma de armonías de diferentes frecuencias. Las transformadas matemáticas que son tan simples, sea, para el pensamiento humano las matemáticas es algo muy bonito, [...] Pero no es tan complejo como lo social. Si las transformadas matemáticas son difíciles de aplicar, o sea, sumar armonías a diferentes frecuencias, pues en lo social es mucho más complejo. Yo creo que Cuenco podría ser ese espacio. En conclusión, jamás ese propósito que se presenta va a encajar en la tridimensionalidad actual. Esto se va a volver burocrático, aquí entonces van a pelear por la dirección del instituto, vamos a pelear por viáticos y por viajes. </t>
  </si>
  <si>
    <t xml:space="preserve">[…] , esa historia que había pasado con la pedagogía en la Universidad Nacional de Colombia, que es la profesora ASM, que la cual estuvo en su comienzo y ella comenzó a hacer toda esa búsqueda de que era la universidad en pedagogía, o sea, comenzó a sacar esas cosas y ella la escribió, la expuso en varios, en varias reuniones que tuvimos con el profesor NGG en su momento, hacíamos unas reuniones los lunes donde se venía trabajando lo que era el instituto, entonces es ese contexto, digamos, no empezamos de nada, sino que comenzamos a acoger, como decía la profesora GHB, mirar y comenzar a tejer sobre lo construido, porque hay mucha historia atrás. </t>
  </si>
  <si>
    <t>EDGL</t>
  </si>
  <si>
    <t>BIENESTAR UNIVERSITARIO</t>
  </si>
  <si>
    <t>[…] . Sigo insistiendo en que la universidad le falta verse a sí misma, o sea, meditar, mirar el contexto, también revisar esas relaciones hacia afuera, creo que es un asunto fundamental. Cuando digo hacia afuera es sedes, zonas locales, regiones, el país, América Latina, el continente, el mundo y fuera del planeta incluso si uno piensa en todo lo que se hace en torno a los aeroespaciales que toca, o telecomunicaciones, pues toca verlo. Hay otras categorías que ya se están usando desde ciertos ángulos la lógica de lo global ya se quedó corto, ahora hay que pensar en las perspectivas universalistas</t>
  </si>
  <si>
    <t>JCM</t>
  </si>
  <si>
    <t xml:space="preserve">[…] ? Yo he estado estas últimas semanas, sobre todo los últimos dos meses, como pensando mucho en la universidad, porque pues yo trabajo para la universidad, pero en el fondo la universidad se vuelve la vida de uno también hay como un asunto que se retroalimenta, la forma de un toroide que se retroalimenta constantemente y yo veo que hay, no totalmente, ¿sí?, pero sí hay algo que está ocurriendo en torno a que pareciera que la universidad dejó de pensar la educación de forma potente, seria, pero la educación está ahí, es decir, ahí están unas semillitas que vuelven y otra vez sacan la cabeza y las podan o no sé, o las queman, pero sigue emergiendo el asunto porque somos un entorno educativo evidentemente, pero creo que ha habido una tergiversación que no es sólo en Colombia, eso es en el mundo, eso es de otra escala también.Hhabía una tergiversación relativamente reciente de la universidad, porque muchos docentes no se asumen como docentes, sino como empresarios. Y creo que eso es un grave problema. [...] Hay una gran diferencia entre los profes ocasionales y los de planta, y eso también hay que discutirlo. Pero creo que sí ha habido una tergiversación. Y esa tergiversación tiene que ver con otras cuestiones que ocurren a escalas distintas en torno a la relación entre universidad y empresa, entre universidad y aparato productivo, que no estoy diciendo que no exista, porque es absurdo. Nosotros contribuimos a formar personas que terminan en el aparato productivo. O sea, sí es un asunto, pues para eso es. Pero hacer esa transposición directa en torno, y lo digo, repito, a partir de esa meditación se podrían manejar datos y tal, pero, si un docente quiere montar una microempresa a partir de su función docente, creo que eso comienza a hacer ruido, porque entonces ya nos convertimos en una bolsa de empleos. Y no estoy diciendo que no tengamos que generar contratos y eso, porque es evidente para funcionar, pero a lo que hoy es que eso implica una perspectiva muy diferente. Esto debería ser un templo del conocimiento donde la gente llegue con alegría a entrar en el asunto, desde las artes, desde las ingenierías, desde las ciencias naturales, desde las ciencias humanas, desde cualquier campo. Y ahí en ese proceso, digamos, de transformación que está ocurriendo tal vez de forma muy traumática, pero cuando uno comienza a revisar las organizaciones humanas frecuentemente se transforman, es de manera así tensa, caótica, no tan sutil. </t>
  </si>
  <si>
    <t xml:space="preserve">HUMANIZACIÓN ORGANIZACIONAL </t>
  </si>
  <si>
    <t>[…] Y entonces yo creo que la universidad está un poco también en eso, entre orden y caos, pero eso depende desde qué ángulo lo veamos. Entonces, para algunos ahorita la universidad está en un voz, pero desde otro ángulo se están separando las capas y ya estamos viendo cositas que van emergiendo de ahí. Por ejemplo, para mí, claro, desde una hipótesis y lo digo abiertamente desde hace algunos años me da la impresión que hay profesoras y profesores que asumen la universidad como una empresa y en algunos casos al mejor estilo high tech, pero qué pena, esto no es Silicon Valley, no somos carretera 128 de Boston, estamos en un contexto distinto y no debemos negarnos a esa alta tecnología, pero es que aquí tenemos otras, unas circunstancias diferentes y hay que ser muy claros con el territorio en el que habitamos, tenemos comunidades ancestrales que llevan miles de años generando posibilidades de conocimiento, tenemos un campesinado con problemas, acorralado, un país traumatizado por la guerra, con problemas serios que parece que como que no arranca y no arranca y no y creo que eso no hay que dejarlo de lado porque lo contrario pues estaríamos moviéndonos desde una lógica descontextualizada, es decir, una universidad descontextualizada de su propia labor y de su propio territorio y del país.</t>
  </si>
  <si>
    <t>1.
2024/06/18</t>
  </si>
  <si>
    <t>2.
Tmc</t>
  </si>
  <si>
    <t>4.
 JJS, NGG, JCM, AIOM</t>
  </si>
  <si>
    <t>5.
03</t>
  </si>
  <si>
    <t>10. Co-creación. Ciencia y tecnología como innovación social en la Sede Tumaco</t>
  </si>
  <si>
    <t>EXPOSICIÓN</t>
  </si>
  <si>
    <t>Co-creación. Ciencia y tecnología como innovación social en la Sede Tumaco</t>
  </si>
  <si>
    <t>ESTUDIANTE PEAMA</t>
  </si>
  <si>
    <t>Esta sede de Tumaco desde el 97, 2009 rancó el instituto, y en 2015 arrancó con programas como tal acá en el territorio. Esa es la historia más o menos de sede Tumaco. Sede Tumaco tiene una zona de influencia muy particular. Nosotros recibimos estudiantes de 14, 15 municipios de Nariño, tres municipios de Cauca, he 30 municipios de Chocó y 13 municipios de Putumayo, porque tiene un programa especial Peama. Como Orinoquía, como Caribe, como Amazonas. Esos son, estos municipios, usted mira acá, ese 10 corresponde a municipios Costera, ¿cierto? Ese cuatro corresponde a Piedemonte. No recibimos muchachos de Pasto, ¿cierto? El año pasado. Este año incluimos otro municipio, ¿cierto, profe? Ya está en resolución. Tres municipios de Cauca, Huapi, López de Micay, Timbiquí, es Putumayo, Putumayo está compartida entre nosotros y Amazonas. Amazonas también recibe muchachos de Putumayo, y nosotros también. ¿Y Chocó? Estamos con Chocó. Estos son programas que están disponibles, 76 programas de la universidad. Los muchachos tenían opciones para entrar en esos 76 programas de la universidad. En programa Peama, cómo vamos las misiones hasta 2015. A 2023 aspiraron 22.000 muchachos, admitieron 2.757, matriculados 1.900. Movilidad ha hecho 1.400, ¿cierto? Ahí van aspiración, recapacitad. Está más o menos 10 % que hablamos del número de la universidad, ¿cierto? Pero de aquí inicia el problema</t>
  </si>
  <si>
    <t>JSS</t>
  </si>
  <si>
    <t>ADMISIÓN</t>
  </si>
  <si>
    <t>En el tema de matrícula, el tema de permanencia. Sumando este año nos hemos admitido más de 3.000 estudiantes en sede Tumaco. ¿Cuántos están matriculados? Cerca de 1.000 en este momento. ¿Cuántos estudiantes han matriculado en diferentes sedes de la universidad? incluyendo a nosotros estamos hablando 1.000. ¿Cómo fue este año?  El primer semestre aspiró 1.559 estudiantes, admitimos 303. Tuvimos cupo de 310 estudiantes, por lo menos aspiraron, admitimos 303, matricularon solamente 205. El segundo semestre esa misma condición. El segundo semestre por lo menos tuvimos, aspiraron 1.000 muchachos. Escribe un examen de admisión, unos 800, están quedando 221. Tenemos 326 cupos.</t>
  </si>
  <si>
    <t>EGRESADOS</t>
  </si>
  <si>
    <t>tenemos 100 egresados a la fecha. ¿Dónde son egresados? Egresados son de estos municipios. En Andes tenemos 75, Villa Garzón, Puerto Asís, Roberto Payán, Barbacoa, El Charco. Esos municipios son interesantes. Villa Garzo no, Puerto Asís tampoco. Esos tres municipios está bien, pero restos son algo interesante para revisar el impacto que está generando de esas fronteras en esas comunidades</t>
  </si>
  <si>
    <t xml:space="preserve"> hay matriculadas 225 estudiantes en la Universidad Nacional. Mediante que entraron mediante Peama de Tumaco. ¿sí? La Tola, la Tola es algo ubicado allá, más en el Sanquianga. Esa semana nos hicimos un cálculo, mirar, hay dos muchachos de Tola matriculada en la universidad. Nadie estudia. Me dice alcalde, me dice “sí, yo conozco a esos muchachos de familia, yo conozco”. Esa es comunidad tan pequeña, pero hay un impacto importante.</t>
  </si>
  <si>
    <t>Desde 2024, el primer semestre iniciamos programa PAET , enfoque territorial con el gobierno del PIC.  Iniciamos con enfermería y derecho. El segundo semestre tenemos nuevamente enfermería, administración de empresa, gestión cultural comunicativa, con sede Manizales, derecho con Bogotá, enfermería con Bogotá. Nosotros hemos tenido un programa anterior, ciclo completo de enfermería que arrancó en 2019, terminamos en 2023, arrancaron 26, terminaron 24 graduados. De 24 graduados, graduaron en enero. Todos en empleados, ¿cierto? Entonces esperemos. El PAET sirve ese mismo sentido de permanecer en el territorio para que todos se gradúen. Esa es la idea. Vamos a ver qué pasa. Hay otras proyecciones que vienen en otros años, esta el 2027 ¿con qué compromisos? Con compromiso de 59 profesores. Ya recibimos 19 profesores nuevos, 40 administrativos. Obviamente trabajamos un modelo de intersedes y profesionales de apoyo con OPS y vocacionales y padres tutores. Es el esquema con que trabajamos tema académico.</t>
  </si>
  <si>
    <t>Muchas veces ha hablado sobre ese proyecto Tumaco Pacific Campus. Obviamente el única tema es sí, tenemos profesores, tenemos administrativos, logramos la infraestructura. Ese es nuestro campus. Están ubicados más o menos acá en este momento, este espacio [señala en la presentación el mapa] tenemos 44.7 hectáreas El campus es bastante grande, tiene su bosque primario, tiene su zona arqueológica. Todos esos aspectos tenemos en la sede como tal. Es el diseño arquitectónico que hizo el arquitecto Leonardo Álvarez Yepes. ¿Cuál es la inversión para la fase un y fase dos del proyecto? Solamente de la obra estamos hablando de 89.000 millones, con diferentes fuentes de financiación. Esta Universidad Nacional, esta Holanda, esta sistema general de regalías y de interventoría. Tenemos un recurso de 6.000 millones que involucra a la Universidad Nacional y recursos de Holanda. En total así está el proyecto 96.000 millones solamente obra interventoría sin incluir tema de inmobiliarias y dotaciones. Dotaciones tenemos otro recurso por parte de Holanda. El proyecto en total está 144.000 millones. En este momento estamos en contratación de esto, de obra e interventoría. Ya ayer tuvimos visto bueno por parte de Holanda para seguir con el proceso. Ese es el bloque que está, vamos a tener en sede Tumaco. Es el cronograma que tenemos terminando fase uno, fase dos tendría una opción para 2.000 estudiantes.</t>
  </si>
  <si>
    <t>CONCIENCIA</t>
  </si>
  <si>
    <t>Arrancamos con desecho, montamos una planta biogás, biometano, donde con desecho pesca, estamos generando biogás. La planta se ubica acá en la sede. Es la primera planta en el mundo donde estamos generando biometano de ese desecho de pescado, allá no queda desecho, desecho que sale de planta sacamos fertilizantes y hay un grupo de investigación que sacó bioplástico. La idea de biometano es cómo podemos llevar nuevamente para las lanchas, para que las lanchas pueden utilizar ese biometal. Esa la planta que tenemos allá.</t>
  </si>
  <si>
    <t>Un egresado de sede Tumaco, uno de los 100 de está aquí con nosotros, quienes se encarga de esta planta. Quien está también encargo del tema de laboratorio, ¿cierto? Él tiene su historia para contar. Él es ingeniero agroindustrial de sede Palmira, pero se graduó, se vinculó y ya vamos para año y medio trabajando en esta planta como tal. Esos son los otros aspectos donde sacamos bioplásticos. El bioplástico ya vamos a patentar obviamente para mirar cómo podemos desarrollar un poco más ese aspecto. El primer componente, generamos una plataforma para que los pescadores puedan tomar decisiones.</t>
  </si>
  <si>
    <t xml:space="preserve">TRABAJO COLABORATIVO </t>
  </si>
  <si>
    <t>tuvimos una actividad acá en Tumaco, una feria de gastronomía. Traemos unos 20 empresarios grandes del país, cadenas, para que conozcan los productos tumaqueños, para que hagan contrato con ellos. Hemos logrado con tres contratos la semana pasada, directamente con el pescador, sin intermediarios. Usted empaca con esta calidad, usted manda para tal lugar. Bueno, yo voy a entrar un poco en mis detalles sobre el proyecto. Este es el Geo Pesca Tumaco 2.0. Ese tuvo varias iteraciones, arranco con Geo Pesca, después Geo Pesca 1, vamos en Geo Pesca 2, posiblemente vamos con Geo Pesca 3, porque son avances que usted va a tener durante el proceso. Hay una arquitectura atrás de eso.</t>
  </si>
  <si>
    <t>TRABAJO DE CAMPO</t>
  </si>
  <si>
    <t>Para montar una plataforma hay que tener unos datos, hay que hacer unos procedimientos, hay que divulgar esto, tiene que tener una interfaz. Y la interfaz la gente la tiene que entender, ese, los diseñadores llaman análisis heurístico, donde ponen gente hacen un proceso y observan con cámaras cómo está su movimiento, su cara estresa, su mano estresa, todos esos aspectos. [...] Listo, bajamos datos satelitales, hagamos baja de resolución. Datos satelitales tienen una resolución muy grande, hay que bajar a resolución para que ellos sirven para ellos, está atrás un proceso. Coge cinco variables, cruza cinco variables, después saca un mapa de probabilidad donde posiblemente puede encontrar hoy, mañana y pasada mañana. ¿Cómo puede creer eso? No, yo no creo nada de esas cosas. Vaya valídalo. Entonces ellos tienen el sistema. Ellos con el sistema, con la ubicación, pueden ir a pescar. Nos retroalimenten, ¿cierto? La herramienta tiene una interfaz así, este aumento está funcionando en página web como tal, tiene todos los aspectos para conocer las mareas, por ejemplo, la luna, el pescado le interesa muchísima la luna, de fase lunares. Cómo esa fase lunar puede ser insertado dentro de ese aspecto. Entonces nos da información. Por ejemplo, hoy es tanto porcentaje de visibilidad, puede ser mejor o puede ser peor. Entonces da la información. Esa información es de ellos. Conocimiento ancestral traemos dentro del proyecto, cada punto si ellos quieren ir a pescar, ellos pueden saber cómo está la temperatura, cómo es la salinidad, cómo es la velocidad de viento, cómo es concentración de clorofila, cómo es la productividad primaria.</t>
  </si>
  <si>
    <t>cuando nos entregamos información, hacemos validación con ellos, ellos van y pescan, nos da información, ¿cierto? Me dice, “profe, eso no funciona hoy”. Entonces nos toca ir y revisar el modelo, qué está pasando, se tiene que ajustar, porque son datos biológicos, las cosas pueden cambiar, pueden ir cambiando. Entonces hay que estar mucho cuidado sobre esto. Además, también esta herramienta permite para que ellos pueden utilizar como bitácora. Puede decir cuánto pesqué hoy, qué pasó, cuántos no, qué cantidad vendía. Entonces puedes sacar una información mensual. Los qué hicimos, claro, un pescador no le interesa mucho de esas cosas</t>
  </si>
  <si>
    <t>nos aprobaron otro proyecto, montar un sistema para los piangüeros, para Tumaco, Francisco Pizarro, el Charco y Mosquera. Es de la Universidad Nacional, la semana pasada tocó presentar a el comité. Vamos a impactar 621 asociaciones, 27 asociaciones con 621 grupo de gente en esos cuatro municipios, con recursos de 5.000 millones. También trabajamos con embajadas, un proyecto que tenemos, el profe no está acá, el proyecto que trabajamos, Econave Pesca, también involucramos en Guapi, iniciamos a trabajar con ellos, mapeamos los sitios donde ellos pescan para que esta información pueda utilizar para otras personas. Hemos hecho muchísima capacitación a ellos, también a Chocó, Nuqui, Bahía Solano y Pizarro. Hemos montado hasta boyas. Este boyas nos da información tiempo real en cadenas de cambio de las variables ambientales, entra en el modelo, finiquita el modelo, haga proyecciones, después hace un hicasting validando y comprueba que si las variables que estamos sacando está dentro del rango de confiabilidad. Ese también es todo el trabajo que hemos hecho con ellos como tal.</t>
  </si>
  <si>
    <t>Lideramos proyectos de boca de Sankianga, ese es el tema relacionado con expedición científica, iniciamos 2019, terminamos solamente este año, todavía está esperando liquidación del proyecto con CCO, con 21 días de expedición, cinco áreas de conocimiento, 10 proyectos de investigación con diferentes entidades, trabajamos con tema de tsunami con apoyo de Jaica [Agencia de cooperación internacional del Japón], junto con todas estas entidades, está apoyando la facultad de ingeniería de Bogotá su proyecto ya casi terminamos. Trabajamos en temas de frontera, tenemos proyectos con la por ejemplo Universidad Católica de Ecuador, Esmeralda, hemos aplicado para recursos que hemos ganado, sobre pesca también y trabajamos sobre manglares, manglares también nosotros somos muy importantes en el ecosistema. Estamos trabajando sobre evaluación de servicios y costos manglares, valoración de biodiversidad, cobertura y servicios ecosistémicos. La educación es un tema, me parece algo interesante, no tenemos este proyecto, pero ya estamos en proceso de conseguir otro proyecto con USAED, con OIM, Casa de Memoria, Uni Nairño y nosotros en cuatro niveles de acción, arrancando con la nivelación, capacitación de docentes y media de secundaria y formación sociedad civil en acciones o sin daño de liderazgo y también unas becas como tal. Lideramos proyectos de ondas, por qué tantos estudiantes se presentan para Tumaco, ¿cómo logramos esto? Todo esto es proyecto donde llevamos el colegio. Programa de ondas, trabajamos más de 2.757 niños del séptimo grado hasta grado 11, involucramos diferentes proyectos con ellos y damos visibilidad a la universidad, estamos haciendo visibilidad de los programas, entre otros tenemos otro programa recientemente vamos a arrancar, tenemos proyectos sobre fortalecimiento, competencia matemática en colegios de Tumaco por medio de aprendizaje musical, cómo insertar músicos entre formación matemática estamos trabajando</t>
  </si>
  <si>
    <t>[...] Trabajamos con comunidades alrededor, cómo los de las madres de cabeza familia pueden tener un emprendimiento para que ellos puedan sostener su familia. Y trabajamos sobre co creación e innovación social para fortalecimiento de comunidades de alimentos del Tumaco, con facultad de medicina de Bogotá y cursos de cuidadores. También trabajamos con facultad de enfermería y varios talleres. Ese es otro aspecto muy importante para mencionar, Tadic, eso es algo similar de IDS de MIT, donde nos iniciamos trabajar en participación. Illinois, Waterloo, Montreal, un espacio para co creación con las comunidades. Tenía 120 participantes, diferentes niveles, con 18 días encerrados. Había de todo, había monjas, hasta la gente AETCR, ¿cierto? Entonces eso toca montar una bregada de militares alrededor para que no le metemos sin problema, [risas] ¿cierto? Pero logramos atacar 10 prototipos de bajo costo, solucionando problemas reales que tienen esas comunidades</t>
  </si>
  <si>
    <t>CONTEXTO SOCIOCULTURAL</t>
  </si>
  <si>
    <t>[…] la universidad trabaja en muchísimas zonas difíciles donde nadie más entra, en ese sentido hay que crear la confianza, hay que respetar, hay que respetar los espacios de ellos y usted tiene que mostrar, son formas de ese sistema, usted no es ajeno de ese sistema. Con eso nos hemos logrado todo ese aspecto. Por ejemplo, yo conozco en Pizarro, estamos en pleno taller, afuera está… disparos escuchando, ¿cierto? Entonces ellos salieron, me dijeron profe,” usted no salga para nada allá afuera, usted se queda aquí” ¿cierto? La persona… uno salió afuera y quedó herida, entonces son muy protectivos de uno, porque ellos creen que somos de parte del sistema, ¿cierto? Hay que crear esa confianza, esa es una cosa, no es un día, dos días, ese es con tiempo uno… uno crea esa confianza, ¿cierto? Entonces, por ejemplo, con pescadores ya voy como, 15 años trabajando, ¿cierto? Pero si, uno arranca como investigación, después madura un poco la idea con proyectos, se aplican, no gana proyectos, entonces queda estos dos años inquieto, después otra vez arranca y ahora afortunadamente si tenemos un grupo consolidado</t>
  </si>
  <si>
    <t>en los cacaoteros estamos con APP, alianza pública privada con Cacao, nos pidieron para montar un sistema de información similar con Geo Pesca, hasta tratar de meter, las enfermedades del tipo de suelos, clima, hasta queremos incluir blockchains  para hacer trazabilidad de producción hasta finalizar la cadena. Entonces estamos en esto, un proyecto junto con Usaed, junto con Redadalco, con recursos alrededor de 2.000 millones, quieren montar el sistema como tal, esperemos podemos lograr eso para que nos pueda hacer esa trazabilidad de los productos, además la identidad regional, eso es algo hay que hacer.</t>
  </si>
  <si>
    <t>[…] Hay que arrancar por allá, sin cobertura hay que aumentar, hay que aumentar. Además, hay que aumentar la empleabilidad. En Tumaco el mejor empleador es de la alcaldía. En algún momento en una reunión dije no, el próximo mejor empleado va a ser la Universidad Nacional. Me reía. No es una aspiración que uno tiene, ¿cierto?, que sea volver como el mejor empleador en el territorio. Tener unas 200 personas empleadas acá en la Universidad y es una cosa interesante. Es dar la alternativa de vida y ojala fuera gente de rurales, ¿cierto? Es a ver, entonces yo creo, yo creo que hay que aumentar cobertura. Para decir solamente un tema, en los 60 municipios sale 8.000 muchachos cada año. Esos 60 municipios salen 8.000. Yo no creo que todos tienen que entrar a Universidad Nacional. Hay muchas universidades, pueden entrar donde quieran, no importa. Pero por lo menos hay que dar esa opción a ellos. Ese gusto, ¿cierto? Ese gusto entre la universidad. Por lo menos dígale usted ya fue a la universidad. Pero claro, el tema también, yo critico mucho sobre la gratuidad de la educación en sentido matrícula, no resuelve el problema. En la Nacional, usted cuánto paga de matrícula, $200.000 semestrales o estatus que esta la gente, ¿cierto? Entonces la idea tiene que ser más trabajar sobre sostenibilidad. Hay muchísimos programas, por ejemplo, USAE tiene un programa donde, donde hablan sobre trabajo justo me dicen no profe, recíbalo unos chicos, quien tiene un título de tal cosa, han hecho cursos cortos de tres meses.</t>
  </si>
  <si>
    <t xml:space="preserve">[…] Si ya estamos, estamos como 800 algo, no siquiera llegamos a 1.000 el primer año. Esos cupos, ¿cuántos matriculados? Estamos con 300, 400 estamos ni siquiera la mitad. Entonces esa pregunta es bastante compleja, yo creo que hay que plantear esa pregunta también al mismo gobierno, ¿cuál es el objetivo? La universidad está preparada para esas transiciones que estamos hablando. Técnico por el trabajo, técnico profesional, tecnología profesional, pregrado. </t>
  </si>
  <si>
    <t>[…] en Manizales los aspirantes por semestre están cayendo en los últimos semestres, pero estamos alrededor de los 10.000, no perdón, de los 6.000, 7000 para recibir 500 más o menos, o sea se conserva la proporción del 10 %, pero, ¿qué pasa con esos aspirantes que no son admitidos?</t>
  </si>
  <si>
    <t>[…] con este proyecto siento que la universidad es capaz, incluso respetuosamente hablando, por favor, bien interpretado, es capaz de trabajar con la informalidad. Hay algo que estamos o que estoy sintiendo y es que la formalidad está en crisis, la formalidad del Sistema, es decir compre el Pin, preséntese, compre el Pin, preséntese, coja asignaturas de 6:00 a.m. a 8:00 a.m. ta ta ta, ¿cierto? En cambio, acá se genera una solución para una comunidad que no está en ese marco de la formalidad pero que está siendo transversalizado por el conocimiento. Esto a mí me parece muy bonito, o sea, este es un signo interesante que a mí me permite pensar en que puede ser una dimensión, hace un rato hablábamos de las multidimensiones, etc. Que es y cómo llegamos a la informalidad, porque no es necesario que todos tengan diplomitas, yo tengo, yo no estoy muy de acuerdo con eso de las diplomitas tampoco, pero sí en la clave, en la clave de de ayudarle a la comunidad, ¿cierto? Aquí siento que le está ayudando a la comunidad</t>
  </si>
  <si>
    <t>[…]  se está trabajando con los pescadores para la sostenibilidad del proyecto y la gobernanza propia autogestión del proyecto. Por qué lo digo. Nosotros en alguna ocasión instalamos unas antenas de telecomunicaciones en los Montes de María, un proyecto muy bonito y le metimos cabeza y tiempo y fui meterme allá y no me conocían y me seguían los de la moto y lo hicimos y funcionó, y 2 meses después en las antenas estaban colgando ropa. Entonces pienso yo que hubo un problema porque tal vez no entrenamos a la gente en la autogestión y esto del uso de la tecnología es muy chévere al principio, pero siento que en un momento dado pierde vigencia y se vuelve otra vez al estado natural. Es como tener un vaso con agua, usted llega y toca la superficie y genera unas onditas y mientras usted la está tocando hay unas onditas, pero usted lo deja de tocar y eso vuelve otra vez a un estado natural que yo creo que no lo tenemos del todo caracterizado, no sé si de pronto lo están incluyendo.</t>
  </si>
  <si>
    <t>[…] realmente no hemos hecho un análisis sobre estos muchachos, pero yo conozco varios, están aspirando a universidades privadas, cursos técnicos, ¿cierto? El tema es la universidad, el año pasado, hace año y medio bajaron, iniciar, bajar el puntaje para meter muchachos, ¿cierto? Bajamos puntajes. Semestre pasado 35 muchachos perdieron calidad de estudiantes, por lo menos solamente para matemáticas, dije quitamos esta matemática, ¿cierto? Yo le dije profe, matemática, cálculo, yo le dije venga, en la vida cuántas veces hemos utilizado cálculo, ahorita ningún momento estamos utilizando cálculo, por qué usaran tanto ¿Cierto? Hay que pensar un poco como también nosotros como tal, si necesitas cinco años para formar un ingeniero ambiental o estamos formando para el tema, ellos necesitan ahorita ya si todos tenemos un título, pero no estamos practicando en cope, grado, pregrado, básicamente todos estamos haciendo una cosa completamente diferente que estudiamos en pregrado o no, [risas] Sí, sí, pero muchas, muchas veces se vacío, pero muchos de los chicos atentan para segunda vez en la universidad, quieren entrar como sea la universidad, conozco casos, otros se meten con SENA, otros entran a universidad privada y también con Universidad de Nariño, Universidad de Nariño no tiene muchos cupos acá por ejemplo, hay alguna presión en este momento, ellos tiene para ampliar cupos acá en el territorio, Tumaco desafortunadamente no tenemos mucha universidad, mucha van para también al Cali para entrar en la universidad,</t>
  </si>
  <si>
    <t>[…] los muchachos están un poco dispersos, hasta ha ido a Utch en Chocó hay un programa por parte de un programa de policía donde ellos llaman como algo de paz, entonces ellos llevan hasta allá al chocó Utch, entonces sí hay algunas alternativas, otros siguen con sus rumbos metiendo temas no legales, etc. etc. Entonces yo siempre digo yo soy reclutando en la universidad, pero ¿usted qué va a reclutar? No en sentido de ser reclutando gente, entonces no, por ejemplo, el profe WADA con su equipo va colegio a colegio como hacen Orinoquia, tratamos de convencer a ellos para que estudien, por lo menos dar la información que se trata mecatrónica, si por lo menos entiende ese programa qué trabajo puede conseguir o qué puede ser su futuro, por lo menos ese tema nos tenemos que iniciar a trabajar. Pero yo estoy viendo es más muchachos interesados entrar a la universidad, eso es un plus, ¿cierto? Tenemos este aumento, pero no, yo siempre he dicho no tiene que entrar solamente a Universidad Nacional, sino hay otra universidad, vayan donde usted considera el mejor, vaya, no hay problema, pero para nosotros es entra en la universidad, ese es el mensaje. Profe segunda pregunta es complejo, yo realmente ahorita está manejando mucha informalidad, no conozco muchachos, yo meto a los muchachos segunda y tercera matrícula, yo le dije venga usted se va a sentar con ellos y haga las cosas así mismo los muchachos de colegio en el proyecto nos trabajamos colegio, hay un colegio de ciencia del mar, un colegio técnico, utilizamos todos esos muchachos con bregada para que vayan a cada barrio y enseñen las personas, ha funcionado muy bien ese aspecto como tal. Para Tumaco informalidades, así va a funcionar, ustedes no mueren de hambre, se va a parar allá en el muelle, usted pesca, usted come, ese día ya acabó</t>
  </si>
  <si>
    <t>[…] el tema de sostenibilidad, la ventaja que tenemos acá es cada vez cuando no hay pesca me llaman profe, no, la pesca está mal, está funcionando, ¿cierto? hay una necesidad, entonces ahorita ellos mismos consiguen recursos para mantener el sistema, yo no tengo que buscar plata, me dice “profe qué necesita usted para mantener el sistema” ¿cierto? Porque hay una necesidad, hay una necesidad de cambio climático, afecta mucho cuando hay buena pesca no le llama nadie, cuando no hay pesca inmediata llamada ya hay 100 llamadas profe, profe, profe, pero el tema también que estamos tratando, los muchachos de colegio, cómo puede poner un call center donde están las comunidades por la mañana usted no tiene celular y va, pregunta eso no te lee un GPS, se va para pescar. Entonces usted genera recursos, empleo para los muchachos. Eso también está planeado para tener un espacio con un computador, un kiosco digital donde ellos pueden, por ejemplo, tres kioscos, uno en Nuquí, Pizarro y Bahía Solano, en consejo comunitario capacitamos a ellos, todos no tienen que tener celular, entonces van allá en consejo, ellos marcan, miran y notan las ubicaciones, van para pescar, ¿cierto? Entonces sí hay que crear la necesidad o no creemos necesidad, nosotros también desaparecimos.</t>
  </si>
  <si>
    <t>[…] Yo lo escucho profe, y yo y ahora que usted habla de lo de la educación técnica y todo esto, por un lado le digo sí, pero por otro lado digo profe, pero también hay una cosa y es que mucho de esto, pero dígame usted, de pronto estoy diciendo una torpeza, profe, pero lo que yo también he sentido en Orinoquía, mucho de esto podrían ser proyectos de formación y educación de básica, de básica que podemos desarrollar en escuelas y que incluso el proceso técnico en la universidad debería ser técnico de alto nivel. Es decir, aquí necesitamos, que esos muchachos que ya vienen con todo esto, que es que a veces a mí me duele un poco, lo digo como le digo, profe, hablando es de Orinoquía, que nos feliciten porque ay, usted instaló un GPS en un computador en la región, ay, tan lindo. En serio, ¿en serio usted cree? Aquí nosotros, eso es lo de menos, eso es un recurso y un satélite. ¿Sí me hago entender? Yo necesito que un joven aquí se esté pensando, además conectado con esa conexión, porque no es lo mismo, Guapi. ¿Sí?, cada versión es y necesito que además estos jóvenes estén conectando.</t>
  </si>
  <si>
    <t>[…] el vínculo con las comunidades es muy fuerte y ha sido un vínculo de trabajo y presencia constante. Lo que usted dice es que yo no, los pescadores no me llaman porque yo estoy en la nacional. Los pescadores me llaman porque es que he estado, lleva, he hecho investigación, he acompañado procesos, he venido, voy, incluso lo que usted dice, estamos en un momento y pasó. Igual pasa, por ejemplo con el profe Oscar, que pues a ver, tiene un reconocimiento en la región y ya le creen a la universidad, pero a través de uno, es decir, a la universidad a través del profe que ha estado ahí, que ha estado pendiente de pero siento que siempre nos quedamos cortos, porque por ejemplo, si el profe se le dedica con toda la investigación, cómo conectamos docencia, si le trabajamos fuerte a extensión y nos dicen pero consiga recursos entonces que la investigación para los recursos me pide otra cosa. Entonces la idea esta de armonización de la que hablábamos, profe, es aquí hay que pensar ese entorno más, más armónico, más articulado, al mismo tiempo también más desordenado en el sentido de que tiene que flexibilizarse. Eso es aquí en Tumaco, pero es otro, o sea, la articulación docencia investigación extensión es otra palabra</t>
  </si>
  <si>
    <t>[…]  para plantear que yo creo que es necesario un encuentro, pero tipo Cuenco, o sea, no es encuentro ejecutivo de venga de informes, de cifras y váyase, no, un encuentro tipo cuenco de una semana sentados desde las sedes de presencia nacional, encontrando los mares que el sueño aquí con KBG, encontrándonos nosotros. Y como sedes de presencia nacional, uno evidenciar igual que las sedes andinas no son iguales entre ellas. Nosotros tenemos particularidades, nosotros necesitamos propuestas curriculares de investigación y extensión muy diversas, incluso dentro de la misma sede. Sí, y como que pensarnos, encontrarnos y tratar de darle forma a eso. Incluso por ejemplo en términos de la docencia, los concursos y todo esto, nosotros necesitamos pensarnos desde diferentes lugares, nuestros concursos no pueden ser concursos similares a los que se han hecho, nosotros tenemos que lo que usted ha decir profe, es que aquí la diversidad, además la riqueza en conocimientos está claro en un alto campo académico, pero a veces está en un mayor pescador, en un mayor indígena y que uno dice lo necesitamos en la universidad, ese conocimiento lo necesitamos no en la misma estructura de la universidad, sino en esa propia.</t>
  </si>
  <si>
    <t>[…] Y qué pasa cuando uno va a estas zonas alejadas y encuentra a esos pescadores que saben mucho, a las mujeres también, que saben bastante del asunto de la luna, y esos jóvenes que tienen otras perspectivas del mundo y que también son muy brillantes, pero que no quieren más estar encerrados y sentados toda una mañana, digamos, como en el mismo proceso de que me botan información. ¿Y qué con eso? Bueno, trato de darle la vuelta de forma pragmática al asunto del Sena. ¿Por qué? Porque cada vez me encuentro más jóvenes que dicen yo pa qué Universidad, en el Sena tomo un curso, hago algo, aprendo a manejar vídeo</t>
  </si>
  <si>
    <t>[…] Hay que tener un cambio, hay que hacer un revolcón, los profesores tienen que pensar yo soy matemático, a mí, yo hago eso no más, no le pongo nada. Yo he hecho varias discusiones con los profesores puros acá, del tema de ciencias puras. Siempre hago la pregunta venga, profe, la aplicabilidad, cálculo integral, por qué dictan clases, salga afuera, haga una forma diferente para que esos muchachos pueden entender el concepto de una forma diferente. No tiene que ser con un blackboard o whiteboard, no tiene que hacer eso. ¿Cómo podemos llegar a este nivel? Nosotros estamos preparados como docentes ¿no?, claro, no tenemos tiempo. Si esa generación ya cambió bastante, nosotros seguimos con unos 20 años atrás. Siempre yo soy profesor de esto, yo no hago nada más de eso. Usted no pasa ese examen y ya, venga ¿cierto? Ese es un examen necesario para hacer, para evaluar ese muchacho, ¿no?, ese es un concepto. Hay que tener un concepto completamente diferente. Los muchachos de colegio aquí en Tumaco, los colegios son multiaulas. Noveno está allá, séptimo está aquí, el otro está acá mismo. Profesor anda en tres lados. Gracias a Dios hay por lo menos un profesor. Cuando hay profesor, cuando hay profesor sí hay otros lugares. Todo el profesor nombrado, nadie parece en los colegios. Todo está recibiendo su mensualidad. No parece, ¿cierto? Cuando llegan acá es un choque. Yo le dije profe, matemáticas de física, bajamos un poco, cambiamos una forma de pensar, pongamos, para que vayan, hagan algo en el campo, pero enseñando sus ciencias no están preparados. Pero el tiempo está corriendo, ¿cierto? Entonces yo no sé, hay que tener un pensamiento más crítico sobre esos aspectos para ver a dónde vamos a llegar, cuál va a ser nuestro futuro, qué queremos formar nuestros chinos, en qué instituto de educación.</t>
  </si>
  <si>
    <t>[…] Nosotros hemos tenido una discusión en la sede Palmira, pues la sede Palmira, como conocen, es casi netamente agropecuaria. Uno de los temas es ¿quién quiere estudiar en este momento temas agropecuarios? El comienzo de este semestre. El comienzo de este semestre comenzamos la apertura por convenio del programa de Medicina Veterinaria. ¿Cuántas personas se inscribieron para ese proceso? 667 personas, de los cuales fueron 460 y algo efectivos. O sea que fueron a presentar el examen. Entonces nosotros felices, porque tenemos que escoger 60 personas de casi 500 personas. decíamos Uy, qué bien. Para el segundo semestre, ¿cuántas personas se inscribieron? Cerca de 180 personas. ¿Qué pasó? en el primer semestre no pagaron el pin. Entonces todo el mundo venga, eso gratis. Segundo semestre, de esos que se presentaron el segundo semestre, tuvieron que comprar el pin, quedaron allí</t>
  </si>
  <si>
    <t>[…] ¿Cuántos quieren estudiar ingeniería agronómica en este momento?, cada semestre en el Valle del Cauca, ¿cuántos quieren estudiar zootecnia? Y aún de los otros cinco programas, ¿cuántos quieren estudiar? Ahora sí me hago la pregunta siguiente, con el famoso PET, porque con AIOM estamos como alineados de la preocupación que tenemos con el programa, que eso no es abrir por abrir, y eso no es porque nos llegan recursos, que nos llegan profesores y el uno y las IES que hay allí es que no se ve. Pero vuelvo a retomar lo que estaba diciendo. ¿Cuántos quieren estudiar ingeniería agronómica? Que yo soy ingeniero agrónomo. Yo cuando estudia ingeniería agronómica, yo quería estudiar ingeniería. De esos 60 cupos, dos quieren estudiar ingeniería agronómica, dos, del segundo grupo, tres posiblemente iba a querer estudiar ingeniería agronómica. O sea, ya tenemos cinco. 2 que sí, y 3 que posiblemente del tercer grupo entran 40, 45 personas. Vamos a ver qué pasa con eso. Porque ellos no querían estudiar ingeniería agronómica. Y del otro grupo se completa lo que queremos completar. Entonces, uno de los problemas que yo veo, y lo pongo en mis territorios, porque en mi territorio, porque esto para nosotros es muy similar porque el estudiante en este momento no entra a estudiar lo que quiere estudiar en su gran mayoría. Y los profesores tenemos que enamorarlos para que se queden allí y mostrarle todas las habilidades, estrategias. Cuál es el profesor de buena labia y buen profesor que le diga yo soy ingeniero agrónomo, mire, y estas son las salidas que tenemos aquí, papá. Y convencer de que esa es una oportunidad de vida. Y el tema es a quién queremos formar, hacia dónde queremos</t>
  </si>
  <si>
    <t>PERMANENCIA ESTUDIANTIL</t>
  </si>
  <si>
    <t xml:space="preserve">[…] Yo estuve aquí trabajando con el profesor algunos años, trabajando en esta zona. De esos muchachos que estamos formando ahí, realmente quien quería estudiar lo que estaba, no, ser profesional en mi casa y en esta región, en este lugar, ser el primer profesional de mi familia, eso es cachaco, eso me da prestigio. Entonces, yo creo que uno de los temas que tenemos que mirar es realmente estamos mostrando y mirando que esos muchachos cumplan su sueño de vida, hacia dónde van. Y no tener ese desgaste. Porque hay un desgaste con nuestros administrativos, con nuestros profesores, intentando hacer eso. Porque ustedes miran ahí, ah, se presentaron 1.000, pero ¿cuántos fueron efectivos ¿Cuántos terminaron? ¿Cuántos terminaron? ¿Y cuántos se proyectaron? Porque cuántos ingenieros agrónomos de la sede de Palmira, no hablo de las demás porque es lo que conozco, realmente están haciendo el cambio que queremos de región. De esos, pongámosle 100, de esos 100, con quién está trabajando, con nuestros campesinos, con nuestros agricultores, con las empresas ¿Cuántos están o están en otro cuento? </t>
  </si>
  <si>
    <t>4.
 KBG, WBG, AIMP, EDGL, JCM</t>
  </si>
  <si>
    <t>5.
04</t>
  </si>
  <si>
    <t>10. El encuentro con el otro mar</t>
  </si>
  <si>
    <t>Conversatorio</t>
  </si>
  <si>
    <t>El encuentro con el otro mar</t>
  </si>
  <si>
    <t>ARTES Y HUMANIDADES</t>
  </si>
  <si>
    <t>[…] cuando yo regresaba de hacer el doctorado, surgió una oportunidad de trabajar en un proyecto que tenía el Ministerio de Cultura en esa época en Providencia, que se llamaba Patrimonio Cultural Inmaterial asociado a la música, el Canto y la Danza del Pueblo Raizal de Providencia y Santa Catalina. Y era un proyecto que ya venía en curso, KBG había venido trabajando con otro investigador y bueno, por motivos de la vida terminé yo en el proyecto y pues nuestra misión era terminarlo porque ya teníamos que entregar unos productos y ahí pues en ese proceso KBG y yo empezamos a a conocernos, a ser amigas [...]</t>
  </si>
  <si>
    <t>AIMP</t>
  </si>
  <si>
    <t>[…] la gente portadora de las tradiciones, aprendí de ellas, de mi mamá, de mi tía, y he nacido también en una familia musical. Mi mamá también canta, mis tíos son músicos, pero descubrí mi talento muy tarde, porque había una prima que era muy talentosa, ¿verdad? y era muy conocida en la comunidad por cantar, yo la apreciaba y yo decía “Wow”, ¿cómo no nací con ese talento? y que tenía 13 años cuando descubrí el mío, y desde ese entonces canto. Primero empecé cantando música gospel y empecé a cantar música secular, me llamaron, me invitaron a festivales, a diferentes actividades y empecé a cantar música secular y luego me empecé a enamorar de mi música tradicional, que es el calypso, el mento, el suka, un poquito de toda esa cultura me enamoré y hoy en día soy la directora de una banda de mujeres</t>
  </si>
  <si>
    <t>KBG</t>
  </si>
  <si>
    <t>[…] Pero como decía, quisiera que KBG nos hablara un poquito del ragtime, el ragtime es una forma de teatro tradicional que existe en Providencia y Santa Catalina, que está casi virtualmente desaparecido, pero precisamente del cual, pues ella es una de las últimas representantes, de las últimas practicantes, lo cual pues por lo demás nos da algo de esperanza porque pues todavía ya tiene mucho tiempo por delante para poder transmitir ese conocimiento que tiene sobre el ragtime. Entonces, si nos contaras un poquito KBG, sobre lo que es el ragtime y tu experiencia con el ragtime</t>
  </si>
  <si>
    <t>[…] Y ragtime era como un periódico de la comunidad, lo que pasaba en la semana, el fin de semana, ragtime lo actuaba y también le ponía su picante y lo exageraba, así que era como un periódico, llegaban todos a reunirse y el grupo ragtime presentaba lo que pasó en la comunidad en la semana, que la esposa pegó al esposo y se pelean y lo exageramos y hacemos comedia, también una característica de ragtime es que los hombres actúan como mujeres, las mujeres como hombres. Es un espacio donde se reúne la comunidad a saber lo que ocurrió y lo que pasó. El ragtime nació de lo social, porque trabajamos para la iglesia y para alguien si se enfermaba alguien, esa era la forma de recaudar dinero. Así que se anunciaba un ragtime en la comunidad y todo el mundo salía a apoyar a esa familia que tenía al enfermo o a la iglesia para construir. Así que ragtime nació de lo social, de ayudar a las familias y a la iglesia. Lamentablemente ragtime no está existiendo, la mayoría de jóvenes tuvieron que salir a trabajar porque ragtime no nos daba dinero, sino que nosotros ayudábamos y la mayoría salió a trabajar a cruceros y nos esparcimos, pero empezamos poco a poco a tratar de salvar el ragtime, ahora estaba Bel y Kenneth en casa</t>
  </si>
  <si>
    <t xml:space="preserve">[...] creo que de pronto LMRV, que es tumaqueña, ha escuchado en el Pacífico de Ananse o de la araña Ananse.¿Has escuchado? ¿No? Ananse, Ananse, Anansi. Bueno, la araña Ananse es parte de la tradición oral de origen akan, que vino, que cruzó el África, que cruzó del África a América en los barcos que trajeron a los esclavizados africanos, que trajeron a los esclavizados africanos que como sabemos, vinieron sin nada en sus manos, pero trajeron consigo su memoria y sus conocimientos y una de las cosas que vino con los akan, que fue un grupo uno de los grupos que vino y que sabemos que está en muchos lugares, precisamente porque la araña también está presente en muchos lugares, fue precisamente esta tradición oral que se parece un poco al tío conejo, ¿cierto? Que son estos personajes que llamamos tricksters, ¿cierto? Son personajes que de alguna manera representan al débil que es capaz de utilizar su inteligencia para vencer al fuerte </t>
  </si>
  <si>
    <t xml:space="preserve">[…] es una metáfora de los africanos esclavizados que obviamente nunca se o más bien siempre se resistieron a esa condición y que obviamente lucharon por lograr su libertad, ¿cierto? no fueron entes pasivos, sino que de alguna manera pelearon hasta conseguir y bueno, y continúan resistiendo los afrodescendientes frente, digamos, a todo el tema del racismo estructural y todo esto que sigue persistiendo, estas herencias del colonialismo que siguen vivas en nuestra sociedad. </t>
  </si>
  <si>
    <t>[…] Entonces, la araña Ananse está viva ¿cierto? en las tradiciones orales de muchos pueblos afrodescendientes de América, por eso le preguntó a LMRV, porque yo sé que en el Pacífico está la araña, ¿cierto? de hecho, en algunas partes en el Pacífico se hace lo que se llama los ombligados de Anansi, ¿cierto? En todas las poblaciones afrodescendientes hay prácticas asociadas con los ombligos ¿cierto?,   cuando los bebés nacen, la gente entierra los ombligos y las placentas, con diferentes sentidos, cambian de comunidad en comunidad, pero sé que existe en el Pacífico existe entre la población raizal, la gente entierra los ombligos y las placentas. En el caso de, por ejemplo, del Pacífico, en algunas comunidades se hacen los ombligados, que es hacerle como un tratamiento al ombligo de los bebés, de pronto LMRV sabe más que yo ¿cierto?, con polvos que se extraen o sustancias que se extraen de los animales y de las plantas y que la idea es que le otorgan al niño o a la niña características de ese animal. Y uno de los ombligados que se hace en el Pacífico es el de la araña Ananse, que es una arañita, una arañita tanto aquí como en el Caribe, que se reconoce como la araña Ananse, que se supone que le otorga pues esa capacidad al niño o a la niña de ser de ser ¿cuál es la palabra? avispado ¿no?, como de ser capaz, como dije hace un momento, ¿cierto? de usar, digamos la astucia, es la palabra, de ser astuto, ¿cierto? y de ser capaz de incluso vencer a los fuertes, no con la fuerza sino con la astucia. Entonces de ahí es que está hablando KBG, ¿cierto? porque, aunque también son tradiciones que se han perdido, son conocimientos y prácticas que se han perdido, la narración oral se ha debilitado muchísimo, obviamente como ha pasado en todas las comunidades con la llegada de la radio, del televisor, etc., pues sigue existiendo, sigue existiendo pues en la memoria de las personas más ancianas de la comunidad y pues de alguna manera pues algunas personas como KBG, eso no lo dije, KBG también es narradora de cuentos, pues sigue pasando hacia digamos las nuevas generaciones, aunque sabemos que está muy debilitado y esto también hace parte de eso que se cuenta en el ragtime, en esta forma de teatro de la cual pues KBG también participa.</t>
  </si>
  <si>
    <t>[...] antes de El otro mar yo solo hacía ragtime, AIMP me llamó, me dijo hay un proyecto, quiero que participes, es de teatro y yo acepté, se demoró un rato en salir y luego me llamaron otra vez, pero este es un tipo de teatro que yo no hacía, teatro investigativo, donde cada personaje investiga lo que su parte y empezamos a unir las partes y hablamos de El otro mar, que se hacía en los mares y mi mamá es pescadora y yo yo protagonicé a mi mamá en El otro mar, era Betty Lou, porque mi mamá es pescadora, hemos tenido muchas lindas experiencias con ellá en la pesca, porque nos llevaba a pescar de noche y yo acepté ser Betty Lou, porque sentí a mi mamá representada ahí. Fue una experiencia muy linda porque primera vez que hacía teatro en Colombia, solo hacía teatro una vez fuimos a hacer teatro esa vez que hubo el fallo de la Haya y querían recompensarnos</t>
  </si>
  <si>
    <t>[…] Nosotros los isleños tenemos contacto muy temprano con nuestro mar, desde los nueve meses nuestra mamá nos lleva al mar, el mar es curativo para nosotros. Uno se cuál la gripa, a uno le da gripa y hay que ir al mar para sacar esas flemas, todo. Uno bautiza en el mar, la gente cuando se convierte, nosotros bautizamos en el mar y aquí en el otro mar no se hacen esas cosas. Desde los nueve meses las mamás llevan a los niños al mar, luego cuando se enferman van al mar, bautizamos en el mar nuestros hombres como siempre he dicho, el mar nos da pero también nos quita. Hemos tenido muchas malas experiencias con pescadores que se han ido y no han regresado o que han regresado muertos y hay diferentes dinámicas en el mar, en los otros mares, pero yo en ese tiempo solo conocía mi mar, así que escuchar las experiencias de los otros mares era espectacular</t>
  </si>
  <si>
    <t xml:space="preserve">[…] El otro mar es una fue un proyecto liderado por un profesor de la Universidad Javeriana de Cali que se llamaba Manuel Sevilla, que es antropólogo, comunicador, músico también, que precisamente durante la pandemia en donde yo también estaba en Providencia, me llamó un día y me dijo que nos presentáramos a una convocatoria del Ministerio de Ciencia que se llama Investigarte, apropiación social del conocimiento a través del arte. Y la propuesta era presentarnos con esta idea en ese momento era una idea que de primero hacer como una recopilación digamos de todos estos saberes y prácticas existentes en torno al mar, ¿cierto? teniendo en cuenta pues un poco el trabajo que yo personalmente venía realizando, sobre todo con estos saberes y prácticas en el contexto del pueblo raizal de San Andrés y Providencia y a partir de ahí como generar una obra de teatro que de alguna manera pues hablara, hablara sobre estos temas ¿no? que en ese momento no sabíamos bien que íbamos a contar, cuál era la idea, etc., y bueno, yo dije que sí, en ese momento dije que sí. Y una de las cosas que a mí me gustaba de la propuesta era precisamente que se hablaba de vincular actores locales al proceso, en ese momento todavía no había salido el proyecto, pero yo desde ese momento pensé bueno, eso sería una oportunidad para vincular a KBG </t>
  </si>
  <si>
    <t>[...] Apostamos mucho en recuperar tradiciones que se han perdido, como el “fear and dance” or “free and dance” esta es mi aliada, yo digo ella ahí, ella trabaja con los hombres de mar, con los barcos tradicionales, los catbots y los catbots, mejor dicho, nosotros somos, mejor dicho, tratamos recuperar esos momentos, esos espacios donde la gente se reunía como un fear and dance. La dinámica de un fear and dance es muy lindo porque en ese entonces, en un fear and dance había música tradicional y había comida, y las mamás llevaban a sus hijas y bailaban, yo me imagino que ellos sabían el talento de las hijas bailando y se las llevaba al fear and dance y el hombre las invitaba a bailar y bailaban tres canciones y luego el hombre el hombre invita a la chica a la mesa y que cogiera y comiera lo que estaba en la mesa. Así que tratamos de recrear esos espacios porque eran espacios de encuentros donde la comunidad se encontraba alrededor de la música y la danza</t>
  </si>
  <si>
    <t xml:space="preserve">[…] en este caso las artes escénicas aportan a la construcción y al vínculo emocional con el proceso investigativo, aportan en el vínculo emocional, simbólico al tejido de las relaciones que se que se conectan en el proceso, que ustedes sean amigas, compañeras, es decir, cuando las artes se vinculan a procesos en cualquier ámbito y en cualquier sector, logran generar estos, digamos, estas dinámicas que humanizan, es una estética que humaniza un proceso de investigación y que lo profundiza y que le encuentra sentido y que conecta con las comunidades. </t>
  </si>
  <si>
    <t>WBG</t>
  </si>
  <si>
    <t>PROBLEMÁTICA AMBIENTAL</t>
  </si>
  <si>
    <t>[…] mi experiencia, como lo vivía y ahí aportar yo escuchando al profesor AFOA, uno piensa que el cambio climático está ya lejos de San Andrés, Providencia de Santa Calina, pero lo estamos viviendo con tanta basura en el mar, con tanta contaminación, y entendí más en ese proceso, porque nosotros solo pensamos que es basura y ya, en cierto tiempo, cuando hay brisa, todo lo que se bota por aquí llega a San Andrés, Providencia de Santa Catalina, y es muy difícil porque aparte de que tenemos turismo, nosotros disfrutamos nuestro mar y cuando nuestros niños llegan al mar hay que explicarles también todo eso de no tirar basura, de cómo comportarse en las playas y todo eso, en esa parte fue espectacular porque aprendí, aprendí mucho</t>
  </si>
  <si>
    <t>[...] Pues escuchar a KBG me hace reflexionar muchas cosas de lo que vivimos nosotros como universidad, es el aprendizaje. en el día de hoy les comenté a ustedes algo de mi sede, de mi sede que pues suroccidente colombiano y así como en esa sede, pues sucede en otras sedes, porque somos, somos eso, somos el fruto de un grupo de estudiantes que quieren aprender, pero ¿de dónde son? yo les hablaba a ustedes que la mayoría de nuestros estudiantes vienen del Putumayo, vienen de Nariño, vienen del Cauca y del Valle del Cauca, de Quindío y por lo menos un estudiante de cada departamento de Colombia. Y cuando enfrentamos a estos estudiantes es ¿quién eres tú? ¿qué comes tú? ¿qué sabes tú? comenzamos a hacer ese ejercicio de ese conocimiento, como decía KBG, que hay en el otro mar y que hay en el mío y que puedo compartir. Entonces desde universidad, desde sede palmira lo que hacemos es encuentro, encuentros de regiones, entonces tenemos un encuentro que nos gusta a todos, por lo menos a mí que me gusta comer [risas] la comida y si tú miras la comida de Nariño, aun estando el Cauca que está muy cerca, son diferentes y cuando llegas al Valle es diferente, entonces si miramos Putumayo, la comida del Putumayo es diferente y aquí está LFM que me dice en Mocoa, qué platillo preparan en Mocoa que sea rico, entonces los estudiantes tienen una semana o unos días, dos, tres días donde hacen un encuentro gastronómico y la comida nos acerca tanto agropecuariamente y nos hace conocer nuestra región, que comemos en nuestra región y que aprendemos de cada región por la comida, entonces cuando KBG hablaba del otro mar, miren lo que está sucediendo al frente, miren que la marea bajó allá en el otro mar no sucede eso. [...] Entonces en ese sentido, cuando ponemos el ejercicio de El otro mar, miremos nuestras sedes con nuestros estudiantes, cada uno de ellos cuenta su historia, ¿cómo se visten?, ¿cómo hablan?, ¿cómo comen?, ¿qué es lo que hacen?, ¿cuáles sus actividades?, entonces ese enfrentamiento de El otro mar con la universidad, yo lo he venido repensando todo desde que escuché la historia, dije pues esto es lo que somos, somos el otro mar y cada estudiante es un mar y cada estudiante con su otro mar teje su historia.</t>
  </si>
  <si>
    <t>[...] gracias KBG por acercarnos desde tu mirada artística, pero también nuestra mirada académica está muy relacionada en mí que hacer como profesor de ciencias agropecuarias, uno es eso, pero también nos une las artes, ¿cómo bailamos?, ¿cuál es nuestra parte?, ¿cuál es nuestra parte cultural que queremos mostrar?, si nos vamos al Valle del Cauca tenemos a la salsa, pero si voy una horita y media más allá, está el currulao, está acá, y si me bajo acá al Cauca, tengo el bambuco, no el bambuco que escuchamos de la acá, sino el bambuco pacífico y si bajamos a Nariño, tienen otros ritmos y otra música que nos enseña, entonces, desde ese punto, pues yo lo estoy asociando cada uno con su mar, y cada uno tiene su propio mar y que nos une, ¿no? que nos une cuando tratamos de hacer una reunión como la que tenemos aquí, mostrando de quiénes somos, cómo somos y qué es lo que tenemos</t>
  </si>
  <si>
    <t>[…] son conceptos que nos invitan un poco a descentrar esas cosas que hemos naturalizado, ¿no? como hemos, digamos, precisamente la idea de que la tierra es el territorio, de que los espacios de vida son terrestres y de que el mar es un espacio vacío socialmente ¿no?, que no lo es y eso lo saben los tumaqueños, ¿cierto? y lo saben los providéncianos y los sanandresanos, y probablemente lo sepan casi todas las sociedades que viven al lado del mar, algunas más y otras menos, pero no necesariamente las personas que no tienen ese vínculo ¿no? entonces, son conceptos que nos invitan a cuestionarnos esas ideas que, como muchas otras, pues naturalizamos y asumimos que son así y el problema no es sólo que las asumamos, sino que eso tiene efecto sobre la vida de las personas,</t>
  </si>
  <si>
    <t>PROBLEMÁTICA SOCIOECONÓMICA</t>
  </si>
  <si>
    <t>[…] en la política pública, por ejemplo, el hecho, por ejemplo, de que la política pública piense sea el mar como un baldío de la nación, perdón que me toca pararme, porque pues de alguna manera implica que para la gente que vive del mar, pues, por ejemplo, en un país donde de a poquito se le han reconocido algunos derechos a los grupos étnicos sobre el territorio, pues eso no ocurre con el mar ¿no? entonces, por ejemplo, a pesar de que mucha gente vive del mar, depende del mar, pues a la hora de construir una base naval o un gran megaproyecto, un puerto, una exploración petrolera en el mar, pues a nadie se le pregunta,</t>
  </si>
  <si>
    <t>[...] Tuvimos que volver a cocinar de la forma antigua, en leña, porque no había nada y eso nos unió mucho y la comunidad ha tenido un proceso de recuperación, pero los niños, los adultos, los adultos mayores, todos tienen eso todavía, AIMP vieron ahorita y la mayoría de comodidad cuando uno pregunta por el huracán, esa es la razón, porque fue una experiencia muy fuerte. Ver a tu abuelo y no poder hacer nada, en mi situación, mi mamá en silla de ruedas, mi hermana menor y mis dos hijos, a uno se le pasa todo por la cabeza porque mi hijo estaba calmadísimo, no decía nada, ni una palabra, estaba calmadísimo. La niña que era hiperactiva también estaba en su puestecito, yo pensé que lo iba a pasar más fuerte porque no podía controlarnos, pero todo el mundo estaba calmado, antes de que entraran las brisas fuertes, oramos, pedimos a Dios que nos guardara y las familias se acostaron en unos colchones y como después de 1 hora empezó a entrarnos agua y toda la noche nos entró agua., pero me asombró esa unión que teníamos, ese cuidado del otro y la próxima mañana la mayoría de gente no tenía ropa, la que salvaba traía para ella y para el otro. póngase esto, póngase esto. El avión empezó a llegar a las islas y empezamos a preparar a los adultos mayores para ir a San Andrés, eso fue fuerte.</t>
  </si>
  <si>
    <t>[...] Bueno, creo que KBG lo ha dicho, ha dicho casi todo, yo solo diría que los desastres no son naturales, son humanos y el desastre de Providencia fue, como digo yo, el huracán Duque fue peor que el huracán Iota</t>
  </si>
  <si>
    <t>[…] la reconstrucción de Providencia fue una sistemática vulneración de derechos humanos y colectivos que hoy ha sido reconocido por la Corte Constitucional, el pueblo raizal ganó una demanda hace ya dos años en la Corte Constitucional por las vulneraciones a los derechos humanos y colectivos en el marco de la reconstrucción del gobierno de Duque, pero pues eso es solo un reconocimiento de lo que pasó, que infelizmente pues hay muchas cosas que no se pueden revertir, pero quizás sirvan de aprendizaje para para otros momentos, para otros lugares, porque al final de cuentas Colombia es el país de los desastres</t>
  </si>
  <si>
    <t>INCERTIDUMBRE</t>
  </si>
  <si>
    <t>[...] Pero el Huracán estaba advertido, es decir, nosotros sabíamos, mucha gente sabía, porque igual los pescadores precisamente siguen, siguen precisamente a los sistemas norteamericanos, ¿cierto? Entonces ya había, y además la gente conoce el tiempo, ya había, digamos, una noción de que venía el huracán, pero no fue el gobierno el que la alerta gubernamental vino el 15 de noviembre, cuando el huracán iba a entrar en la noche, Pero bueno, el cuento es que teníamos un radiecito, que se supone que es una de las cosas que uno debe tener cuando viene un huracán, además de agua para 15 días, etc., etc., y en ese radiecito que prendimos en la mañana, en la madrugada, después de que pasó claro en onda corta, que estaba cogiendo noticias lejanas, la noticia, recuerdo que decía bueno, no sabemos nada de providencia nosotros, porque además los periodistas creo que no saben que claro, ellos no saben nada, pero nosotros sí lo estamos escuchando, entonces la idea es que nos manden información ¿no?, pero después de eso y pasando otras noticias, entonces no sé cuántos damnificados en el Chocó</t>
  </si>
  <si>
    <t>[...] con KBG también participa en un ejercicio que llevamos adelante con otras personas en Providencia y en San Andrés, que es el Festival de Navegación del Caribe insular, que la universidad lo ha apoyado también en algún momento y en el 2021, después del huracán, pudimos volver a hacerlo en medio de la reconstrucción y en el 2022 el nombre del festival fue la cultura es lo que el huracán no se pudo llevar y un poco la no fue no lo fue inscrito en el 2021 porque ya había estado inscrito el nombre pues en el proyecto cuando nos lo aprobaron, pero se lo pusimos así en el 2022, porque realmente pues a pesar de todo, pues digamos, lo que sí muestra un proceso como esto, hasta qué punto la cultura de la gente es capaz de soportar y no solamente es soportar en el sentido de aguantar, sino en el sentido de servir de soporte para la gente enfrentar, digamos, todas estas situaciones y yo creo que la Cultura del Pueblo Raizal pues demostró, digamos, la resiliencia de las personas para vivir a esto que no ha pasado, como digo, y que no sabemos cuándo va a pasar</t>
  </si>
  <si>
    <t>[...]quisiera como plantear dos cositas, una de ese asunto del cuerpo, arte y territorio, que creo que es un asunto supremamente potente, porque no hay que olvidar que el primer territorio es el cuerpo, el cuerpo es nuestro primer territorio y por consiguiente, este tipo de vínculos entre ciencia y arte que reflexiona sobre los territorios es algo que realmente es importante y potente y necesario incluso en parte por esa idea que tenemos de separar las cosas, que en realidad no están separadas, sino están unidas</t>
  </si>
  <si>
    <t>[…] que inevitablemente lo que comentan en torno al huracán, pues me hace pensar mucho, porque no sé si lo están planteando claramente en San Andrés, pero lamentablemente los modelos de cambio climático sugieren que la frecuencia y la magnitud de los huracanes en el Caribe, en todo el Caribe va a aumentar y todo indica pues que hay que estar muy preparadas y preparados para este tipo de cuestiones, es decir, el reto continúa, el reto ahí no para y de ahí salto aquí a Tumaco, porque desde hace ya varias décadas se han hecho estudios sobre amenazas aquí en Tumaco y la amenaza más fuerte en Tumaco es el tsunami y hay hay indagaciones bastante serias en torno a probabilidades y afectación y no se le está prestando atención. Esta es una zona muy susceptible por la pendiente, por el tipo de sedimentos, en realidad, se sugeriría que acá no debería haber gente, pero lamentablemente se desfase entre el conocimiento, el manejo del territorio y lo que hacemos como humanos, el sistema económico genera unas situaciones bastante complicadas, y en ocasiones uno encuentra las pistas del asunto en los asentamientos ancestrales, los asentamientos aborígenes, de quienes ya no están por acá o que están resignificados.</t>
  </si>
  <si>
    <t>[...] Donde estuvimos esta mañana, en la sede de la universidad, hay vestigios arqueológicos de asentamientos humanos y ahí la pregunta es ¿por qué estaban allá y no estaban acá? ¿por qué estaban tan lejos del borde del mar teniendo estas posibilidades? precisamente porque en su relación con el entorno de miles de años, lograron inferir dónde existen las zonas más seguras</t>
  </si>
  <si>
    <t>[...] lo que pasó en Providencia, pues uno no se sorprende de que los desastres no solamente sigan siendo iguales, sino peores ¿no?, es decir, si tú me preguntas, yo diría que si hoy nos golpeara un huracán como el Iota en Providencia, no solamente no estamos listos, como no lo estuvimos, aunque claramente uno nunca va a estar listo para un viento de 300 km/h que tumba el cemento, ¿cierto? ¿pero estamos peor, porque todos los procesos de corrupción, ¿cierto? digamos, en un proceso en el que, por ejemplo, se hubiera podido garantizar que las casas estén más preparadas, por ejemplo, para recibir un huracán, pues eso no es una garantía, por eso digo, un viento de 300 km/h es una cosa brutal, pues lo que se hizo, pues, obviamente en el país del Sagrado Corazón, pues fue robarse la plata y eso es así, así de crudo como suena, ¿cierto? entonces, las casas que hoy tenemos en Providencia, que son las casas que se reconstruyeron después del huracán, son casas que están en peores condiciones que las que estaban antes del huracán, y de las cuales sabemos que 1000 se cayeron, las otras 1000 aguantaron a medias, pero quedaron en malas condiciones y muchas de esas casas que se cayeron eran casas que estaban en buen estado, que estaban bien hechas y que conste que la gente en las islas pues tiene conocimiento sobre cómo enfrentar los huracanes</t>
  </si>
  <si>
    <t>4.
 KBG,
 Luis Alberto Narváez</t>
  </si>
  <si>
    <t>9. Intervención musical</t>
  </si>
  <si>
    <t>10. Caribbean evening</t>
  </si>
  <si>
    <t>1.
2024/19/06</t>
  </si>
  <si>
    <t>4.
 MAHS, JCM, AIOM, NGG, CMOS, FABZ</t>
  </si>
  <si>
    <t>5.
05</t>
  </si>
  <si>
    <t>10. Arte y academia, la búsqueda de un lenguaje posible</t>
  </si>
  <si>
    <t>Grupo focal</t>
  </si>
  <si>
    <t>Arte y academia, la búsqueda de un lenguaje posible</t>
  </si>
  <si>
    <t xml:space="preserve">[…] traje este libro para mostrarles. Esto se publicó hace muy poco, se lanzó en la Feria del Libro, y es el libro que resulta de la investigación más grande que he hecho respecto a los temas que voy a presentar. Fue mi tesis doctoral. El libro se llama finalmente arte, academia y legitimidad. La Escuela Nacional de Bellas Artes de Colombia y su fusión con la Universidad Nacional de Colombia. La tesis original está en el repositorio y es un texto bastante largo, y es un texto fundamentalmente político [...] en términos generales, yo estudié artes plásticas, me pareció descubrir que mi naturaleza era la de ser dibujante, pero mientras terminaba la carrera me empecé a interesar mucho por el tema de la pedagogía y decidí ser profesor. Decidí intentar que mi trabajo como profesor fuera mi mejor obra como artista. Es decir, intentar pensar la pedagogía como una obra de arte. Eso suena bonito. Digamos que llevo un poco más de 30 años en esa búsqueda. Claro, los términos cambian, los planteamientos que uno hace van evolucionando, pero creo que me sigo manteniendo en ese lugar original, solo que con el tiempo entendí que lo que estaba intentando hacer era un problema fundamentalmente político. </t>
  </si>
  <si>
    <t>[…] Por eso ayer dije algo que no voy a repetir, me parece que como dirían los psicoanalistas, el problema no está en el futuro, lo que podamos llegar a hacer, lo que queremos llegar a hacer, sino está en el pasado. Hay una cantidad de preguntas, de cuestiones que tenemos que asumir, que resolver. Como decía, voy a ir muy rápido y estos trabajos, perdón, me llevaron a plantearme muy seriamente algo que podría llamar como una crítica a la academia como institución de poder. Y a partir de ahí es que empiezo a hablar, también muy rápidamente he dicho las artes, pero muy seguramente no solamente las artes, las humanidades en general encuentran un lugar muy incómodo en la academia</t>
  </si>
  <si>
    <t>[…] Ayer mencionaba esta relación entre la Universidad Nacional y la Escuela Normal Superior. En la Escuela Normal superior surgieron como disciplinas las ciencias humanas, pero eso fue un proceso que se truncó en los años 50, de manera que cuando las artes y las humanidades volvieron a la Universidad Nacional en 1964-1965 con la reforma Patiño, encontraron un lugar que ya estaba muy acotado por las nociones de ciencia, de tecnología, había algo de humanidades, pero de todas maneras es un proceso largo en el cual nuestras disciplinas han tenido que lucharse un espacio, incluso los espacios físicos y todavía la universidad no es un buen lugar para las artes. Me parece, digamos que el arte en la universidad ocupa un lugar marginal, pero eso le da una perspectiva que es muy interesante</t>
  </si>
  <si>
    <t>ANTECEDENTES PROYECTO INSTITUTO NACIONAL</t>
  </si>
  <si>
    <t>[...] que es muy importante en relación con las artes y en relación con este o con lo que he entendido del planteamiento del Instituto Cuenco, me parece que es muy importante esta mirada desde las márgenes.  Y un elemento que muestra muy claramente esto es que nosotros nos formamos en las universidades, digamos, desde el siglo XIX, las artes en el mundo empiezan un movimiento progresivo, progresivo digo, cada vez mayor para situarse en los ámbitos universitarios. En principio empieza en el ámbito anglosajón, empiezan a abrirse en el siglo XIX, en la segunda mitad, departamentos de historia, humanidades, donde se plantean temas del arte. Pero un fenómeno muy característico del siglo XX es que la enseñanza superior de las artes empieza a trasladarse a las universidades. Ese fenómeno es fuerte, es complejo y es un movimiento político muy importante</t>
  </si>
  <si>
    <t xml:space="preserve">[…] Yo estudié mi pregrado, maestría, doctorado. Los profesores que yo tuve, algunos de ellos no tenían título de pregrado y a nadie le pareció que fuera necesario. Pero hoy en día es absolutamente imposible que un artista pueda ser profesor universitario si no tiene posgrados. Y sin embargo, para ejercer el arte no se necesita en absoluto un título. Si ustedes van a una exposición de arte, el trabajo lo miran, les interesa o no, les gusta o no, lo compran o no, y no preguntan, yo creo, si el artista tiene título universitario o no. Yo no querría ir al consultorio de un odontólogo que no tenga título universitario. Pero anoche escuchábamos a KBG, a su acompañante, creo que nadie le preguntó al acompañante qué trayectoria académica tiene, si funcionas puedes hacer asumir este reto y lo aplaudimos y nadie dijo pero el señor no tenía maestría, me pareció. Entonces las artes tienen este lugar paradójico dentro de la universidad, dentro de la academia en general, que nos muestra. ]. Nos muestra una esta condición paradójica que deja ver como las fisuras, como los problemas de la academia como institución de poder, porque no necesitamos estar ahí y es claramente que ahí hay una relación política que tenemos que entender muy claramente y cómo eso afecta nuestros pensamientos, nuestras cotidianidades, nuestras culturas. </t>
  </si>
  <si>
    <t>[...] lo que yo encontré es que Academia en general la escribo con mayúscula inicial porque academia es un nombre propio. Un primer error que cometemos, me parece, es que tenemos una visión muy genérica de la Academia como un poco la institución en abstracto del conocimiento. Pero la academia es la institución moderna del conocimiento. Moderna, hay que decirlo, eurocéntrica. Y bueno, me tengo un momento ahí. En Europa, hasta lo que se llama la Edad Media, las artes estaban definidas a través de una lógica estamental. La palabra artista no existía o existía para otros fines. La noción de arte era una noción mucho más general. Lo que hoy llamamos arte era para ellos artesanía. Igual que como hay todo un movimiento político de instituciones que se se levantan contra el sistema medieval, en arte sucedió que el sistema medieval de los maestros, de los gremios se había vuelto un sistema de poder intolerable y había que reaccionar contra él. Entonces surge la academia que tiene algunas características. La academia es como una gran máquina modernizadora, la academia moderniza todo lo que toca. Modernizar quiere decir poner en una lógica cientifista, poner una lógica que escinde y normatiza. ¿Recuerdan el lema de la Academia de la lengua limpia, fija y da esplendor? La academia tiene que normatizar todo lo que toca y eso es una cosa que es muy importante tener en cuenta. Hacia el siglo XIX se estabilizan muchas de las formas que hoy tenemos para definir arte, para definir cultura</t>
  </si>
  <si>
    <t>[...] En Colombia es claro, la Universidad Nacional, el Museo Nacional, todas las instituciones culturales fueron creadas en el siglo XIX y en gran medida sigue manteniendo la lógica del Siglo XIX, como decía ayer el ámbito de la constitución de 1886 y ocupan entonces un lugar muy importante en la guerra que estamos viviendo actualmente entre las dos constituciones. Todavía tenemos, digamos, todavía tenemos como tarea quitarnos de encima el fantasma del siglo XIX</t>
  </si>
  <si>
    <t>RELACIÓN TEORÍA Y PRÁCTICA</t>
  </si>
  <si>
    <t xml:space="preserve">[…] . Hoy en día cuando una persona dice es que yo sé dibujar o no sé dibujar, es que yo no puedo con la perspectiva, como si fuera una fórmula que los pintores, que los dibujantes conocen, como si fuera algo que tienen en la cabeza que uno tiene que hacer un aprendizaje muy complejo. Pero en realidad, en principio la pregunta es cómo vemos el mundo y vemos el mundo en perspectiva. Pero Brunelleschi hace su experimento para demostrar que sí es posible representar las cosas como las vemos. Hace lo que se llama el experimento de Brunelleschi, que es algo muy sencillo de hacer, pero más bien difícil de de explicar. Entonces, me perdonarán, lo digo muy rápidamente, como atropelladamente, pero en Florencia existe la catedral y existe al frente el baptisterio. Él se para en la puerta de la catedral, el baptisterio está allá al frente. Entonces pone acá un caballete. Hay varias versiones de cómo se hizo. En el caballete pone una tabla para pintar. Incluso se dice que parte de esa tabla estaba tratada como era como un metal muy bruñido, actuaba como un espejo. Entonces, al poner un espejo acá, se refleja el edificio que está al frente. El edificio, como casi toda obra humana, es simétrico. Entonces, da igual que se el escojo, lo inviertan, tengo acá reflejado el baptisterio, ahí está la pintura.  [...] Ahí está reflejado, solo tengo que calcarla. Entonces él calca la forma de el baptisterio. La tabla está puesta a la altura de los ojos  y abre un hueco a la altura de los ojos promedio de una persona. De manera que si yo me paro detrás de la tabla en donde está pintado el baptisterio, el baptisterio está al frente, y miro por este hueco, se pone un espejo. El espejo está reflejando parte del edificio, el edificio está allá al fondo, pero al mirar acá se obtiene una sola imagen. Es continuo. Entonces se pone el vidrio, veo el espejo, veo algo, se quita y sigo viendo lo mismo, más o menos. Incluso él hizo un truco un poco de feria, era como espectacular. La parte de arriba la dejó como espejo, no la pintó. Entonces se ve las nubes, se ve mover. </t>
  </si>
  <si>
    <t xml:space="preserve">[…] Y de aquí surge todo el Renacimiento, toda la pintura clásica y la mayoría de las nociones que todavía tenemos sobre el arte. La cosa es muy, muy interesante, pero tiene unas consecuencias culturales que todavía estamos pagando un precio político. Primero, está basado en que él está demostrando la validez de su teoría como un acto científico. De hecho, es uno de los posiblemente uno de los primeros casos de experimento científico moderno, no sé si el primero. Él está diciendo que el arte se legitima por ser una ciencia. Y si ustedes leen, por ejemplo, el tratado de la pintura de Da Vinci, él nunca habla del arte de la pintura, él habla de la ciencia de la pintura. Entonces, el arte se legitima por razones científicas. Pero miren lo que significa esto el mundo adquiere sentido cuando yo lo pongo en un marco cuando fijo mi mirada, imaginarán, si yo me muevo un poco, ya no veo nada. </t>
  </si>
  <si>
    <t>[...] El artesano normalmente vive donde trabaja, y eso todavía lo hacen los mecánicos, los carpinteros. En el ámbito moderno, en el arte, ahí están los talleres y está la escuela. La vivienda se separa del taller. Pero en el estudio entonces empieza a hablarse de teoría y de práctica, me parece. Es impensable que en la sociedad medieval o en nuestras culturas precolombinas o afros, un aprendiz dijera de su maestro bueno, técnicamente está bien, pero en lo conceptual, en la historia, no es tan fuerte. No, no existe esa división. El maestro medieval, el maestro estamental, es artista y es profesor en una sola cosa. No hay diferencia. Por eso se le llama maestro. Y por eso todavía, por un rasgo de coquetería, nosotros cuando estudiamos todavía nos dicen maestro, pero esto es un rezago. Lo cierto es que en la modernidad el maestro se extiende en artista y profesor. Y miren, eso pasa en todas las las disciplinas. Pero el profesor entonces es cinde su objeto de estudio. Teoría y práctica en géneros. Este es el taller de escultura, este es el taller de pintura. ¿Qué es pintura? Retrato, paisaje, naturaleza muerta</t>
  </si>
  <si>
    <t>INTERDISCIPLINARIDAD</t>
  </si>
  <si>
    <t xml:space="preserve">[...] Una de nuestras grandes tragedias hoy es que nos cuesta mucho trabajo, miren cómo se ha hablado interdisciplinariedad acá. Nos cuesta un trabajo enorme hablar entre nosotros y cada vez estamos más distantes y cada vez hablamos más de interdisciplinaridad, transdisciplinariedad y todo eso. Pero es que tenemos una herencia que nos ha dicho que la legibilidad del mundo depende de separarlo cada vez más en pequeñas áreas de especialización y aquí voy preparando hacia dónde voy a aterrizar. </t>
  </si>
  <si>
    <t xml:space="preserve">[...] Si esta modernidad que todavía nos agobia, por qué hablamos de la Edad media en Europa si nosotros estamos en Colombia? Porque evidentemente fuimos un territorio colonizado y porque la academia hay algunos autores que he estado leyendo recientemente, historiadores que mencionan un tema muy, muy importante. Cuando uno habla de la conquista, por ejemplo, la primera avanzada de la conquista no era estos los soldados a caballo. En general la primera línea de la conquista eran los misioneros. Ellos llegaban a los lugares y empezaban a preparar el terreno para todo lo que iba a venir después. [...] Resulta que dicen los teólogos, esa noción de amor no cabe dentro de la manera como se está pensando el amor en la época, en la época y hay un texto del Papa Ratzinger, muy reaccionario y todo lo que quieran, pero dicen que era un gran teólogo, dice existía el amor pasional, Eros y el amor universal, el que uno puede sentir por todo, por las plantas, por los animales, por los papás, por la patria. Pero entre estas dos nociones de amor, el mandamiento de Cristo no cabía muy bien. Entonces ellos tuvieron que inventar una nueva forma de amor, una nueva definición, y esa nueva definición es la caridad. Pero caridad no es beneficencia, no es condescendencia. Todo esto implica siempre que hay alguien superior y alguien inferior, alguien que tiene y alguien que no tiene. No, la caridad en sentido puramente teológico cristiano es otra cosa. Caridad es poder ver a Dios en el otro. Pero ver a Dios en el otro es entender que él está también en mí, que el otro soy yo. </t>
  </si>
  <si>
    <t>ESPÍRITU</t>
  </si>
  <si>
    <t xml:space="preserve">[...] Cuando digo espiritualidad no quiero decir que uno tenga que creer en Dios o en una forma de divinidad o algo así. Estoy hablando de una intuición que todos tenemos de que la vida no es solamente esto que vivimos. Hay algo antes y alguien después. ¿Pero incluso si uno se declara absolutamente ateo y dice la vida es un accidente, cómo sucedió ese accidente? ¿Cómo es posible? No, el origen del universo es el big bang. ¿Y cómo se dio el big bang? ¿Y antes de eso existía algo? Preguntas que no podemos responder. </t>
  </si>
  <si>
    <t xml:space="preserve">[...] Entonces, la propuesta mía es esta y siento que lo dije muy atropelladamente, pero por lo que he entendido del Instituto Cuenco, creo que sería para mí maravilloso si pudiéramos colectivamente proponernos un proyecto de investigación desde los territorios, con las comunidades. Que sean las comunidades las que nos cuenten y que podamos recoger. Y nosotros podemos dar, proponer instrumentos metodológicos, pero también proponer nuestras dudas y nuestros temores y nuestros resentimientos. Estamos creando un club de resentidos. Se reciben admisiones [se rien]. Yo lo llamo investigación porque son los términos académicos, pero un gran proyecto de investigación sobre las comunidades desde el punto de vista de sus espiritualidades, digamos. </t>
  </si>
  <si>
    <t>[…] La academia es un sistema de poder. Una academia es una sociedad de derecho público que actúa regulando la vida social. Y la academia en el siglo   ya endureció para las artes su sistema. Y la definición de arte que da la academia es arte es el conjunto de reglas para servir una cosa. Fíjense que no tiene nada que ver con lo que uno imagina como arte. Ahí no habla de experiencia, expresión, belleza, conjunto de reglas para hacer bien una cosa. Y ese es el academicismo. Frente a ese academicismo, la insurgencia fueron las vanguardias. Entonces las vanguardias sacaron una divisa que era pues no hay reglas, el arte es libertad. El arte es superar las reglas, negarlas, todas estas cosas. Pero hay una gran paradoja siglo y medio después, no hay ninguna vanguardia que no se enseñe en la universidad. Es decir, la academia agarró su gran enemigo, las vanguardias, lo devoró, lo convirtió en un discurso edulcorado, lo normatizó, y hoy en día es obligatorio en las escuelas de arte universitarias ser vanguardista, cuando ser vanguardista es no ir a la universidad, por favor [risas]. Entonces, el asunto me parece que vista la academia como una institución de poder, perdón que yo me alargo, pero la academia está en todas partes. La academia nos ha dado el lenguaje, las categorías, la forma de pensar. La academia tiene una estructura absolutamente maravillosa, que nos ha enseñado mejor que cualquier otro sistema de pensamiento, como está hecho el mundo, pero no nos ha explicado qué sentido tiene, porque eso quedó excluido desde el principio. A la academia hay que superarla, como hay que superar la modernidad, como hay que superar el capitalismo. Pero dadas las condiciones, en mi opinión, la única forma de poder superar la academia es que del interior mismo de la academia surja un movimiento que la trascienda, como un enorme acto de autoconciencia, que transforme</t>
  </si>
  <si>
    <t>[...] Bueno, trataré de ser muy directo. Es sobre esto de la espiritualidad, creo que evidentemente es un asunto relevante. Tal vez podríamos pensarlo desde muchos ángulos. Yo diría que en gran medida podría asumirse desde los cambios en las mentalidades, porque en buena parte lo que estás planteando, hay cambios de mentalidades, incluso, por ejemplo, el surgimiento de la perspectiva tiene que ver también con cambios en torno a asumir las realidades de los números, es correlativo con cambios en técnicas de guerra. Entonces, cuando uno revisa ese paso de ese modelo cualitativo de la realidad, que algunos lo ubican más o menos en 1250, hacia 1650, donde comienza a instaurarse un modelo cuantitativo que luego revienta en la revolución industrial, pero lo que uno ve es que muchos elementos son correlativos. Lo que pasa en el arte no es aislado de otras cuestiones, y ahí están esas largas duraciones y esas cuestiones mucho más complejas. Y eso se traduce en cómo controlar los territorios, controlar las mentes, cómo producir, cómo controlar la naturaleza. Bueno, entonces creo que hay un foco supremamente importante, porque cuando uno comienza a meterse sobre todo con comunidades alternativas, encuentra que aunque no lo denominen directamente todos espiritualidad, aparece una relación diferente con el planeta y con el mundo</t>
  </si>
  <si>
    <t>[...] Y correlativamente también encuentro un asunto en torno a algo que podríamos denominar como espiritualidad planeta tierra, Gaia, todo está vivo, merece respeto. Entra el asunto de la diversidad, que es difícil, muy difícil. La universidad trata de homogeneizar en todo sentido, por edades, por desempeños. Entonces esta respuesta es de cinco, esta respuesta no tiene ni cero. Entonces yo creo que hay unas cuestiones interesantes. Pero esto de la pérdida espiritualidad, yo creo que eso también está mutando, porque es una cuestión que está está muy dentro de la gente, está cambiando. Y me da la impresión que hay una cuestión, como bien lo planteas, como interesante para trabajar desde ahí y que la academia debería decir algo en parte por eso. Ayer comenté somos prácticamente ciegos si utilizamos solo la perspectiva del espectro electromagnético, pero si amplificamos esos puntos de vista, la verdad es que conocemos muy poco</t>
  </si>
  <si>
    <t>[...] soy la primera que alabo, quiero, amo profundamente Cuenco, pero Cuenco es hijo de por eso lo que dije al principio, a mí lo que más me gusta de Cuenco es la noción de vaciarse, de algo que se vacía. Y estoy de acuerdo. Es más, trabajando con las comunidades me he dado cuenta que el lugar de lo espiritual es un lugar de resistencia profunda a la academia y a la modernidad. Y creo que esta propuesta es a mí me encanta y me parece muy buena, pero mi discusión es hay que encontrar otro camino para hacerla. ¿Si me explico? Es decir, hay que encontrar otro camino para hacerla. Es decir, no podemos pretender un cambio tan profundo sin romper con mucha fuerza las formas. Es decir, hay unas formas propias que es esta juntanza entre el taller medieval, la escuela más moderna, la ciencia, el laboratorio, y ahí nos guste o no nos guste, es decir, aunque se niegue, ahí se construye una espiritualidad [...] ahí ya hay una espiritualidad que yo he sentido, y esto lo digo más en mi trabajo, de vaciarme, andando con personas, con amigos de los mundos, comunidades, y la primera tarea que ellos han hecho conmigo es vaciarme, es arrancarme esas formas, es romper esas formas para ahí sí, ahora sí reconstruyamos. Y en ese sentido, apoyando un poco esta propuesta, tal vez esa idea, como usted lo llama, investigación, una cosa así, pues al menos yo sin nada, eso estoy haciendo. Esa es la gran tarea. Sí, esa es. ¿Entonces, en esa medida, yo creo que, no sé si sea un instituto, yo creo que ese puede ser nuestro, como nuestro currículo oculto, sí me hago entender? Como nuestro deseo intenso por allá que camina y que ya de alguna manera nos miramos con esta complicidad de por aquí vamos, pero rompiendo formas, solo eso. Pero es que son 1000 cosas, maestro, pero esa es la que me como, la que quiero expresar ahora.</t>
  </si>
  <si>
    <t>[...] En la universidad empezó a hablarse de constituyente, y justamente la constituyente, para que sea tal, debería empezar por la pregunta de qué es aquello que tenemos en común. Pero, por ejemplo, los colegas de arquitectura, creo que casi que la primera cuestión que se plantearon fue ¿debería arquitectura ser una facultad aparte de la facultad de artes? [risas] y si a mí me preguntan, yo digo la universidad debería ser un buen lugar para todos, todos y todas, para las artes y las humanidades. No se trata de que creen 1capítulo especial para las artes, 1 capítulo especial para las humanidades. Pues esa pregunta sobre lo común es y tiene razón, habría que empezar a mirar los propios riesgos de una manera muy o crítica, porque no es fácil</t>
  </si>
  <si>
    <t>[...] El primero es que Hans Kung, teólogo, en 1990 escribió un libro titulado algo así como un proyecto hacia una ética mundial. Hacia una ética mundial. Y en ese libro, que tiene muchos aportes, a mí me encantaron dos, bueno, me encantaron muchos, pero quisiera hablar ahorita de dos en particular. Uno de ellos es que, siendo teólogo de la misma escuela de Ratzinger, entendió y trató de expresar que la inefabilidad del papa y del poder asociado a la religión no existe. O sea, ataca la inefabilidad. Ataca, ataca los conceptos superiores instalados para siempre en el mundo, los ataca. Claro, al atacar la inefabilidad que en un primer momento aterrizó diciendo que el Papa no era infalible, lo sacan de la iglesia, lo excomulgan. Interesantísimo, porque las reflexiones en el marco de la espiritualidad, que es la invitación que yo entiendo usted nos hace, nos puede permitir llegar, contrario a lo que uno cree, que es que la espiritualidad y sus estructuras como las religiones, lo que hacen es privarnos de la libertad, encasillarnos en un punto de vista, etc, etc. Nos puede llevar precisamente a todo lo contrario, a entender que no existen conceptos, ideas, procesos y formas infalibles y a partir de ahí construir eso. Me encantó la inefabilidad, el ataque a la inefabilidad de Hans Kung.</t>
  </si>
  <si>
    <t xml:space="preserve">[...] en el 90 Hans Kung decía que las próximas guerras, que la siguiente guerra mundial iba a ser una guerra de las religiones y lo estamos viviendo y lo estamos viendo. Entonces a mí me sorprende mucho cuando se agarran, esto está quedando grabado, cuando se empiezan a enfrentar cuando se empiezan a enfrentar Israel y Gaza, que básicamente son judíos contra palestinos y empiezan a intervenir los gringos y se mete el Vaticano y yo dije pues este señor tenía algo que ver con eso, porque entonces la problemática ahorita no tiene que ver. Bueno, claro, tiene que ver también con las privaciones y la forma como entendemos el mundo y las ideologías, etc. Pero de pronto esta ideología o este camino de las religiones puede ser lo que finalmente pueda detonar una Guerra y un nuevo orden Mundial. </t>
  </si>
  <si>
    <t xml:space="preserve">[...] Me llama mucho la atención algo y es que la filosofía desde hace mucho rato declaró la muerte a la metafísica. O sea, esa es la como la gran y casi que es un pecado hablar de metafísica. Y cuando te escucho empiezo a ver cómo hay una reivindicación de la metafísica en la máxima expresión de su sentido, que es la vida, que es el alma, que es la muerte, que es todo esto que siempre ha sido un misterio y que la ciencia quiso decir vamos a resolverlo, pero desde la fractura, la fragmentación, la materialidad extrema, con una necesidad enorme de romper y tener que volver a hablar de metafísica se convierte en una necesidad humana, tú lo decías, porque las comunidades no están atravesadas por el discurso de la muerte a la metafísica y su vida se mueve en torno a esas grandes preguntas y se dan respuestas a esas grandes preguntas, no necesariamente en un marco teológico, religioso, estatutario, sino desde esa necesidad de humanidad que nos atraviesa a todos. Entonces yo creo que hay una reivindicación y creo que es desde la academia que hay que hacerlo.  [...] la Universidad Nacional tiene una presencia enorme en este país, define y la gran pregunta que se hace desde afuera es el problema político que se está manejando en este momento. Casi que desde afuera estaba la idea de y por qué si allá están las personas pensantes del país, no resuelven sus problemas, no nos ayudan a resolver los problemas del país, Osea, casi que está entredicho qué, una racionalidad instrumentalizada, un absoluto pensamiento instrumentalizado que no resuelve los problemas del país ni sus propios problemas. </t>
  </si>
  <si>
    <t>CMOS</t>
  </si>
  <si>
    <t>[…] . La institución, porque la razón nace con la institución o digámoslo que inversamente, la institución justificada en la razón mató algo que usted ha colocado en el punto, en el iceberg de nuestro conflicto. Yacan lo expuso en el conflicto de las facultades, cuando en la lucha entre la razón y la teología en el dominio universitario, se hizo la pregunta de cuál es el lugar nuestro ahí? Y resulta que ese lugar usted lo expone muy claramente en esa compartimentación que produjo la razón para, digámoslo, alegar una presencia distinta en el mundo universitario, que es lo que realmente el mundo moderno instaura como proyecto de ciencia universal. Me parece que como derrotero para pensar esta constituyente es un buen derrotero, porque se sale del espacio político mismo, en el sentido en que la política también fue agredida por esto que usted expone desde la perspectiva la norma.</t>
  </si>
  <si>
    <t>FABZ</t>
  </si>
  <si>
    <t>[...] Ese espacio de lo sagrado que ha sido una preocupación para entender lo que la razón abandona, lo que la razón no asume como proyecto fundamental del pensar. Y qué es lo que lo que hacen estas sociedades premodernas, ustedes, digamos, lo abre un espacio allí como para reencontrar eso que perdimos en el espacio lo sagrado. Y lo sagrado es la vida, lo sagrado es la naturaleza. Lo sagrado trasciende aquello que la razón también arrinconó en un punto, que es la idea de Dios, porque ese Dios, digámoslo, en lo sagrado es otro Dios. Ese Dios en el mundo de lo sagrado es otro Dios. No es el Dios de la razón, no es el Dios de las religiones, que también son, digamoslo de alguna forma copartícipes y cómplices de un proyecto de razón fundadora de sociedad, que es la que hoy tenemos en crisis</t>
  </si>
  <si>
    <t>1. 
2024/19/06</t>
  </si>
  <si>
    <t>4.
GEBT</t>
  </si>
  <si>
    <t>5.
06</t>
  </si>
  <si>
    <t>7. 
anállisis</t>
  </si>
  <si>
    <t>9. Exposición</t>
  </si>
  <si>
    <t>10. Dinámicas de innovación académica en la UNAL</t>
  </si>
  <si>
    <t>Exposición</t>
  </si>
  <si>
    <t>Dinámicas de innovación académica en la UNAL</t>
  </si>
  <si>
    <t>[...] yo llegué a la Nacional como egresado de la Nacional, queriendo haber tomado distancia de la Nacional para el resto de la vida, porque tuve pésimos profesores y me tocaba ir a buscarlos a sus despachos particulares, y que siendo yo profesor de otra universidad privada, profesores de tiempo completo de la Nacional, me los encontraba en esas otras universidades. ¿Entonces, qué pienso de la universidad? Que se tiene que transformar desde muchas perspectivas, pero sobre todo ese sentido ético que nos ubicamos frente a esta realidad y la responsabilidad que tenemos como ciudadanos y como profesores</t>
  </si>
  <si>
    <t>GEBT</t>
  </si>
  <si>
    <t>[...] Me formé como diseñador industrial, ahorita estaban hablando de la arquitectura de las artes en la facultad de artes de la sede Bogotá, y siempre el cuento del diseño pues ha quedado un poco excluido de allí y lo ubican en cualquier lado, en la UIS está en la escuela de Físico Mecánica, en la del Valle está en Artes Integradas, en Palmira lo pusieron en ingeniería, administración, bonito. El diseño puede estar al parecer en cualquier lado, pero también ahí hay otra discusión, las facultades como, no como facultades del conocimiento, sino como unidades administrativas, administradoras de un recurso, esa es otra discusión. Por ahora decir que estudié diseño, que eso me ha traído grandes conflictos, grandes tensiones, pero también muchas satisfacciones</t>
  </si>
  <si>
    <t xml:space="preserve">[...] La experiencia como estudiante y no de cualquier universidad de la Nacional, eso fue determinante. Y por supuesto la experiencia con mis profesores, ya hablé de algunas que no fueron positivas, otras que fueron transformadoras, también los hay, por supuesto, y muchos. La experiencia profesional, el trabajo y el aprendizaje reflexivo. Un profesor de la Nacional cuando me conoció por allá en el Ministerio de Defensa, en Cotecmar, armando el sistema de innovación, me decía tranquilo, no se afane por el doctorado, termine de armar este sistema de innovación, luego vaya hace un doctorado. Me he tomado mucho tiempo, no soy doctor, no tengo título de doctor, y bueno, ahí vamos. Me he dedicado sí a los estudios de la innovación, he trabajado en una cosa que se llama diseño de procesos de innovación, o sea que los procesos de innovación sí se diseñan y sí hay un conocimiento detrás de un proceso de innovación, no es solamente cacharreo. ¿Y por supuesto, la experiencia docente, que creo que es parte, digamos, de lo rico de ser docente, pues es parte también de compartir la formación, de ser parte de un proceso de formación desde niño [...] Por supuesto, la nacional, no, la nacho. ¿Cómo? Sí. Y los proyectos. ¿Qué me gustó de la carrera? Pensar la estructura, el eje de la formación de los diseñadores en arquitectura. También los proyectos. Los proyectos. Y es que hay un enfoque pedagógico del aprendizaje basado en proyectos. Hoy lo hemos vuelto más una metodología, pero realmente es un enfoque pedagógico. Ese es otro tema, otro día hacemos un diálogo de eso. Y bueno, me encontré esto no es nuevo, yo no voy a aportar aquí cosas nuevas, simplemente cosas que en esa experiencia vital me fueron transformando. Yo me encontré esto en una cartillita que mi mamá me dio. Mi mamá era profesora, maestra de una escuela del Distrito en Bogotá. Y en 1996 la ministra de Educación, María Emma Mejía le mandó a todos los profesores de todas las escuelas una cartillita de la propuesta de educación en tecnología. Mi mamá ojeó esa cartillita y me dijo es puro diseño. Esa fue otra de mis clases de diseño </t>
  </si>
  <si>
    <t>[…] Grandes avances del siglo XX se dieron más sobre los estudios de la tecnología que sobre los estudios de la ciencia misma. De hecho son un binomio indisoluble. Se habla de ciencia y tecnología como este binomio. Y hay otros elementos que se han incorporado y eso no es nuevo, ya sabíamos desde 1934, desde aquella noción de la economía del cambio técnico, que había un elemento por aquí que parecía muy importante. Entonces también hay una noción del diseño moderna. El diseño es moderno en EE.UU. aparece en la crisis del 29, en Alemania se hace fuerte después de la guerra mundial, en Italia después de la guerra civil, igual que en España, en Japón después de la bomba atómica, en Colombia hemos tenido guerra todo el tiempo y el diseño nada que se hace importante, pero bueno, ahí vamos. Entonces él establece una distinción, más que una separación, una distinción</t>
  </si>
  <si>
    <t>TECNOLOGÍAS DIGITALES APLICADAS A LA EDUCACIÓN</t>
  </si>
  <si>
    <t>[...] Y yo comencé a trabajar un poco esto, esa relación entre diseño y tecnología y entender la tecnología como un cuerpo autónomo de conocimiento también, no como las manifestaciones de la tecnología esto es una manifestación [agarra una gorrra], esta es otra manifestación de la tecnología [agarra un celular]. Pero entender que para desarrollar tecnología hay un cuerpo de conocimiento. Bachelard en 1953 ya hacía unos aportes al respecto, nos proponía entender la tecnología como un proceso cultural, como un conjunto de conocimientos que hace posible la transformación de la naturaleza, decía Bachelard. Y que esos conocimientos, esos tienen una característica inclusive distinta a la del conocimiento que produce la ciencia, que el conocimiento que produce la tecnología se materializa de un modo distinto y es susceptible siempre de ser estudiado, comprendido y mejorado. No es un conocimiento que se invalida.</t>
  </si>
  <si>
    <t>[...] En la presentación oral que hice para en el concurso profesoral de la universidad, utilicé esta gráfica, la cita a un autor, Setskin Guzzó, en el 2016, y hace un estudio supremamente interesante en donde muestra la evolución de lo que entendemos o de la manera como comprendemos el diseño en relación con la sustentabilidad. Y dentro de esto sitúa las diferentes dinámicas de la innovación. Entonces habla, nos presenta de cómo el diseño antes de la década del 90, desde una dimensión predominantemente técnica e insular aislada, trabaja desde unos enfoques como el ecodiseño, como el diseño verde, como el diseño de la cuna, la cuna, es decir, hay unos enfoques del diseño que responden a unas ciertas relaciones entre el diseño y la sustentabilidad. Predomina también los aspectos ambientales, entonces entendemos la sustentabilidad desde lo ambiental por estos enfoques ecodiseño, diseño durable emocionalmente, diseño para el comportamiento sustentable, en fin. Estos autores entonces recorren un poco esos diferentes enfoques del diseño y hablan de que aparece otra dinámica de la innovación en esa relación entre diseño y sustentabilidad y tiene que ver con niveles ya en donde el producto no es importante solamente en sí mismo, sino que los productos comienzan a ser determinantes, digámoslo, de las funcionalidades que ofrecen, de la contribución que tienen en torno a la resolución de una necesidad humana, a los problemas de adaptabilidad humana, al mundo y siguen presentando otros niveles de la innovación en relación con esas dinámicas, esas relaciones del diseño y la sustentabilidad como el diseño en territorio, dentro de lo que está obviamente las dinámicas de la innovación social y una que hoy algunos la llaman la innovación transformativa, que tiene que ver básicamente con escenarios de transformaciones, de cambios socio técnicos</t>
  </si>
  <si>
    <t>DISEÑO</t>
  </si>
  <si>
    <t>[...] El diseño sistémico está aquí, pero desde la perspectiva que lo trabajamos en diseño, mucho más en una relación con una perspectiva técnica. De hecho hablábamos en alguna época del diseño de sistemas, productos, servicios y era un enfoque muy aplicado, digámoslo, sí, entendiendo sistemas, algunas máquinas, sistemas, algunos artefactos que tienen relación de componentes, pero por ejemplo, desde el punto de vista ya a una escala un poco mayor, un buen ejemplo de un sistema, producto o servicio son algunos de los sistemas de movilidad urbana, en donde no es importante ser el dueño de la bicicleta, sino que el diseño de la bicicleta es importante para ofrecer un servicio de movilidad. Lo importante es el diseño del servicio de movilidad y por supuesto la bicicleta también, pero como medio para la movilidad, no como fin del diseño, el diseño no se reduce allí. Entonces ahí hay unos diferentes enfoques que han puesto y le han dado al diseño una perspectiva y no hablo del diseño solamente del que hacemos los diseñadores, se habla desde una categoría un poco más transversal.</t>
  </si>
  <si>
    <t>[...] Esta mañana leía Orgullo UNal, que subimos nueve puestos dentro de las 1500 universidades del mundo y yo digo eso que, bueno, orgullo UNal, pero la pregunta es qué tipo de universidad somos dentro de esas 1500. Y esto y esto algunos lo trabajan y me ha gustado, desde los modos de creación del conocimiento. Entonces se dice que hay unas universidades, no voy a hablar aquí de las universidades modernas o universidades contemporáneas, pero hay unas universidades del modo uno, o probablemente dentro de la universidad hay enfoques del modo uno. Problemas académicos, trabajo con métodos que probablemente se explican desde la misma comprensión del método científico, aunque mucho ya se rebate esto ya, pero no va a entrar ahí. Se trabaja con grupos de expertos, personas con un conocimiento muy especializado. Y uno de los fines es la divulgación de ese conocimiento en revistas especializadas. Hay otro modo de esa creación del conocimiento, problemas que surgen de los contextos de aplicación. Se trabaja en métodos mucho más flexibles, inclusive que combinan diferentes formas del conocimiento. Métodos que inclusive permiten explorar otros modos de organización social para la creación del conocimiento. Integran investigación, extensión, innovación, docencia, todas desde una esencia formativa y por supuesto que hacen una divulgación pedagógica de sus resultados</t>
  </si>
  <si>
    <t>[…] Reconozco entonces la innovación como un proceso, como un proceso de conocimiento que a diferencia de otros procesos, a mi modo de ver, no se puede desarrollar de manera aislada o individual. Hay que establecer también distinciones entre lo novedoso y la innovación y dejar de descrestarnos a veces por las tecnologías y las manifestaciones tecnológicas y entender los procesos de conocimiento que hay detrás de esas creaciones. La innovación como un proceso que articula esas diferentes formas y capacidades de conocimiento. Para quienes hemos trabajado, por ejemplo, con comunidades, sabemos lo valioso que es ese diálogo para la creación del conocimiento. [...] es un proceso que también se basa en dialogar, en observar, en escuchar, en trabajar con ideas del otro, en darle valor a las ideas del otro y en disponer procesos para el trabajo colectivo y cooperativo. La innovación no es intrínseca a los productos, la innovación para lograr productos innovadores, y esto quiere decir que sean productos que generen contribuciones, que transformen una condición determinada, el proceso tiene que ser innovador</t>
  </si>
  <si>
    <t xml:space="preserve">[...] vamos a trabajar en la universidad permitiéndonos reconocer las distintas dinámicas de innovación, porque es que cuando yo llegué a la Dirección Nacional de Innovación Académica, y también lo digo de manera muy respetuosa, innovación es cursos en Moodle, Recursos Educativos Digitales, OVAs, y si uno mira en otras instituciones, pues la verdad no difieren mucho. ¿Cómo es posible que el discurso de la innovación se limite a una de las posibles dinámicas de la innovación? ¿Y sobre todo en la Universidad de la Nación, en una universidad con nueve sedes, cierto? Con una diversidad maravillosa, rica, con actores no humanos de los que también aprendemos. </t>
  </si>
  <si>
    <t>[...] Entonces, dentro del capital social e intelectual de la Universidad Nacional de Colombia, dentro de ese patrimonio natural, qué sé yo, dentro de esos actores no humanos que también participan de nuestros procesos, uno a veces dice no, es que la Universidad Nacional tiene 1500 doctores, yo digo 2506 monos aulladores, a lulu, que es insignia de la sede de la Orinoquía. ¿Cómo hacemos consciente el contexto también, la riqueza del contexto en el que estamos y en el que están cada una de nuestras sedes? Lo decía ayer también el profe FABZ, esa potencialidad que hay en estas sedes. ¿Entonces, desde esta perspectiva, en donde no solamente centramos la innovación hacia la resolución funcional, retos funcionales centrados en la creatividad de innovadores, autodenominados a veces innovadores, cierto? En donde su producto es como una excepcionalidad, a veces sirve por ejemplo, para el escalafón docente</t>
  </si>
  <si>
    <t>[...] Entonces cuando yo vi todos esos recursos educativos digitales, listo, pongámoslos en el repositorio institucional, entonces pasémoslo por un criterio de integridad académica y ahí están en el repositorio institucional, lo creamos con la biblioteca de la sede Medellín y son visibles para el mundo, ya los están usando en otras partes, ahí a mi modo de ver tiene sentido, hay una contribución, pero guardándolos aquí en el repositorio que teníamos en la Dirección Nacional de Innovación Académica, que se dañó con el hackeo ese de noviembre del año pasado, ¿quién lo usaba? ¿A quién le servía? ¿Cuál fue el beneficio para el aprendizaje de los estudiantes o de otros profes? No, pero sí estaba citado por los autores en varios de sus producciones. Está bien las autorías, por supuesto, pero en la innovación es muy importante y se considera innovación hasta cuando logra transformar efectivamente la situación para la cual está orientado, cómo transformamos un proceso de aprendizaje</t>
  </si>
  <si>
    <t xml:space="preserve">[…] tenemos que reconocer en la innovación esas otras dinámicas que asumen desafíos que están enfocados fundamentalmente en la Universidad Nacional de Colombia al beneficio de las comunidades que más lo requieren. […] la Universidad Minuto de Dios hace un gran trabajo, pero tiene una visión de la innovación distinta, además porque tienen un propósito distinto. La Universidad Nacional abierta a distancia también, por supuesto que el Sena también, pero no es de manera presumida que decimos pero es que no somos el Sena, no somos uniminuto, no somos la una [...] Dígame cuál es el propósito de la innovación académica en la Universidad Nacional de Colombia? Aquí uno trata de proponer algunos elementos que orienten y esto nos ha servido digamos, en estos tres años para apoyar, impulsar el trabajo, y ahí lo dice que digamos que es un trabajo de impulsar, promover la iniciativa de muchos integrantes de nuestra comunidad universitaria, principalmente los profesores. Desafíos de la innovación en una institución y especialmente pública, definir una política de innovación, pero no una política de innovación, vuelvo y digo, que contemple sólo una de las dinámicas de innovación, porque se está construyendo, tengo entendido que hay una política de innovación en curso o ya probada, no sé, pero desde qué dimensiones, desde qué enfoques corresponde esa política a los fines y naturaleza de la Universidad Nacional de Colombia? Entonces, una política de innovación que promueva trayectorias de transformación con un enfoque de crecimiento basado en creatividad colectiva y transformaciones estructurales, no solamente innovaciones que sirvan para superar problemas de funcionamiento porque a veces nos quedamos en hacer un gran esfuerzo para superar problemas de funcionamiento. </t>
  </si>
  <si>
    <t>[...] La innovación hay que evaluarla, claro, y hay que evaluar sus resultados, pero en la universidad todavía nos hace falta construir unos indicadores dinámicos para los procesos de innovación. Cuando nos evalúan en la gestión de los proyectos en el BPUN, tenemos indicadores estáticos, generalmente asociados a la ejecución financiera. ¿Cómo va avanzando Palmira? No, Palmira está muy atrasado porque solamente ha ejecutado el 5%, cuando lo cierto en términos de la ejecución del proyecto es otra cosa, porque a veces evaluamos la gestión de la innovación y de los proyectos de innovación como si fuera un proyecto de infraestructura, y pienso que necesitamos una valoración continua de los procesos, claro, pero también construir unos indicadores dinámicos que se relacionen mucho más con la innovación académica</t>
  </si>
  <si>
    <t>[…] esta es una de las formas de cómo podríamos representar el ecosistema de innovación académica, porque como decía, el ecosistema que hemos redefinido y consolidado, pues es una estructura orgánica que no es la estructura formal de la Universidad Nacional de Colombia, sino que es una estructura flexible, dinámica, que existe porque existen relaciones entre actores, no porque exista la Dirección Nacional de Innovación Académica. Es más, he dicho, se puede acabar la Dirección Nacional de Innovación académica y puede seguir funcionando el ecosistema de innovación académica, excepto que se reconozca el papel que tiene la Dirección Nacional de Innovación Académica en cuanto al impulso y la promoción [...] ], ubicar geográficamente las sedes y con lo que teníamos documentado, hemos tratado de hacer un proceso más exhaustivo, pero lo que tenemos documentado desde el 2018 a lo que llevamos del 2024, identificar y tratar de ubicar diferentes experiencias de innovación académica. Y aquí hay que decir algo importante, buena parte de las experiencias de innovación académica no han sido financiadas solamente con recursos que disponga el proyecto de inversión que administra la Dirección Nacional de Innovación Académica. Entonces, es importante ver que a veces con recursos de extensión, a veces con recursos de investigación, se promueven experiencias de innovación académica. Entonces, a veces nos equivocamos por la fuente de los recursos, pero si caracterizamos esas experiencias, digámoslo, desde la experiencia misma, más allá de si esto fue de la Vicerrectoría de Investigación o si esto fue de la Vicerrectoría Académica, estamos encontrando cosas muy interesantes, más de lo que esperábamos</t>
  </si>
  <si>
    <t xml:space="preserve">[...] Al principio teníamos identificadas y ubicadas alrededor de 115 experiencias, por supuesto, Bogotá, Medellín, Manizales, con el mayor número de experiencias, ¿cierto? Y no podríamos afirmar, pero en las sedes de Presencia Nacional encontramos experiencias, ¿no? Porque en las otras sedes no, pero la mayoría de experiencias de la sede de Presencia Nacional vinculan a toda la comunidad universitaria. Es decir, también la mayoría de las experiencias en la sede de Presencia Nacional, si bien son menos, en buena parte vinculan beneficios a las comunidades, a otras personas que sin ser propiamente integrantes de la comunidad académica, están relacionados con la universidad, reciben beneficios por actividades que la universidad desarrolla en investigación, extensión y docencia. </t>
  </si>
  <si>
    <t>[…] esto que estamos tratando de hacer es recogiendo en buena parte procesos que se han desarrollado antes y tratar de referirnos a través de ellos también a las distintas capacidades que la universidad tiene para desarrollar procesos de innovación académica. ¿Qué pasaba? Que en muchas ocasiones se decía, no, pero es que en las sedes de presencia nacional que van a hacer innovación académica, si no tienen ni red. Claro, si creemos que innovación académica está ligada al uso de computadores. Anecdóticamente va a contar que en nuestra primera visita a Tumaco no hay nadie para que me lo corrobore. Y me da pena, pero bajándonos del avión alguien nos dijo pero no entiendo a qué vienen si aquí no tenemos ni computadores. Entonces, desde esa idea que teníamos de la innovación académica, negábamos la posibilidad de reconocer prácticas pedagógicas muy ricas, distintas, que hay en las sedes de presencia nacional. Entonces nos encontramos con proyectos, con experiencias, no muchas, pero sí de un gran impacto, y eso es importante, esto lo podrían explorar más. En aras del tiempo, simplemente lo dejo ahí está el acceso público. Esto ya lo están viendo otros de Japón, Perfecto.</t>
  </si>
  <si>
    <t xml:space="preserve">[…] Todas las sedes, todas las nueve sedes de la Universidad Nacional de Colombia tienen proyectos en este momento en ejecución, experiencias de innovación académica, y los estamos acompañando, especialmente a los que más dificultades tienen en términos administrativos o capacidad, digámoslo, para su desarrollo. Proyectos tan interesantes como el del Caribe, en donde están desarrollando una estación meteorológica, , sobre la cual ya aquí varios podrían hablar. Cierto que cuando llevamos la experiencia de Caribe a la Paz, la profe ECR levantó la mano y dijo Ay, profe, qué bonito. Yo pensé que era la única preocupada por el problema de educación matemática. Y el ecosistema nos ha permitido eso, que identifiquemos que no estamos solos, que compartimos las mismas inquietudes con otros y que nos podemos apoyar. Entonces sí funciona como una estructura de colaboración por esos profes Ll mayoría de los proyectos aquí matizados por el problema del aprendizaje de las matemáticas, que no es un problema solamente de la Universidad Nacional de Colombia, es una de las mayores causas de fracaso académico y deserción en la educación superior en Colombia y en otros países, por no decir el mundo. Nos hemos unido y ahorita voy a decir entonces 14 proyectos en ejecución en todas las sedes de la Universidad Nacional de Colombia. Hicimos una distinción y nos salió muy bien. Separamos estas dinámicas de innovación académica de un proyecto que es el de estrategias, pero el desarrollo de la educación virtual e híbrida. Entonces, si le dimos el lugar claro a todo lo que tiene que ver con educación virtual, si consideramos que puede haber innovaciones académicas a través de la, obviamente, de la educación virtual, siempre y cuando transformen positivamente procesos educativos y procesos de aprendizaje, no simplemente como un gusto por el uso de las tecnologías, sino puestas en beneficio de los procesos educativos. Entonces, aquí también tenemos 14 proyectos, seis sedes participando, hay proyectos intercedes, la paz está trabajando, por ejemplo, con Bogotá en algunos proyectos de innovación académica, Palmira está trabajando con Bogotá algunos proyectos de innovación académica de la Facultad de Artes, de la Escuela de Diseño, hay un proyecto con realidad virtual. </t>
  </si>
  <si>
    <t>4.
WBG</t>
  </si>
  <si>
    <t>5.
07</t>
  </si>
  <si>
    <t>9.  Cartografía</t>
  </si>
  <si>
    <t>10. Laboratorios de mediación artística: corporalidades, juego y educación (mapeo personal y mapeo social)</t>
  </si>
  <si>
    <t>Laboratorios de mediación artística: corporalidades, juego y educación (mapeo personal y mapeo social)</t>
  </si>
  <si>
    <t>[…] siempre cuando yo estaba ahí, los profesores, los docentes y demás directivos pues nos pedían cosas, una obra de teatro, una danza para ya. ¿Entonces yo empecé a entender que la relación que yo tenía en esa unidad, digamos el bienestar universitario, el arte, era un lugar instrumental, cierto? Digamos para adornar el evento, la exposición, para recibir a los directivos, para que puedan comer ahí, el violinista para que mientras los otros comen puedan amenizar. Y eso me generó a mí otro lugar de reflexión y de apuesta y entender que mi misión iba a ser otra distinta y que mi impulso y mi intuición me lleva a otros lugares. [...] estudiantes de arquitectura es que no entienden el concepto de proporción. ¿Cómo así? ¿Sí, porque yo les pongo la maqueta, que hagan la maqueta y me hacen el muñequito así y la puerta chiquita, entonces cómo va a entrar el muñequito por la puerta? Yo no sé qué hacer. Y yo la volteo a mirar y le es que eso es danza. ¿Y me cómo así? Eso es danza contemporánea. Nosotros nos enseñan conceptos de proporción, proxemia, proximidad a través de la danza. Me dice yo necesito un taller de danza para estos chicos. Yo claro, no es que necesites un taller de danza, co creemos entre las 2 un taller donde el ambiente de aprendizaje sea mediado por la danza, para que los estudiantes puedan aprender el concepto de proporción, no solamente, digamos, desde una teoría, sino también con el cuerpo mismo. Y así empieza, digamos, mi camino de esto que yo, o de lo que hoy nombro como mediación artística. Y está esta relación que tienen las artes en los procesos de aprendizaje y en los procesos de aprendizaje profundo, significativo, reveladores, transformadores, no instrumentales, no de adorno, no es el ejercicio de la recreación, no es el ejercicio para mostrar lo bonito, al final es un ejercicio transversal que acompaña el proceso de aprendizaje.</t>
  </si>
  <si>
    <t>[...] Y entonces lo que yo fui haciendo en la Universidad Javeriana fue acompañando a facultades, a docentes, a directivos, unos con, digamos, primero conquisté a los que tenían, digamos, esta flexibilidad de entenderme, y luego para mí fue interesante conquistar a los que se sentaban conmigo y me decían usted no tiene, el arte no tiene nada que ver conmigo. Y yo decí la cultura no tiene nada que ver conmigo. ¿Y yo decía en serio? ¿Entonces yo entendí que ahí yo tenía que hacer un ejercicio de mediación, porque si yo decí pero cómo así? Si el arte. Yo le decí venga, preguntémonos, contémonos ya. Y cuando empezamos a conversar y cuando yo empezaba a acompañar a sus estudiantes junto con la docente, empezamos a abrir ese universo. Entonces la profesora de enfermería, lo recuerdo mucho, la directora Olga, cuando me dijo usted no tiene nada que ver conmigo. Hoy hay un proyecto sobre qué es ser enfermero desde las corporalidades, qué es acompañar a un paciente en esa corporalidad y en ese ejercicio</t>
  </si>
  <si>
    <t xml:space="preserve">[...]somos seres políticos y somos también seres estéticos y aquí la bonita coincidencia de poderme haber flexibilizado para pasar a hoy. Y es que la estética es esta oportunidad de las artes de humanizarnos y de encontrar esas relaciones profundas con nuestra espiritualidad. Entonces también somos seres estéticos dentro de estos roles educativos. Así que les voy a invitar a flexibilizarnos y a poder encontrar </t>
  </si>
  <si>
    <t>[...] Durante todo su proyecto investigador ella nos invita a pensar a propósito de temas como la espiritualidad, lo desconocido, estos temas que en la academia son como no, pero claro, y hablar de las emociones en un ambiente político es como a ver, usted no tiene los pantalones puestos, como así irracional. Y ella nos invita nuevamente a volver a nuestras emociones como el lugar principal para tomar nuestras decisiones. ¿Por qué investigamos lo que investigamos? Claro, hay unos antecedentes, un contexto, un marco teórico, pero qué de mí, de esto que yo tengo en el cuerpo que me emociona, me emociona elegir ese tema como docente, cuando yo llego a clase, cuando conecto con mis estudiantes, cómo esa emoción me conecta. Claro, hay una información, un conocimiento, unos saberes para compartir, pero este cuerpo cómo se conecta con la emoción de mis estudiantes, administrativos, docentes, investigadores, estudiantes</t>
  </si>
  <si>
    <t>APRENDIZAJE SITUADO</t>
  </si>
  <si>
    <t>[…] las emociones no son fuerzas ciegas, por el contrario, tienen un objeto intencional y van dirigidas a algo y nacen de la experiencia, por eso no son un estado de ánimo, es una experiencia. ¿La emoción es una experiencia que va, digamos que nos va, que nos va marcando y que nos va conectando con ese quién soy, con eso quién somos, con esa situación en específico, ¿cierto? Están vinculadas a las creencias y por eso tienen un contenido cognitivo. La emoción, no sé, se invita a no separarse del conocimiento, ¿cierto? Porque también hace parte de mi propio conocimiento, como yo abordo eso que a mí me está pasando, como yo abordo esa práctica docente, como yo abordo ese ejercicio de investigación. Son en sí mismas juicios de valor, nacen de la experiencia y motivan a percibir de una manera u otra una situación o una persona. Se experimentan de manera particular porque ellas se configuran en la historia psicológica y la normatividad social. Por lo tanto, las emociones pueden construir o deconstruir nociones sociales. Es decir, si yo hago un mapeo o una cartografía de las emociones que hoy de cada uno de ustedes y ahorita lo vamos a hacer, podríamos entender qué ha pasado en este espacio, además de las ideas, de los conceptos, de los aprendizajes nuevos desde antes de llegar acá había unas emociones durante cada una de las experiencias de presentación empezaron a ponerse otras emociones [...] . Si yo hago una cartografía sobre las emociones, también puedo entender este colectivo, es decir, que es un insumo también para recoger información, tiene un carácter comunicativo, dialógico e intersubjetivo. pues las emociones determinan una forma de comunicación con los otros, con las otras. Las mismas palabras dichas de diferentes formas tienen efectos distintos. Entonces claro, la emoción y el sentimiento, la emoción esa respuesta inmediata, salvaje que tenemos, el sentimiento es la forma en la que nosotros gestionamos estas emociones. Y una forma en la que gestionamos estas emociones son las palabras, ¿cierto? Entonces ahí es importante reconocer que las emociones también son un lugar para la comunicación, ¿cierto? Porque se nota en nuestro cuerpo, se nota cuando estamos con nuestros estudiantes y estamos cargados de, se nota cuando estamos en una junta directiva, en un claustro y tenemos una emoción y ese es un efecto comunicativo que el cuerpo tiene para nosotros</t>
  </si>
  <si>
    <t>ALMA</t>
  </si>
  <si>
    <t xml:space="preserve">[...]Y en este mapeo personal quiero invitarles a estar presentes con ustedes mismos y con ustedes mismas para poder construir desde esa diversidad. Es importante también reconocer esa particularidad. Ubuntu soy porque somos, respiro, respiro. [momento de reflexión por 1 minuto] Y como nuestro primer territorio es nuestro cuerpo, como nuestro primer territorio es nuestro cuerpo, vamos a conectarnos con la presencia corporal. Gracias. Vamos a hacer un pequeño escaneo de cómo estoy hoy, cómo me siento hoy con mi cuerpo, cómo están mis hombros, cómo está mi cuello, mi espalda, mi cadera, mis piernas, mis rodillas, mis talones, mis pies. Y estoy presente para poder permitirme construir con el otro, para poder estar en cuerpo y en alma, en espíritu con el otro, para poder ver en el otro eso que es distinto a mí y eso también que me conecta. Traigamos la sabiduría del cuerpo que hoy la vida nos permite estar acá conectándonos en este espacio. Por eso nos trasladamos, por eso estamos acá habitando un espacio geográfico concreto. Estamos con el cuerpo presente. </t>
  </si>
  <si>
    <t>[...] Y vamos a pensar, vamos a imaginar, vamos a traer una imagen en esta pantalla que es más allá que nuestra imaginación, nuestra propia silueta. Si el cuerpo es territorio, pensémonos cómo seríamos si fuéramos una silueta. ¿Cómo sería este gran mapa, este gran croquis? Si yo les pregunto, ¿hoy cómo está su cuerpo? Y les invito a que lo dibujemos desde nuestra imaginación ahí, ancho, largo, angosto, lleno de figuras, de relieves, tal vez con la cabeza así explotada de todas estas ideas que hemos venido recogiendo, con unas piernas fortalecidas para saber hacia dónde vamos a ir caminando juntos. ¿Cómo es este mapa? ¿Cómo es este territorio? ¿Cómo es este croquis nuestro hoy en este escaneo? [silencio total] Y cuando sientan que ya lo han visto en su imaginación desde esta imagen que se proyectan hacia ustedes mismos, les voy a invitar que abran los ojos, miremos al horizonte y nos quedemos un rato ahí pensándonos a nosotros mismos. [nuevamente se hace total silencio] Y en ese ejercicio de mirarnos hacia nosotros mismos y hacia nosotras mismas, vamos a pensar, a descubrir, a conectarnos con una emoción que ustedes han sentido durante este día y medio que hemos vivido juntos. Esa emoción que les sorprendió, que llegó sin avisar por algo en particular, por algo quien dijo algo, por algo que pasó que no llegó, por un retraso, por un saludo, por una persona que vieron, por un comentario, por una ilusión de hablar con alguien y crear algo, una emoción.</t>
  </si>
  <si>
    <t xml:space="preserve">[...] En esta oportunidad que tenemos desde las artes de poder acompañar estos procesos de aprendizaje profundo de colectividad, también es importante el ejercicio de la reflexión, ¿cierto? Pasar por la experiencia del cuerpo, pasar por la experiencia de la razón y pasar por la experiencia de la reflexión. Y vamos a reflexionar dibujando. </t>
  </si>
  <si>
    <t xml:space="preserve">[...] A propósito de las metodologías de aprendizaje basadas en proyectos, cuando un ejercicio tiene un ejercicio de proyecto creativo, artístico, es un aprendizaje que es continuo, que la sensación es que ese proyecto que yo entrego es inacabado y para algunos escenarios académicos pues eso está mal evaluado. Para los escenarios de las artes es súper importante reconocernos como seres incompletos, como seres que estamos en continua transformación y dinamismo. Así que no se preocupen si sienten que todavía esa silueta y ese territorio no está acabado, porque tenemos toda la vida para podernos seguirnos construyendo y deconstruyendo, vaciándonos, recibiendo del otro. </t>
  </si>
  <si>
    <t xml:space="preserve">[…] hoy nos invita a reflexionar Cuenco y es la relación de las artes con la educación y en este caso con las prácticas pedagógicas y cómo nosotros desde nuestros quehaceres, desde nuestros roles, las artes en este caso, nos invitan a pensarnos desde ese lugar humano y ese primer lugar humano que son nuestras emociones. </t>
  </si>
  <si>
    <t xml:space="preserve">[...] Y aquí otra hermosa coincidencia con la que termino el mapeo y es que Ángela Calvo nos dice que las emociones son de carácter comunicacional, comunicación y cultura de las emociones que ponen en relieve su relación con la vulnerabilidad humana. Sentirse tristes, sentir hambre, sentir angustia, sentir tristeza, sentimientos encontrados, alegría, esperanza, incertidumbre. Nos hace parte y nos conecta con eso trascendente que somos, con eso humano que somos. Y tal vez, tal vez es una forma de poder llegar a esas otras dimensiones que nos invitas a llegar y es siempre traer con nosotros la emoción puesta en el cuerpo en estos espacios y en esos escenarios, la que sea, la ira, la rabia, el temor, la tristeza, la alegría, siempre ahí, porque con ella es una respuesta de que estamos siendo profundamente humanos y que eso que va a suceder en ese espacio, en ese proyecto, en ese territorio, con esa comunidad, con esa investigación, con ese estudiante, frente a frente, pues va a ser profundamente humano. </t>
  </si>
  <si>
    <t>[...] Y en ese encuentro con el otro, la mediación artística en este mapa social nos hace una invitación, y es una invitación a la inclusión, a reconocer los saberes, las narrativas, las experiencias, las prácticas, los territorios como experiencias diversas que deben propiciar un diálogo. Eso que para mí es misterioso, que es como el otro, y aquí traigo al profe MAHS, cómo nos relacionamos con ese otro que para mí es parece que lo conozco. Vamos a hacer un ejercicio de espejos, que es un ejercicio súper básico de las artes corporales. Nos ponemos frente a frente, y uno de ustedes va a empezar a hacer movimientos y el otro lo va a seguir. Levanta una mano, hace por acá la cabeza y el otro lo va a seguir respetando eso que el otro me está diciendo, porque a veces estamos escuchando al otro, pero estamos haciendo nuestra propia interpretación y estemos presentes para escuchar dónde puso la mano, cómo puso el pelo, cómo alzó, qué mano alzó, la izquierda, la derecha, cómo puso el dedito. Démonos el tiempo de observar al otro así con un detenimiento y darles el lugar. [...] Y las artes en estos escenarios para el aprendizaje, pues también están invitados a incomodarnos de esos lugares que son cómodos, el escritorio, la razón, la idea, el argumento. Y aquí les invito a desacomodarse sin violencia, amorosamente, con respeto. Y tal vez puedo ir diciéndole al otro con el cuerpo cosas mucho más retadoras, a ver si el otro me copia, ya no es la manito alzada, sino que tal la mano y el pie en un equilibrio, a ver si el otro como, o un gesto que yo crea, muy bien, el gesto de la cara también lindo, importante. Y cambiamos, el otro hace y yo lo imito, lo leo, lo acompaño en eso que me está diciendo presente con el cuerpo, con mi atención, eso que me tiene para decir, esa idea que me quiere contar, comunicar, ese paisaje que me brinda la comunidad, esas prácticas que son propias y que son ajenas a mí, pero yo necesito conectarme con eso que es el otro, lo otro. [risas mientras realizan la actividad] Y tal vez el movimiento no es tan importante, sino la quietud y la mirada, porque eso también me habla de los otros</t>
  </si>
  <si>
    <t xml:space="preserve">[...] Y en la mediación como oportunidad de las artes para acompañar los procesos de aprendizaje, para acompañar los proyectos socioculturales, creativos, innovadores, nos invitan siempre en este mapeo social a reconocernos diversos, a reconocer las narrativas que cada uno y cada una tiene desde sus experiencias, desde este camino de construir su propia identidad. Las preguntas que uno se hace en este mapeo y que hoy puedo hacerme en este espacio de aprendizaje que he tenido estos dos días, es que tanto las narrativas del otro permean mi propia narrativa, que tanto las identidades de los otros me permito también construir y deconstruir mi propia identidad, que tanto permitimos que nuestros estudiantes se les reconozcan sus propios saberes, sus propias prácticas, sus propias formas de habitar el mundo en estas prácticas pedagógicas que nosotros acompañamos como docentes. </t>
  </si>
  <si>
    <t>4.
NGG</t>
  </si>
  <si>
    <t>5.
08</t>
  </si>
  <si>
    <t>7. 
análisis</t>
  </si>
  <si>
    <t xml:space="preserve">10. La crisis de la enseñanza del método científico y la formalidad  </t>
  </si>
  <si>
    <t xml:space="preserve">La crisis de la enseñanza del método científico y la formalidad  </t>
  </si>
  <si>
    <t xml:space="preserve">[…] Entonces, con mis estudiantes, básicamente lo que debo hacer es tratar de entender cómo cojo un cero, un estado, y lo meto en la luz para que la luz lo lleve a otra parte, siendo cero siempre. O como cojo un uno, que es un estado, y lo meto en la luz y hago que ese uno viaje a través de la luz o con la luz a través del espacio y llegue al otro lado siendo uno. Porque si yo mando un uno, debo recibir un uno, y si mando un cero, debo recibir un cero. Ese es un mundo fácil. O sea, yo trabajo con dos estados que después nosotros vamos haciendo que crezcan. Porque si ya cojo dos ceros o dos unos y los junto, eso ya genera otros estados. Y si cojo tres ceros o tres unos y los junto, eso genera otros estados. O sea que yo trabajo con estados separados, plenamente diferenciados, que después van creciendo. Yo trabajo con categorías, categorías que deben llegar, viajar de un punto a otro permaneciendo las mismas categorías. Ese es el mundo clásico. </t>
  </si>
  <si>
    <t>FÍSICA CUÁNTICA</t>
  </si>
  <si>
    <t>[...] Pero ahora se está complicando un poquito la cosa, porque ya estamos hablando de algo que está revolucionando el mundo y que se conoce como la cuántica. Entonces, en todas partes están hablando de las tecnologías cuánticas, y la tecnología cuántica implica una revolución gigantesca, increíble. Yo no alcanzo a visualizar esta revolución hasta dónde nos va a llevar. Porque todo el mundo habla de tecnologías cuánticas y como no se entiende mucho, se asocia a la magia. Alguien ayer hablaba de eso. Se asocia a la magia. Se asocia a la magia. [...] . En la cuántica, a diferencia de la lógica clásica, ya no transmitimos bits . En la lógica clásica, ¿cierto? En la comunicación clásica yo les decía que yo tengo que coger un cero, un uno o agrupaciones de ceros o agrupaciones de unos. O sea, yo agarro estados, categorías que deben preservarse intactas cuando viajan de un lugar a otro, esos estados, el estado celular, el más pequeñito, el fundante, se llama el bit. En lo clásico yo trabajo con bits que los monto en la luz. En la cuántica ya no se trabajan con bits, sino con qubits. Entonces se llaman de otra forma qubits. Los qubits son bits que son todos al mismo tiempo. Es decir, en la lógica cuántica yo ya no transmito ceros exclusivos, ya no transmito unos exclusivos, sino que transmito ceros y unos superpuestos y de manera simultánea. En la cuántica los estados y las categorías se superponen, coexisten, coexisten. Y cuando yo les cuento esto, mis estudiantes el mismo levantan la mano. Por supuesto, se van a unos planos más abstractos e imaginarse en la abstracción esto que les estoy contando de que ya tú vas a enviar ceros y unos al mismo tiempo y de manera simultánea. Los ingenieros colapsan porque filosóficamente Adía es súper profundo. Pero nuestro objetivo como ingenieros es tratar de que eso de alguna forma sea realizable y se convierta en una tecnología que luego nosotros vamos a usar</t>
  </si>
  <si>
    <t xml:space="preserve">[...] Voy a ponerlo en un ejemplo así tal cual hoy supongan que yo tengo una camisa roja. Yo tengo una camisa roja [en realidad tiene una camisa azul]. Yo me pongo la camisa roja y yo llamo a WBG y le digo WGB, cuando me veas con la camisa roja, quiero que sepas que estoy enamorado de ti. Ese es el código. Y entonces yo voy y le digo al profe EDGL, digo Profe, cuando yo tenga la camisa roja es porque le estoy haciendo barra a la América de Cali.  Y entonces yo le digo a KMMO, KMMO, cuando tú me veas de rojo es porque tengo hambre [risas], y yo me pongo la camisa roja y salgo a caminar. Salgo a caminar. Yo camino, me encuentro con el profe JCM y el profe JCM me ve con una camisa roja, pero me ve con una camisa roja. Para JCM es irrelevante que yo tenga una camisa roja. Pero cuando me cruce con KMMO, inmediatamente KMMO saca tres empanadas y me las da [risas]. Y sigo caminando y me cruzo con EDGL y EDGL saca la mano y la chocamos porque ganó el América de Cali y me encuentro con WBG y no les quiero contar qué quisiera que pasara [risas]. Son tres estados, son tres estados, son tres estados que están viajando conmigo, superpuestos, coexistiendo, pero cada estado, o perdón, sólo uno de esos estados se revela cuando se encuentra con el receptor y el receptor que tiene un código, un código de descifrar, </t>
  </si>
  <si>
    <t xml:space="preserve">[…] Esa en esencia es la provocación de la lógica cuántica. Fíjense que eso no es magia, porque si nosotros empezamos a revisar esto de la cuántica, la cuántica es la misma realidad que hemos estudiado toda la vida, con una capa adicional, me atrevería a decir yo, que es psicológica, que tiene que ver con la interpretación de esa realidad, de esa realidad. Y la cuántica nos está invitando a que interpretemos la misma realidad [...] La cuántica nos dice ojo, hay otra forma de interpretar la misma realidad. Qué implicaciones tiene esta cuántica, esta lógica de la cuántica, tratando de salirme de lo aburrido que son las comunicaciones ópticas cuánticas a través de la luz. Y qué tal si tratamos de interpretarlo en un plano más humano, social, antropológico, lo que sea. </t>
  </si>
  <si>
    <t>INTERRELACIÓN ESTUDIANTE -DOCENTE</t>
  </si>
  <si>
    <t xml:space="preserve">[...] Alguna vez una estudiante, representante estudiantil me dijo profe, “lo que pasa es que hay 62 géneros”, yo me pongo a hacer permutaciones [risas] cruzando con los huecos que tenemos y no me da 62, no me da 62. Pero algo que entendí en medio de las discusiones del género es que sospecho que todos nosotros somos todos esos estados y todos esos géneros al mismo tiempo. Y entonces alguna vez le decía yo a estas muchachas, a mí me da pena con ustedes, yo no entiendo muy bien eso, que la categoría esta, que si usted se enamoró de este, no sé, pero lo que yo sí sé es que yo a veces soy como una mujer, yo a veces soy como un hombre y muchas veces soy como entre hombre y mujer en un espectro muy amplio. Claro, yo tengo que hablar de espectros y no sé más. </t>
  </si>
  <si>
    <t>PSICOLOGÍA</t>
  </si>
  <si>
    <t xml:space="preserve">[...] Eso es muy complejo porque nosotros vamos evolucionando en el tiempo y cambiamos. Y uno tiene el derecho, LMRV. Uno tiene el derecho de cambiar, si quiere, segundo a segundo, y esa es usted. Entonces, si uno llega con este cuento donde los psicólogos, por ejemplo, dicen no, este man está loco. Porque entonces esa lógica de la cuántica está retando también los estándares de la psicología, porque ahí usted tiene que ser uno solo, integral y el mismo. </t>
  </si>
  <si>
    <t xml:space="preserve">[...] mucha gente piensa que para uno enseñar ciencia y STEM en las regiones apartadas, necesita plata no más. Entonces uno le dice Sabe que, si usted va para Tumaco, señora rectora. Ah, perdón, señor rector, métale $5000 millones de pesos a Tumaco. Y usted llega a Tumaco y se encuentra esto. Y entonces usted dice: ah, no, acá no podemos enseñar ciencias STEM porque no hay plata. Eso es cierto. Pero estoy casi seguro que incluso garantizando que los $5000 millones de pesos lleguen acá, vamos a tener dificultades para enseñar la ciencia y el STEM. </t>
  </si>
  <si>
    <t>MÉTODO CIENTÍFICO</t>
  </si>
  <si>
    <t xml:space="preserve">[…] O sea, usted para ser científico tiene que haber incorporado en su vida y tiene que haber sufrido un cambio ontológico con el método científico. Pero si usted es un tipo que solamente sabe manejar un celular y hacer aplicaciones, eso no lo hace científico. O sea, a usted lo hace científico el método que usted incorporó. La forma con la que usted está analizando la realidad es lo que a usted lo hace científico o no científico. Pero uno es algo, o uno empieza a hacer algo o alguien, no sé, dependiendo de la forma con la que usted analice la realidad. El método científico es la base para ser científicos. </t>
  </si>
  <si>
    <t xml:space="preserve">[...] Y entonces nosotros le enseñamos a los pelados vea, sienta el mundo, entonces utilice los cinco sentidos, ojos, la visión, la vista, el oído, el gusto, el tacto y el olfato. Vamos y captemos la realidad y toda su fenomenología a través de sus sentidos. Entonces los pelados salen desde pequeñitos, y en la universidad, en todas partes, y salen a tratar de captar la belleza de la realidad y de los fenómenos. Y luego lo que nosotros hacemos es, desde hace mucho tiempo, porque así nos lo enseñaron, es comenzar a encasillar pedacitos de esa realidad en categorías y en estados. Y el resto de la ciencia se basa en esa forma como usted categorizó esa realidad. O sea, usted cogió la realidad inmensa y la partió en pedazos, y después cada pedacito, a cada pedacito usted le pone un nombre. Usted dice bueno, esto es una variable A, esta otra es una variable B, esta otra es una variable C. Usted empieza a categorizar. Y los niños empiezan a categorizar, comenzando con criterios subjetivos, a agrupar fenómenos que medio se parecen, para que muchos fenómenos se conviertan en uno solo, muchas realidades sean una sola. Entonces el agua es el agua, o sea, si yo le digo agua, ustedes se imaginan el agua como una sola realidad. [...] Pero nosotros entrenamos a los niños desde pequeños y en la universidad lo profundizamos más, porque necesitamos trabajar con categorías fijas, estados fijos. </t>
  </si>
  <si>
    <t>[...] No sé en lo cualitativo cómo sea el asunto. En lo cuántico los ingenieros hacemos eso, suma, resta, y si a usted le dio tres veces la misma suma, entonces usted generaliza, usted dice ah, bueno, con esto, si yo manipulo la realidad de esta forma, bajo estas condiciones, con el mismo modelo, siempre me va a dar esto. Y entonces nosotros creemos que podemos predecir, porque hemos modelado bajo el criterio de que la realidad y sus fenómenos son categorías y estados que se pueden relacionar de manera permanente, fija y para siempre, para poder predecirlo. Luego de que uno hace eso usted reproduce el ambiente para probar si su teoría funciona o no. O sea, si la suma siempre le va a dar eso. Ahí es donde viene el problema de la plata, porque para eso usted necesita los laboratorios experimentales. Entonces usted tiene su teoría, se mete al laboratorio, prueba si su ecuación funciona, y para poder hacer esa prueba, que es la parte práctica de la teórica que debe ir junta. Usted necesita plata, recursos para poder reproducir ambientes controlados, para verificar si su hipótesis funciona siempre y se convierte en una tesis. Y luego, cuando usted tiene el laboratorio experimental, reproduce las condiciones controladas, valida su hipótesis, usted lo comunica. Este es el método científico</t>
  </si>
  <si>
    <t>[…] Y el método científico está empezando a tener sus dificultades, porque el método científico se basa en categorías, se basa en estados, se basa en predicciones, se basa en experimentación. Y esa forma de enseñar ciencias definitivamente ya no está encajando en este nuevo mundo. Sino preguntémonos ¿cuántos quieren estudiar ingeniería? ¿Cuántos quieren estudiar matemáticas? Va para abajo. ¿Cuántos quieren estudiar? Muy poquitos. Porque esa forma de interpretar el universo, la realidad, sus fenómenos, ya no encaja con el ser, ese ser que también está moviéndose en la lógica de la cuántica. Yo lo hablo así. Y entonces, claro, el muchacho llega a la universidad libre, siendo todos los estados al mismo tiempo, y llegamos nosotros en las ciencias exactas y naturales y las STEM y pum, les decimos, no, es que esto es así. [...] Como el método científico, como esa forma de creer que podemos controlar la naturaleza, la realidad, los fenómenos, es la generalizada, entonces las instituciones humanas se crearon para garantizar ese discurso y nos inventamos los sistemas formales. Nos inventamos los sistemas formales. Todos los sistemas formales sociales tienen la concepción de que hay categorías, estados que deben permanecer igual desde que nace el ser humano hasta que se muere. Y me estoy refiriendo al sistema formal de salud, al sistema formal de educación, a todos los sistemas formales, al sistema formal financiero, etc. etc. Por lo menos en esta parte del universo del mundo, en esta parte occidental. Pudiéramos tratar de seguir elaborando un poquito más, pero hablando específicamente de nuestro ambiente, que es el educativo, pues entonces yo ahí me atrevería a decir que el sistema formal educativo está en crisis. ¿Porque está en crisis? Porque está basado en la suposición de categorías y estados. Entonces yo soy Sisbén tres, yo soy Sisbén un y me midieron y no sé cómo, pero yo ya me categoricé. Y dependiendo de esa categoría, entonces algunos que entendieron la cuántica antes que nosotros, saben que son Sisbén 5, 4 y 3 al mismo tiempo y se aseguran para que siendo cinco, los midan siempre como uno. Entonces aparece la corrupción. Es decir, esa lógica clásica de tratar de dividir la realidad en pedacitos está generando una serie de dificultades con las que estamos combatiendo y que no hemos sido capaces de encontrar esa solución, porque me parece que el problema es de interpretación. La Universidad Nacional está bajo la misma lógica de las categorías, entonces entran con un PBM [Puntaje Básico de Matrícula], y entonces a veces me tocaba a mí también estar en el comité de PBM</t>
  </si>
  <si>
    <t xml:space="preserve">[…] Ah, contigo, KMMO, contigo. Tú estabas en el case. Claro, pero hablábamos de PBM. Y entonces el estudiante ya no tenía rostro, ni tenía nombre y apellido, sino que era un PBM, y dependiendo del PBM le apoyábamos o no. Lógica clásica. Y entonces a nosotros se nos arrugaba el corazón porque veíamos la situación del pelado y decíamos este pelado es PBM 100, pero no tiene $1, hay que ayudarle. Y entonces por allá me decían “profesor, usted está violando las normas de la universidad clásicas”. Yo les decía no importa que me demanden. Y entonces ahí hacíamos las cosas y apoyábamos a la gente sin, o sea, saltándonos la categoría. Esa es la formalidad de la universidad. </t>
  </si>
  <si>
    <t xml:space="preserve">CONCIENCIA </t>
  </si>
  <si>
    <t>[...] Entonces, ahora sí, tratando de aterrizar esto, porque ya estoy hablando mucha paja, vamos para abajo, vamos para abajo, ¿cómo lo aterrizamos? entonces si estamos en la crisis de la formalidad y no hay más estudiantes, pues a mí lo único que se me ocurre así fue, y se lo conté al consejo municipal de Manizales y a los diputados de Caldas. Y este discurso se los eché con otros tintes a los diputados y a los concejales y les dije vamos a buscar la vida en la informalidad. Y unos diputados allá honorables levantaron la mano qué pena, profesor, pero usted está apoyando la informalidad. Y le dije no, no, venga, entiéndame bien, ¿sí? Olvidémonos de las categorías. Por informalidad me estoy refiriendo a lo que no queda encajado en las categorías. Por informalidad me refiero a que vayamos a esas personas que en nuestro lenguaje natural no se lo merecen. Porque muchas veces me decía no, pero, ¿usted por qué está haciendo eso? Por ese man, ese no se lo merece. No se lo merece básicamente significa que no está dentro de la categoría que yo espero. Entonces todos los que no están en las categorías que yo espero son los que no se lo merecen. Creo que esa es una buena forma de aterrizar este cuento y es empecemos a trabajar por los que no se lo merecen.</t>
  </si>
  <si>
    <t xml:space="preserve">[...] Y entonces nosotros decimos ah, es que hacemos examen de admisión y solo recibimos los mejores, [...] Y con eso tratamos de aliviar un poco el cargo de conciencia. ¿Pero qué pasa con los que no pasaron? A mí me parece que también deberían tener identidad Universidad Nacional, pero que entren por otro lado, sin categorías. </t>
  </si>
  <si>
    <t xml:space="preserve">[...] La excelencia a mí me parece que sí está en la identidad de la Universidad Nacional, eso es lo que nos hace idénticos, pero en un sistema no formal, que no se esfuerce tanto por categorizar, entonces ah, no, yo soy un ingeniero bueno porque mi promedio fue 4.2, categorización, yo soy un ingeniero malo porque estuve 2.8, entonces me tocó pasarme otra carrera. Eso empieza a generar una serie de dificultades y la gente es valiosísima porque tiene todas las posibilidades en ella misma. </t>
  </si>
  <si>
    <t xml:space="preserve">[...] Cuenco puede esforzarse porque no sé la solución. Yo hice esto con gorro, perdón. [risas] Cuenco debe esforzarse porque el método científico para enseñar ciencia está incompleto y su incompletitud se está revelando más ahora, vean, yo a veces sospecho por qué no somos capaces de entendernos con los conocimientos ancestrales. Porque en esa cosmovisión, en esa forma de entender, no existe sujeto y objeto separado, son uno solo. Entonces, claro, ellos cómo nos van a entender si nosotros llegamos con la lógica Ah, no, mire, es que usted tiene que mirar el agua allá y él se siente agua. </t>
  </si>
  <si>
    <t>POLÍTICAS EDUCATIVAS</t>
  </si>
  <si>
    <t>[...] De pronto no es ni una estructura porque esas lógicas de organización de la nacional siguen extremadamente formales. Es un sistema formal de categorías. Y qué tal si todos nosotros simplemente no estamos acá juntos y ya. Claro, eso colapsaría todo, porque entonces cuál es el jefe. O sea, no sé, pero si vamos a empezar a hacer reformas políticas, educativas, del estatuto general, del estatuto de estudiantes, de investigación, tenemos que salirnos de esa lógica clásica. Esto no es simplemente para que una sola visión domine la universidad. Y estamos dominados por una sola visión desde hace rato.</t>
  </si>
  <si>
    <t>4.
JCM, NGG</t>
  </si>
  <si>
    <t>5.
09</t>
  </si>
  <si>
    <t xml:space="preserve">10. Contracción o comprensión del espacio tiempo. Medio técnico, científico e informacional </t>
  </si>
  <si>
    <t xml:space="preserve">Contracción o comprensión del espacio tiempo. Medio técnico, científico e informacional </t>
  </si>
  <si>
    <t>[...] entre otras me dediqué a leer a dos autores que me interesaban mucho desde el pregrado, pero que los profes los pasaban como volando o no les interesaba, en algunos casos como que no les parecía, etc. Entonces es la oportunidad para aplicar la autoformación, de lo cual tengo bastante conciencia desde muy pequeñito, entonces tomé a David Harvey , es uno de los geógrafos más reconocidos en este momento, quien por allá en el 89 propuso un concepto que denominó la Contracción del Espacio Tiempo desde el punto de vista de la geografía. El asunto consistía principalmente en cómo los medios de comunicación y transporte están generando una compresión o contracción muy fuerte que había que entender desde la geografía. [...] cuando dije esto que planteaba David Harvey es completamente cierto, porque la información va y viene de una forma casi automática y algo está pasando. Y esto es geográfico, porque nuestra obsesión la geografía es el espacio, el territorio, el paisaje, la relación de la gente con la naturaleza.</t>
  </si>
  <si>
    <t>[…] Primer asunto índice de desarrollo humano, pues entonces, a escala planetaria, un mundo muy desigual, por más que uno desconfíe estas cifras, es un mundo muy desigual. Aquí a estos mapas, los que tengan esta estética son de elaboración propia. [señala la diapositiva] Entonces aquí está el asunto de suscriptores a telefonía celular en ese momento, también muy desigual. Esto ha ido cambiando, pero si uno revisa, por ejemplo, tecnología 5g Vs lo que tenemos en Colombia, también se mantienen unas diferencias muy fuertes. Usuarios de Internet por cada 1000 habitantes también ha ido cambiando, pero la calidad del Internet y otros elementos detrás están muy concentrados. Hay que encontramos, América del Norte, Europa occidental, separa Europa occidental de la otra Europa, porque esa Europa se parece mucho a América Latina, es otra Europa, y una parte de Asia. Estamos entrando en otras cartografías más ortodoxas, pero creo que también aportan. Y aquí dos casos de una empresa que llama TeleGeography, que yo la estaba escudriñando y que yo sepa, hasta ahora es la única en el mundo que puede obtener los datos a escala planetaria de la interconexión a través de tecnologías digitales. [...] América del Norte hiperconectada con Europa occidental, América del Norte hiperconectada en una escala menor, pero hiperconectada con buena parte de Asia y el resto un poco por fuera. Este es un mapa más reciente, el año 2012, también hecho por la empresa TeleGeography, que es bien interesante porque el centro es el polo Norte.</t>
  </si>
  <si>
    <t>[…] Y ahí lo que vemos es un asunto que en geopolítica se plantea como un mundo multilateral donde hay tres polos, y esos polos son América del Norte, Europa occidental y ahora Asia, un poco más difuso, pero ahí se están moviendo las cosas [señala la diapositiva] y el resto está como estamos como medio relegados. Aquí un ejemplo de esa representación que es curiosa, fíjense América Latina que está Colombia y aquí que tenemos Miami. Hay una situación bien curiosa con Miami. Yo recuerdo que en algún momento encontré un texto de geografía que decía la capital de América Latina es Miami. Dije bueno, se están exagerando demasiado. Pero luego comencé a hilar no me gusta lo que hace Shakira, pero algún día me enteré que Shakira se fue a vivir a Miami. No me gusta Juanes, pues por las estéticas y tal, pero se fue a vivir a Miami. Y uno comienza a encontrar que efectivamente Miami mueve muchas cosas de acá. Y cuando uno comienza también a encontrar que el sector inmobiliario ya está ofreciendo apartamentos allá y lamentablemente encuentro también colegas que dicen oiga que chévere, tiene un apartamento en Miami [...] Pero resulta que si en términos de los flujos de información que rompen las fronteras, Miami es la capital de América Latina y se puede soportar desde múltiples formas</t>
  </si>
  <si>
    <t>[…] que aquí emerge algo muy interesante, que son estas liniesitas [señala la diapositiva], que son los cables submarinos, por donde pasa aproximadamente el 95 % de las telecomunicaciones de todo el planeta. Mucha gente tiene el imaginario que esto ya es un mundo de satélites. Todavía no, todavía eso es embrionario, está cada vez tomando más fuerza, pero eso es embrionario. La mayor proporción del flujo de datos se da por porciones terrestres y por cables submarinos. Y eso genera una geopolítica, unos lugares que hay que controlar, donde hay que estar, donde hay ejércitos. Entonces no sólo un asunto de recursos naturales, de minería, sino es un asunto de dónde están esos lugares para que exista la hiperconectividad que termina definiendo los vectores para explotar la minería, el petróleo, etc. O sea, todo esto está integrado, es una geopolítica diferente a escala planetaria. Y un asunto interesante porque pues echando para atrás, me encontré este mapa del año 1865, La red telegráfica del momento, la telegrafía usando la energía eléctrica arranca en serio más o menos 1830 luego encontré otro mapa, 1901, donde ya sus flujos, fíjense aquí [señala la diapositiva], los primeros cables, curiosamente los lugares que hoy están más hiperconectados, 50 años después, el flujo fue cada vez más fuerte. Luego 2007, pues uno ve que eso ya está consolidado. Pero me encontré esta figura de 1866, muy interesante, porque aparecen ahí dos ciudades difusas, que son Londres y Nueva York, conectadas por un cable, que es este [señala la diapositiva]. Y la imagen es la octava maravilla del mundo del cable del Atlántico. Lo curioso es que simbólicamente en Londres aparece el águila y en Nueva York aparece el león.</t>
  </si>
  <si>
    <t xml:space="preserve">[…] Y aquí saltamos al año 2010, no he encontrado un mapa más reciente, es un mapa de Facebook, hecho por Facebook usando inteligencia artificial del momento. […] . Y el asunto es para representar el espacio usamos puntos, líneas y áreas. Puntos, líneas, polígonos. Ahora se le está incorporando el tiempo, entonces eso implica otras cosas más dinámicas, pero acá sólo aparecen puntos y uniones entre puntos, no hay en realidad áreas. Todo está dibujado a partir de estelas de comunicación. Es un mapa, repito, muy extraño en el mundo de la cartografía, en el mundo de la geografía, porque sólo son puntos interconectados. Cuando uno lo revisa con detenimiento, uno dice aquí está pasando algo. Primero, ¿dónde están los países? Se diluyen. Luego, ¿qué zonas están interconectadas? Principalmente ciudades. ¿Qué ciudades? Pero también hay unas ausencias, hay unos huecos [...] Entonces, lo que uno va viendo es que ese mapa va revelando zonas biogeográficas, porque todo esto está interrelacionado, el mundo natural y el mundo tecnológico, que desde cierto punto de vista filosófico, que esto está como hasta ahora, volviéndose a escarbar, porque parece que fue abandonado hace más de 2000 años. Esa distinción entre natural y artificial es absurda. </t>
  </si>
  <si>
    <t>[...] Aunque hace poco ocurrió algo rarísimo y es que Nueva York denunció a Facebook porque Facebook tenía datos a partir de investigaciones serias que demostraban el gran daño que le hace su red social a los niños y a los jóvenes. Daños gravísimos en su forma de concebir el mundo, comportamiento, bullying, ciberbullying, un montonón de cosas, problemas de imagen, unas cuestiones realmente graves, que, si uno lo revisa con detenimiento en otro tipo de contextos, por ejemplo, uno reciente que me enteré que tenemos contacto con muchos profes que trabajan en escuelas rurales, eso fue cerca a Bogotá, creo que fue en Vianí [municipio colombiano del departamento de Cundinamarca], una niña de siete años trató de suicidarse. ¿Por qué? Porque como los padres están soltando celulares sin reflexión mínima, supuestamente para saber que los niños están bien, ese es el principal argumento que esgrima de un celular para saber que está bien, para comunicarme. Pero los niños y niñas que los usan de otras formas, resulta que las compañeritas de la escuela primaria le estaban haciendo bullying a la niña porque la niña era gordita y le decían que era la gordita y la feíta del curso y la fregaron tanto que la niña intentó suicidarse a esa edad. ¿Dónde están los padres de familia? ¿dónde están los docentes? ¿qué pasa? Entonces, ojo, porque hay un problema realmente serio detrás</t>
  </si>
  <si>
    <t>[...] Lo interesante de pensar estas redes sociales es que podrían ser utilizadas para la educación. Esa idea que le venden a uno de que la televisión solo entretiene, es pura mentira. Cualquier acto comunicativo deja algo acá. Y desde ese punto de vista podría asumirse como un aprendizaje. No lo catalogamos si bueno o malo, no sé, eso depende de otros referentes, pero algo queda. Y si algo queda, ahí afecta el comportamiento se metió con la educación y por eso hay que pensarlo de otra forma y de manera multiescalar</t>
  </si>
  <si>
    <t xml:space="preserve">[...] Sobre el asunto de la nube. Entonces, puede sonar obvio, pero la gente dice no, es que está en la nube. Qué pena, pero en la nube eso es una forma de decirlo y distraer. Toda la información está en lugares donde hay supercomputadores que están localizados en lugares específicos en el planeta. Ahí está la información. Si uno revisa la historia de Internet con Arpanet,  Fidonet , etc. Hay todo un asunto que arranca incluso desde la lógica militar, donde las universidades ayudaron mucho para descentralizar la información. Pero eso está en lugares concretos. El sistema bancario, por ejemplo, fuerte en este momento, utiliza lugares que están blindados para bombas electromagnéticas. ¿Por qué? Porque si hay una bombita electromagnética por ahí y se borra la información, qué pena, pero tal vez se revelaría que ese asunto del dinero regido por ceros y unos es lo más mentiroso que hoy existe. Y los bancos son los vampiros que se chupan a los vampiros, que chupan a los demás vampiros. </t>
  </si>
  <si>
    <t xml:space="preserve">[...] Dicho de otra forma, el sistema económico planetario no podría funcionar sin estos sistemas. Y detrás hay una geopolítica que en el fondo tiene que ver con las universidades y que tiene que ver con el conocimiento. Podríamos pensar en sistemas educativos completamente diferentes, incluso de escala global. Ya está pasando. Grandes universidades del mundo ofreciendo programas, algunos gratuitos, otros de pago. Desde que alguien tenga posibilidad de conexión a la red, eso nos tiene que hacer pensar, porque de lo contrario estaremos trabajando de forma anacrónica. Mapa más reciente, muy difuso, porque ahora están cobrando todo. Bueno, cada vez se hace más difícil la cuestión. </t>
  </si>
  <si>
    <t xml:space="preserve">[...] Lo que normalmente nos plantean desde una perspectiva ortodoxa es sector primario, secundario, terciario. Yo me opongo radicalmente. Entonces, bueno, luego podría explicar el asunto, pero desde mi punto de vista, como mínimo deberíamos pensar en cinco. Uno, sector primario, o sea, rocas, agua, minerales, petróleo. Secundario; industria, transformación. Terciarios; servicios. Yo ubico en el sector cuatro a la educación y a la salud, además, porque no creo que deban asumirse como un servicio. Eso es un grave error. En un servicio, si no, págale corto día, creo que eso es grave. Y en el quinto, la innovación tecnológica y la generación de conocimiento de punta. Y ya voy a explicar eso. ¿Qué hay en este mapa? [señala la diapositiva] Zonas productoras y consumidoras de petróleo. Solo voy a centrarme en estas dos áreas. Oriente próximo produce mucho petróleo. Europa occidental consume más de lo que produce, con excepción de algunos segmentos en el mar del Norte y tal, no produce. Dicho de otra forma, si a Europa no les llega hidrocarburos, no les llega gas, se muere. </t>
  </si>
  <si>
    <t xml:space="preserve">[…] Pero fíjense lo que tenemos, por ejemplo, en Europa occidental. Japón utiliza el área que tiene para producir usando tecnología. Si uno piensa hoy en día lo que pasa con las formas de control de los tractores, usando GPS y tal, eso nos lleva, digamos, a un nivel distinto. Todo esto se conecta con esas tecnologías digitales. Luego, exportación de productos de alta tecnología. Que pena, pero estamos mal. Aquí no existe la alta tecnología. Pero además vemos unas fábricas chiquiticas en Europa occidental y unas grandes en el eje del Magreb. ¿Cuál es el asunto? Algunas de esas industrias contaminan, entonces las mandan a otro lugar. Piensen en el caso de Asia, China, EE.UU. tiene, pero no tanto como uno se esperaría. ¿Por qué? Porque ha deslocalizado la producción industrial por el asunto contaminante y por el valor de la mano de obra. Exportación de servicios de computadores y servicios de información. </t>
  </si>
  <si>
    <t>[…] Entonces, yo hablaba con algunos profes de ciencias, sobre todo de la sede de Bogotá, y a la mayoría les digo directamente, profe, ¿usted le gustaría que tuviéramos un acelerador de partículas?, un sincrotrón [tipo de acelerador de partícula]. Uy, sí, claro. ¿Y dónde está? ¿Dónde está el acelerador de partículas? ¿Dónde están las ligas grandes de los sincrotrones? que son los que están definiendo por dónde van muchas cosas. [...] vemos que en toda América en este momento había 18 aceleradores de partículas. Uno en Canadá, 16 en EE.UU. y uno solo en Brasil, que yo sepa, no hay otro nuevo. Estas cifras han cambiado muy poquito. Crear un acelerador de partículas es una cosa, no es cualquier vaina. Asia tiene 25, China 3, Japón 14. Ojo con Japón, lo vamos a ver más adelante. Australia, Europa 25, pero repartido en varios países. Y Alemania tiene 7</t>
  </si>
  <si>
    <t xml:space="preserve">[...] ¿Qué pasó en la crisis económica del 2008? Alemania dijo le meto a las universidades. Y en muchos lugares. ¿Cómo así que hay crisis y le meto a las universidades? Pues qué pena decirlo, pero y a mí me parece que aquí no está claro en este país. Las universidades son el motor de la economía. No necesariamente por tener que abrir empresas paralelas, sino porque lo que hacemos acá afecta al sector primario, al sector secundario, al terciario, a todo lo afecta. </t>
  </si>
  <si>
    <t>[...] Eso sirve para poder estudiar los principios básicos de la energía. O sea, cómo hacemos para generar energía, por ejemplo. A partir de ahí, de ese tipo de experimentación, fue que la humanidad entendió cómo producir, por ejemplo, la energía nuclear por fusión o por fisión nuclear. Entonces puede ser para tener fuentes de energía. Alemania, que tiene siete también conozco dos alemanes, pues es un país que era potencia de energía nuclear, que cerraron las plantas nucleares, teniendo en cuenta lo que pasó en Chernóbil, pero ahora están pensando nuevamente en volverlas a abrir, porque es la forma más eficiente que tenemos de producir energía a los humanos, a partir de la división de los átomos o de la unión de los átomos. De ahí se pudo entender, por ejemplo, lo del bosón de Higgins . Lo del bosón de Higgins, que es muy reciente, es básicamente la primera prueba experimental de cómo usted puede aplicar a la inversa la ecuación de Einstein. Entonces Einstein dice energía es igual a masa por velocidad de la luz al cuadrado. Entonces, energía en un lado, energía, usted no lo toca, pero es energía. Y al otro lado del igual, o sea, es igual, es equivalente, está la masa, la materia. Entonces uno dice ah, claro, yo tengo materia, si la someto a velocidades muy altas, por decirlo así, genero energía, porque la masa y la energía son lo mismo. Esa es la dirección que normalmente se usa. Pero el bosón de Higgins demuestra lo contrario. Yo tengo mucha energía, como la condenso, para crear materia. Por eso decían que era la partícula de Dios. Y eso se hace con los sincrotrones</t>
  </si>
  <si>
    <t xml:space="preserve">[...] Un agujero negro es una entidad física altamente densa, muy densa. O sea, es un cuerpo físico que tiene mucha, mucha materia condensada. […] los cuerpos, agujeros negros son en volumen muy pequeñitos, pero que tienen mucha, mucha materia concentrada. Entonces la ley de la gravitación, la ley de la gravedad, la ley de la gravedad es inversamente proporcional a la masa. No, mejor dicho, mientras más masa, más gravedad tiene, o sea, más atrae. Entonces, si usted tiene un planeta así de chiquitico, pero que tiene la misma masa de la tierra concentrada en este espacio, pues entonces la gravedad de eso así chiquitico va a ser muy grande y empieza a atraer. Estos son los agujeros negros. </t>
  </si>
  <si>
    <t>INVESTIGACIÓN</t>
  </si>
  <si>
    <t xml:space="preserve">[...] importancia además tiene que ver con lo siguiente, si los sincrotrones trabajan con partículas subatómicas. Eso tiene aplicaciones muy potentes para la ingeniería genética. Y eso se viene. Muchos quieren meterles mano a los humanos. Ya se lo están metiendo a las plantas y animales. Ya un asunto ético. Y hay una discusión fuerte por meter la ingeniería genética a los humanos. Ya se han hecho experimentos con ratones, entre otras cosas, para crear ratones cinco veces más grandes. Y como somos hermanos de los ratones, somos mamíferos, todo indica que podrían crear en este momento humanos de unos 6, 7 metros de altura. Y si los crían sin madre, in vitro, podrían generar unas cosas que ni nos imaginamos. Pero este tipo de tecnologías son tan potentes y esta es solo una pequeña aplicación del asunto que la verdad, la cuestión hay que tenerla en cuenta porque el futuro tiene que ver con estas cosas. No están jugando, no están metiendo plata en vano. Si hasta ahora el control es fuerte, lo que se viene es mucho más fuerte y tal vez ni siquiera lo imaginamos. Obviamente habrá resistencias, acción reacción, todo este tipo de cosas están ahí detrás. </t>
  </si>
  <si>
    <t xml:space="preserve">[...] Colombia es consumidora de alta tecnología de Israel, por ejemplo. Uno va entendiendo otras cosas. Bueno, ¿acá que tenemos? Japón. Científicos dedicados a investigación y desarrollo por cada millón de habitantes. Estamos graves, mejor dicho. Se necesitan universidades. Yo digo sí, claro. Sí, no lo dudo para nada. ¿De qué forma? ¿en qué condiciones? No sé. Eso es lo que hay que pensar. Este es de los que más me gusta. Patentes registradas por cada millón de habitantes. No me gusta por la patente, sino por lo que reflejan la geopolítica del conocimiento en el mundo. EE.UU. está como intermedia, Europa occidental, excepto algunos países nórdicos, tampoco. Japón. Japón, aparece doble cúbito, porque como tienen islas no pude filtrar todos los pedazos pequeños porque estas bases de datos son referenciadas y entonces lo que aparece es Japón. </t>
  </si>
  <si>
    <t>[...] cuando, digamos, en un perfil se encuentra carbón y eso corresponde a una época, ta ta ta, millones de años. Todo lo que estamos haciendo los humanos lo podrán leer no sé qué tipo de seres en el futuro. Porque además los registros estratigráficos tienen algo interesante y es que en ellos aparece en la historia geológica de la tierra, seis grandes extinciones y esta es la actual, digamos. Es decir, todas las formas de vida algún día tienen que desaparecer, para los que no se, que tal, qué pena, pero algún día les llegará a nuestra especie. Entonces, pues por eso mismo hay que disfrutar y apreciar la vida, porque todo esto es efímero. Desde esas otras escalas, cuando se comienzan a correlacionar los sistemas, las tendencias de los sistemas naturales con las tendencias de los sistemas socioeconómicos, todos van en la misma línea. Dicho de otra forma, la aceleración hipertecnológica del conocimiento genera efectos ambientales y todo va correlativo. Es decir, el planeta está cambiando a una escala que no nos cabe en la cabeza, porque estamos acostumbrados a esas formas acelerativas de ver esas modificaciones, pero esto desde la revolución industrial, solo 200 añitos casi que para destrozar el planeta. Eso es una cosa, repito, que no nos cabe en la cabeza, pero los datos lo permiten plantear.</t>
  </si>
  <si>
    <t xml:space="preserve">[...] Este es el proyecto Globaix, es uno de los proyectos más interesantes para pensar el asunto. Fíjense que vuelve a aparecer la cuenca del Amazonas, el Pacífico está por acá, [señala la diapositiva] nosotros estamos por este ladito. Es una de las pocas zonas del planeta donde todavía el nivel de explotación no es fuerte y por eso hay que cuidar estas zonas. Aquí [presenta una nueva imagen] tenemos una integración de rutas aéreas, rutas marinas, de barcos, rutas terrestres, ciudades, carreteras, los flujos principales incluso de telecomunicaciones, que son estos azulitos. Y lo que vemos es esos parches, Sahara, aquí Amazonía, toda la parte de Groenlandia, bueno, esas zonas ya alejadas del ártico y estas zonas ya están siendo disputadas geopolíticamente. La otra pregunta, vuelvo a hacerla, ¿dónde están las divisiones de países? ¿Dónde están los límites político administrativos? Todo indica que son límites para controlar gente, pero no para controlar el resto. </t>
  </si>
  <si>
    <t>INTELIGENCIA ARTIFICIAL</t>
  </si>
  <si>
    <t>[...] Aquí utilicé ya inteligencia artificial para decir bueno, ¿cómo van estos datos? Entonces la penetración de Internet, África no llega a la mitad, Asia estamos un poquito mejor, pero si uno revisa por país, pues la cosa es complicada. EE.UU. no es 100 % y Oceanía, bueno, está como casi al borde del 70. Pero haciendo algunos ejercicios, porque pues la idea es como ir contrastando. Aquí le introduje a la IA un artículo que escribí que titulé Telarañas digitales, cyborgs, espacio público, bueno, unas cosas ahí para entender cómo el espacio público está hiper privatizado a partir de Internet. Utilizo un ejemplo en nuestra universidad, que es el del lanzamiento de Pokémon Go , que cuando uno los revisa es como si fueran espectros de otras dimensiones y entonces la gente los persigue, los papás van con los niños y a cazar monstruos. Unas cosas que parecen como absurdas, pero que conectan en tiempo real satélites y grandes bases de datos. Le pasé ese artículo y esta fue la imagen que me votó. [presenta la imagen en la diapositiva] No sé, habría que analizarla, pero lo que hizo aquí IA fue coger un artículo científico y traducirlo en una imagen. Entonces esto es telarañas digitales.</t>
  </si>
  <si>
    <t xml:space="preserve">[...] Nvidia supera a Microsoft y se convierte en la empresa pública más valiosa del mundo hoy, por el valor en la bolsa, Nvidia supera a Microsoft y es la empresa más cara del mundo. Porque esta noticia es importante. Todas las empresas de tecnología en los últimos años, que han sido las más costosas, son las que orientan el futuro del mundo. Entonces, Microsoft llegó con la computación y tal, Apple llegó con todo esto, Facebook en su momento, redes sociales. Cada empresa, cada empresa significa una tendencia, y una tendencia que uno podría pensar es una evolución, que para mí es una involución desde el punto de vista de lo humano. </t>
  </si>
  <si>
    <t xml:space="preserve">[…] A diferencia de Facebook, Nvidia es la empresa que vende, o sea, ahora van a popularizar aparaticos con alta capacidad de procesamiento. ¿Eso qué significa? Significa que, en estos momentos, por ejemplo, yo les digo bueno, ustedes saben que hay Inteligencia Artificial. ¿Sí, cierto? Sí, sí, yo sé. Listo. ¿Y usted cómo se imagina la inteligencia artificial? Entonces todos sacan el celular, muestran una foto y mire, yo con la con el celular y la foto, yo puedo quitarle la montaña a la foto, así es como uno de alguna manera trae a la cotidianidad lo que es la inteligencia artificial. Yo llamo a Chatgpt. La siguiente pregunta es y ¿dónde está Chatgpt? ¿Dónde realmente está la inteligencia artificial? Yo no la veo. Está programada. Nosotros no tenemos acceso a la parte física. [...] La inteligencia artificial es el alma y estos aparatos son el cuerpo. Van a empezar a vender todos van a poder comprar procesadores de alta capacidad. O sea que usted ahora sí le va a poder dar cuerpo a la inteligencia artificial. Es decir, es decir, esto significa que cada ser humano ahora va a poder relacionarse de una manera distinta con eso de la inteligencia artificial, haciéndola realidad. Nvidia eso es lo que comercializa ahora. </t>
  </si>
  <si>
    <t xml:space="preserve">[…] por eso planteé el ejemplo de China y de Rusia, que están por fuera de Facebook. Hay una geopolítica de las redes, hay una geopolítica de los contenidos. Ahorita se está discutiendo mucho, esto es un brochazo de 20 años de investigación. Entonces hay un asunto fuerte que es la geopolítica de Internet, la gobernanza de Internet, que eso ya son ligas mayores. Hace un par de años me encontré una enciclopedia de esas al estilo a lo viejo de los grandes temas del mundo y el primer tema era Internet y su relación con el resto, con la guerra, con todo, porque como he mostrado, esto tiene efectos en todo. Entonces hay unas formas de segregación digital planetaria y eso es lo que trato de mostrar. Tuve que crear una metodología para medianamente entender el asunto, porque si no, no da como, me tardó dos años. </t>
  </si>
  <si>
    <t>1.
2024/20/06</t>
  </si>
  <si>
    <t>4.
AIMP, JCM, NGG</t>
  </si>
  <si>
    <t>5.
10</t>
  </si>
  <si>
    <t xml:space="preserve">10. Del mar al maritorio: pensar los espacios marino-costeros en diálogo con los pueblos afrocaribeños desde las humanidades </t>
  </si>
  <si>
    <t xml:space="preserve">Del mar al maritorio: pensar los espacios marino-costeros en diálogo con los pueblos afrocaribeños desde las humanidades </t>
  </si>
  <si>
    <t>[...] Entonces, para empezar a hablar de ese tema del Maritorio, pues tenemos que empezar a pensar en esas relaciones sociales, o más bien en esas relaciones de la sociedad y de los seres humanos con el mar, que son sociedades, son relaciones muy antiguas en la historia, aunque no tan antiguas como las terrestres, por así decirlo. He aquí algunos datos que me parecen importantes. El registro arqueológico muestra prácticas de pesca al menos hace 40000 años, ¿cierto? En la historia de la humanidad y una parte de eso es precisamente en arrecifes de coral, que son los ecosistemas en los que yo personalmente más he trabajado. Actualmente el 40 % de la población mundial vive cerca del mar</t>
  </si>
  <si>
    <t>MARITORIO</t>
  </si>
  <si>
    <t>[...] Y esa manera de pensar el mar parece que fuera natural, es decir, el mar es esto y no hay otras maneras de pensar el mar. Pero en realidad lo que yo voy a tratar de mostrar es que hay otras maneras de entender el mar y que de esa manera como nosotros vemos el mar y cuando digo nosotros podemos pensar en sociedades occidentalizadas, ¿cierto? Vemos el mar, pues está marcada por procesos históricos, sociales y culturales, es decir, no es una cosa natural, es decir, no es que el mar es eso simplemente porque es así, sino porque en realidad a partir de un proceso histórico hemos aprendido a pensar de esa manera el mar. Y precisamente lo que nos muestra eso es que, es que hay otras formas de pensar ese mar</t>
  </si>
  <si>
    <t>[…] para el reconocimiento, por ejemplo, de los territorios colectivos afrodescendientes y de los resguardos indígenas, una de las cosas que se hizo fue cuestionar esa visión de baldío. Es decir, en un país como Colombia había, o hubo durante mucho tiempo, un montón de tierras y territorios que fueron considerados baldíos de la nación, ¿cierto? Lo cual quería decir, entre comillas, que ahí no vivía nadie, ¿cierto? pero sabemos que ahí sí vivía gente, ¿cierto? gente que de alguna manera tenía otra manera de entender el espacio, otra manera de relacionarse con él, otra manera de relacionarse con la naturaleza [...] se logra en la Constitución de 1991, gracias a las luchas indígenas y a las luchas afrodescendientes, es el reconocimiento de que, pues las tierras baldías no son baldías, ¿cierto? De que hay formas, hay gente que vive y que además esa gente tiene formas particulares de habitar el territorio, ¿cierto? Y de relacionarse con él</t>
  </si>
  <si>
    <t xml:space="preserve">[…] Es decir, el mar sigue siendo visto hoy en día como un baldío, es decir, como un lugar donde no habita la gente, donde no hay relaciones sociales y por lo tanto donde los estados nacionales y la comunidad internacional puede hacer lo que quiera, ¿cierto? eso, por ejemplo, está consignado en la Convención del Derecho del Mar, la unclos que es de 1982, Colombia es signataria pero no la ratifica, entre otras por su conflicto con Nicaragua, que establece el mar básicamente como una gran parte del mar, como una propiedad pública estatal, ¿cierto? Por lo menos las 200 millas náuticas, pero que, al mismo tiempo, al decir que es público, reafirma el concepto de baldío, es decir, es un baldío de la nación, por ponerlo de esa manera. </t>
  </si>
  <si>
    <t xml:space="preserve">[...] Colombia es el país, por ejemplo, que tiene más territorios afrodescendientes titulados en América, y, sin embargo, pues es solo una pequeña parte de lo que serían los territorios afrodescendientes y además, gran parte de esos territorios pues siguen estando en el papel y no en la práctica. </t>
  </si>
  <si>
    <t xml:space="preserve">[…] Entonces, precisamente ahí viene la idea de que los espacios acuáticos también son espacios de vida, ¿cierto? Si entendemos los territorios como espacios de vida, ¿cierto? Pues los espacios acuáticos también son espacios de vida y en ese sentido uno podría decir que son territorios, ¿sí? hay formas diversas de habitar, entender y relacionarse con esos espacios, ¿cierto? Y para la gente que habita en zonas marino costeras, pero también en las zonas de las aguas interiores, ¿cierto? En los ríos, en las ciénagas de agua dulce, pues resulta que esos lugares también son lugares donde se teje la vida, donde se teje la identidad, donde se teje la memoria, donde hay un conocimiento detallado que permite la reproducción social, cultural de estas personas.  [...] En ese sentido, pues uno podría decir que entonces el mar es un territorio ¿sí? Tendríamos que pensar el mar como territorio en el sentido de espacio de vida, ¿cierto? Donde se insertan procesos sociales, culturales, políticos, etc. etc. Sin embargo, la palabra territorio, digamos, de primera mano nos lleva digamos a esa forma particular de entender el espacio habitado socialmente como terrestre. ¿cierto? La palabra territorio es precisamente en sí misma una naturalización de esa idea ¿cierto?  que como digo, es construida social y culturalmente, históricamente, ¿cierto? Es decir, esta idea es una idea que se construyó en Europa, esta idea que tenemos del mar como público, baldío, etc. Es una idea que se construyó en Europa en unos contextos particulares, porque en Europa también había otras formas de entender el mar, ¿cierto? Y que se impuso en los últimos 500 años la historia de la expansión europea y de la colonización y de la esclavización sobre el resto del mundo [...] la idea del concepto de Maritorio, como dije hace dos días, es empezar, es digamos, es buscar un concepto que de alguna manera descentre esa noción de que los espacios de vida son terrestres, y que nos lleve a pensar que, en las aguas, en los mares, en las costas, en los manglares, ¿cierto? En todos esos espacios que siguen siendo considerados públicos y baldíos, vive la gente. [...] el concepto busca acuñar, busca digamos visibilizar esas dimensiones sociales y culturales del mar. Entonces, el Maritorio es un concepto que no surge, no es colombiano, pero sí es suramericano. Digamos que quienes primero lo plantean son los chilenos, y no es casualmente que lo planteen los chilenos porque los chilenos tienen una población indígena marino costera muy importante, ¿cierto? diferentes pueblos indígenas en Chile [...] acuérdense que el pensamiento occidental se basa mucho en esta idea de las dicotomías, ¿cierto? Tierra mar, ¿sí? naturaleza, cultura, ¿sí? ciencia, no ciencia, conocimiento tradicional, conocimiento científico, ¿sí?. Entonces, de alguna manera esta idea de Maritorio lo que busca es también romper esa dicotomía de la tierra mar, ¿sí? que es la que digamos, maneja el pensamiento hegemónico occidental ¿sí? para mostrar que precisamente para la gente que vive en el mar, la gente que vive en las zonas marino costeras, que vive en las aguas, en los ríos, pues resulta que esa dicotomía no existe. </t>
  </si>
  <si>
    <t xml:space="preserve">[…] lo que busca el concepto de Maritorio, visibilizar que para las comunidades que viven y dependen del mar, pues estos espacios, ¿cierto? No son separados, sino que son complementarios y que tenemos que pensarlos así porque no pueden existir el uno sin el otro, ¿cierto? Las comunidades que viven entre la tierra y el mar, pues no pueden vivir sin lo uno y sin lo otro, no pueden pensarse a sí mismas sin lo uno y sin lo otro, es decir, no son solamente marítimas, no son solamente terrestres, son las dos cosas al mismo tiempo. [...] Pues precisamente porque la invisibilidad de los Maritorios tiene consecuencias reales en la vida de las personas, es decir, para la gente que vive y depende del mar, el hecho de que, por ejemplo, la política pública desconozca esas relaciones, pues tiene unas implicaciones directas. </t>
  </si>
  <si>
    <t>[…] de pronto hace 10 años empezaba a hablar de Maritorio, pero todavía hablaba de territorios marítimos. Y es bonito, porque de alguna manera ese concepto, digamos, hay un diálogo de ida y vuelta permanente, porque hoy en día también es un concepto que se está empezando a usar, por ejemplo, en San Andrés y Providencia, ¿cierto? Incluso en el marco de todos estos conflictos geopolíticos con Nicaragua, que seguramente han escuchado, pues empieza a aparecer, no siempre, no, porque es difícil romper nuestros marcos mentales, que es un poco también la invitación de un concepto como este. Pero de a poquito, ¿cierto? en ese diálogo entre academia y comunidad, ¿cierto? y otros actores que entran en ese escenario, pues es posible empezar a cuestionar y yo creo que hoy en día, al menos en el archipiélago, en el marco de otras luchas, no sólo el conflicto geopolítico con Nicaragua, sino también las luchas que han surgido, por ejemplo, en el marco de la reconstrucción de Providencia, donde los pescadores han sido la, digamos, la primera línea de la lucha, son quienes lograron, entre otras cosas, ganar una demanda contra el Estado por la vulneración de derechos humanos y colectivos, en el marco de la reconstrucción por el gobierno Duque, digamos que estos temas, digamos, sobre la importancia de estos espacios para la vida de las comunidades, pues se hacen cada vez más presentes</t>
  </si>
  <si>
    <t xml:space="preserve">[…] Como el Otro mar, que también tiene una faceta de eso, es, digamos, es ver la gestión cultural como una acción política, es decir, como una forma de promover reflexiones, de promover nuevos vínculos, ¿cierto? Nuevas formas de pensar y entender, en este caso, ese mar que ha sido como el centro de los procesos, ¿cierto? Y el festival, que se llama el Festival de Navegación Tradicional del Caribe Insular, es una iniciativa que surge en el 2018, es cuando por primera vez presentamos un proyecto en ese sentido, con una organización de base local de San Andrés y Providencia, en donde yo participo desde antes de mi vinculación a la Universidad Nacional. Y básicamente un poco la idea del festival es un poco recoger todo ese proceso, digamos de aprendizaje de los sabedores y sabedoras de la pesca artesanal, del mar, de la navegación, de las cocinas, etc. Y ponerlo, digamos, en un dispositivo que permita, digamos, devolver eso en la manera de un evento que contribuya a la salvaguarda de la cultura marítima del pueblo raizal. Y básicamente, pues el festival es eso, ¿cierto? Es una de crear un espacio anual de visibilización, de salvaguarda, de fortalecimiento de las prácticas y los conocimientos del pueblo raizal asociados al mar, en donde entran muchas cosas, entran unas manifestaciones muy particulares de navegación [...] los Kia Boats, que son unas carreras de veleros tradicionales que se hacen, pues, que tienen toda una historia de fondo [...] la pesca artesanal, que también hace parte, se llama de navegación, pero pues porque había que darle un nombre rimbombante, pero no es sólo navegación.  [...] las carreras de caballos en las playas, ¿cierto? Que es una tradición muy marítima, porque los caballos son caballitos de mar, ¿cierto? Son caballos que son criados desde niños en el mar, porque es la única manera que corran. Ustedes saben que los animales saben nadar, pero le tienen aprehensión al agua por un instinto de supervivencia, entonces para que ellos corran en una playa tienen que ser criados en el mar desde chiquitos, ¿cierto? Entonces los caballos todos los días, desde que nacen son llevados al mar hasta que son caballos corredores. </t>
  </si>
  <si>
    <t xml:space="preserve">[…] Tumaco ha venido creando fundaciones, asociaciones y grupos colectivos que están tratando de apuntarle a lo que tiene el territorio, desde los recursos y las potencialidades. Una de esas asociaciones, asociación de concheros y concheras, donde una persona, una persona comenzó a movilizar a jóvenes, ancianos, a sabedores y a sabedoras para comenzar a ver la concha y la piangua, no como lo exquisito, lo que se come, sino como ese medio de conexión con el territorio. Están trabajando con los manglares, protegiendo todas las zonas donde se produce la piangua, pero desde una psicoeducación muy central en cómo esto es nuestro, debemos protegerlo y potencializarlo también al tiempo. Entonces ellos toman a los grupos de niños y niñas de los diferentes barrios, venga, conozca el manglar, usted sabe de dónde está saliendo lo que usted está comiendo. Venga, conozca el manglar, vengo, lo llevo, póngase unas botas, una gorra, un bucito, y vamos al manglar. Esto es una concha, se saca así, se producen en estas zonas y esta es la ventaja que nosotros tenemos como territorio. </t>
  </si>
  <si>
    <t>TRABAJO COLABORATIVO</t>
  </si>
  <si>
    <t xml:space="preserve">[…] siento que la universidad también debe apuntarle a eso, a reconocer el trabajo que ha hecho la comunidad. No desde venga, yo soy la universidad y yo sé cómo usted se puede organizar, venga le digo. Sino más bien usted instrúyame a mí, usted enséñeme a mí cómo yo puedo visibilizar el trabajo que usted ha venido realizando desde su libertad, desde su trabajo, y cómo nosotros nos podemos articular. Aquí en la sede lo hemos realizado fuertemente, pero con las asociaciones de pescadores, pero falta todavía trabajo por hacer. Ha sido magnífico el trabajo que se ha realizado con Geopesca, pero también nos falta están las asociaciones de Concheros y de Concheras. ¿Qué está pasando también desde ese lado? Y creo yo que la universidad debe reflexionar frente a la forma en la que está llegando a los territorios y lo que le está permitiendo hacer a las personas dentro de ese territorio [...] . En agroecología hablamos de encuentros de saberes, habíamos empezado con esa palabra de saberes, entonces, lo que tú sabes y lo que yo sé cómo universidad, compartámoslo, seamos puentes. Ya quitamos esa palabra de encuentro de saberes, entramos a la palabra encuentro de haceres. Cuando hacemos es porque sabemos, sabes tú, sé yo, nos unimos y fortalecemos esta parte. Entonces tenemos una asociación de redes de mercado en el Valle del Cauca, trabajamos con el campesino, y ellos vienen y hacen el mercado. Afortunadamente ya llevamos 18 años trabajando con un mercado pequeño, muy pequeño dentro de la universidad, que se hace cada mes, y vienen agricultores a vendernos sus productos allí. </t>
  </si>
  <si>
    <t xml:space="preserve">[…] . Lo otro es que tú planteaste lo de 40 % de personas ubicadas en zonas costeras en el mundo. Yo recuerdo algún dato, no lo sé con precisión, digamos ahorita aterrizar, pero creo que, si uno mide más o menos 200 kilómetros,  […] es decir, la mayor proporción de gente en el planeta viva, vive muy cerca a las zonas costeras. Lo raro es el caso por ejemplo de Bogotá, de gente por allá rara que vive en la mitad de las montañas, eso es raro, la mayoría viven en zonas costeras y esa relación es otro asunto, yo creo que hay en parte está el problema que tenemos. </t>
  </si>
  <si>
    <t>[…] eso en torno a esos futuros posibles de explotación de los océanos y del mar, evidentemente la cuestión es para mí grave, si analizamos estos, entradas del Antropoceno, Capitaloceno, Chuchuceno, pero además si tenemos los datos de acidificación del océano, de Micro, partículas de plástico que ya han llegado a los peces y crustáceos y que ya están incluso se han identificado en el torrente sanguíneo humano, pues la cuestión es realmente complicada, porque lamentablemente los océanos y los mares se han vuelto la cloaca de las actividades industriales de las grandes ciudades y eso hay que prestarle atención y hay que decirlo de frente, porque de lo contrario puede haber problemas. Por ejemplo, yo estuve por ahí medio averiguando y bañarse ahí frente donde estamos no es muy bueno, porque los niveles de contaminación del mar son altos, en este caso por los asentamientos humanos. Entonces se lo digo con mucho cariño sobre el mar, porque además se trabaja un poquito sobre el mar, sobre San Andrés, quedé muy decepcionado porque pues a la gobernación no le interesó nada de ese ese estudio que hicimos hace ya más de 20 años sobre ascenso del nivel del mar. Y aparte eso, cuando fuimos con Cuenco, lo que hicimos un recorrido, CMOS recuerdo que tuvo que sufrir el asunto de pare, revise, tome foto y la verdad el asunto está cada vez más grave en torno a los problemas de erosión costera. Entonces eso muy interesante y creo que, que hay que seguir trabajando estas cuestiones porque el reto es tremendo.</t>
  </si>
  <si>
    <t>[…] vamos a comenzar con mi grupo de trabajo una investigación sobre comunicaciones ópticas submarinas. Y ese proyecto lo vamos a hacer con la Armada de los EE.UU. […] . Y es muy interesante ver cómo la luz, la misma luz que uso y les contaba ayer para transmitir información, en el mar se comporta distinto. Es decir, el mar tiene la fuerza de frenar la luz, porque en el mar los fenómenos de atenuación, reflexivos y refractivos se comportan, son diferentes a cuando la luz viaja, por ejemplo, por el aire. O sea que el mar y el aire, son fuerzas tan poderosas como la luz. Engordan, iba a decirlo en cucuteño, o enflacan el haz de luz. Y ahí radica la investigación, porque el mar, en términos de ingeniería, la mía, en la que yo trabajo, el mar es un canal dinámico, altamente cambiante e impredecible. [...] Entonces, claro, estamos pensando en cómo nos vamos a comunicar a través de la luz debajo del mar. Y ya existe todo un ecosistema, eso no es un ecosistema, ya existe toda una dinámica en el fondo del mar. Lo que quiero comentar con esto es algo que no alcancé a decirle a KBG, porque creo que no fue el momento, es que el mar tiene su propia pedagogía, porque es un gran dios, independiente de los otros dioses. Y esa pedagogía del mar, que yo no sé si la trabajan [...] , yo empiezo a pensar en la pedagogía del mar y me parece me parece maravilloso, nos enseña desde la física también, ¿no? Entonces, el primer comentario tiene que ver con ese mar como pedagogía, los ritmos del mar. Tú misma me lo contabas, que allá en Providencia el ritmo lo pone el mar, permitiendo o no que llegue el barco con la comida. Entonces hay una pedagogía. Eso es lo primero. Lo segundo es que asocio el mar también con el desierto. Y entonces aquí anotaba básicamente algunas cositas, y es que, por ejemplo, ese mar, ese Maritorio como tú lo presentas, que básicamente entiendo también que es una difusión de las fronteras, es el espacio de las fuerzas incontrolables de la naturaleza. El mar es incontrolable, igual que en el desierto. Es un espacio perfecto para los dioses, es un espacio que es difícil de habitar para los hombres.</t>
  </si>
  <si>
    <t xml:space="preserve">[…] yo creo que el concepto de acuatorio ha sido acuñado en Colombia, no sé si ustedes saben que la pesca Artesanal del Río Magdalena fue declarada Patrimonio Cultural de la Nación el año antepasado y ahora se hizo este año la postulación para que sea declarado Patrimonio Mundial de la Humanidad, Patrimonio Cultural de la Humanidad, ante la UNESCO, que son procesos de patrimonialización, que bueno, yo tengo muchos cuestionamientos, pero que de alguna manera pues lo bonito es que reconocen que esas prácticas, esos conocimientos, en este caso de los Pescadores del Río Magdalena, pues son mucho más que una actividad económica [...] o sea, es mucho más que una actividad económica, es una forma de vida, es una forma de memoria, es una forma de identidad y por eso precisamente para la gente que vive en las zonas del mar y del agua, pues actividades como la pesca pues son tan importantes y por eso el mar y los ríos y las ciénagas, etc. etc. Pues son tan importantes para para estas comunidades. </t>
  </si>
  <si>
    <t xml:space="preserve">[…] . En la sede Caribe en San Andrés hicimos un evento que se llamó un mar compartido, y en ese evento precisamente un poco lo que tratamos de reflexionar fue sobre los Maritorios compartidos, que además nuevamente cuestionan otra noción. El Maritorio cuestiona la noción del territorio, pero también cuestiona la noción de la frontera, porque al final de cuentas ese mar que está en una disputa con Nicaragua, ¿cierto? Y que entonces se nos mete el nacionalismo por dentro, entonces decimos es que Nicaragua nos quitó el mar y ta, ta, ta. Pues en realidad ha sido históricamente un mar compartido, donde la gente se ha movido de un lado a otro. Es decir, los pescadores sanandresanos siempre pescaron en Nicaragua y nadie les dijo nada hasta el fallo. Y no fue ni siquiera Nicaragua, fue Colombia. Colombia es quien les ha impedido ir más allá del 82, después del fallo de la Haya, porque allá siempre pescaron, siempre pescaron la plataforma nicaragüense y nunca nadie les dijo nada. Bueno, de vez en cuando había un alguien que los paraba y les ponía problemas, pero históricamente lo hicieron ¿sí?  y ellos nunca pensaron nuevamente aquí es el límite, ¿cierto? Este es el mar compartido, además porque es un mar compartido, porque la gente de un lado y del otro es la misma, y eso pasa en todas las fronteras. </t>
  </si>
  <si>
    <t>4.
OEO</t>
  </si>
  <si>
    <t>5.
11</t>
  </si>
  <si>
    <t>Categorización</t>
  </si>
  <si>
    <t xml:space="preserve">9. Exposición </t>
  </si>
  <si>
    <t>10. El caso de la Escuela Interdisciplinar de Posgrado: origen y andadura, una experiencia personal</t>
  </si>
  <si>
    <t>El caso de la Escuela Interdisciplinar de Posgrado: origen y andadura, una experiencia personal</t>
  </si>
  <si>
    <t xml:space="preserve">[...] mi padre termina su bachillerato y el abuelo quiere que su hijo sea arquitecto. Y lo manda a la Universidad Nacional. Para ir a la Universidad Nacional hay que ir hasta Bogotá a presentar exámenes. El abuelo como era maestro de obra, matriculado, entre otras, y sacó pecho por eso, año 40. Y trabajaba con grandes arquitectos de Barranquilla. Luego dice, yo tengo dinero, váyase hasta allá. Se presentan, les tocó ir hasta Bogotá a presentar exámenes. No entró en la primera y logró entrar en la segunda, quedó en lista de espera y entró. Esto lo digo porque todo esto me toca, me toca la Universidad Nacional. [...] Y entonces él, efectivamente logró entrar y en un mes le supieron que en lista de espera podía entrar. Hizo un año de arquitectura, sin ningún problema. </t>
  </si>
  <si>
    <t>OEO</t>
  </si>
  <si>
    <t>[...] Yo he hecho en la Universidad Nacional, entré y me costó mucho, cuatro veces me presenté, fui becado y me di cuenta que no era una beca, sino era una deuda préstamo. Yo soy parte de esas personas que el Icetex a través de la universidad sometió y después regresé a pagar. Y después quería pagar a la universidad, pero de otra forma. Quería devolverle el favor, porque quiero mi universidad, es mi orgullo. Ese cuento, orgullo, el orgullo somos nosotros. No, el orgullo es estar en esa institución y la idea es mantenerla como tal.  Entonces, en esa tarea entré a hacer, hice docencia, he hecho docencia, investigación y extensión por convicción y por coacción he hecho administración. He sido batidor emergente en varias, eso lo he contado así suelto, en varias decanaturas.</t>
  </si>
  <si>
    <t>PERTINENCIA INSTITUTO NACIONAL</t>
  </si>
  <si>
    <t>[...] Eso lo digo porque siento que la universidad está faltando, faltando esa intención. Saber, a que llegamos a la universidad. Desafortunadamente, o no, pienso que no, yo a este evento llegué con mucha ilusión y sigo con mucha ilusión, sigo con mucha esperanza. Eso lo coloqué ayer, para mí era esperanza. Mi corazón era el verde, verde esperanza y un corazón abierto, ¿sí? porque eso siento. Y creo, y creo, como creí en mis profesores, creo en mis profesores jóvenes, ahora creo en ustedes, en los profesores viejos, ahora creo en mis profesores viejos, ¿sí? Creí en los viejos, perdón, y ahora creo en los profesores jóvenes, porque ustedes son el relevo. Tengo esperanza de que esto cambie, cambie. Pero he escuchado cosas que me, que me, que un poco me, me, todavía entro en esas, en esas, en esas, en ese vaivén, sí o no, en dónde estoy.</t>
  </si>
  <si>
    <t>INTERRELACIÓN ESTUDIANTE - DOCENTE</t>
  </si>
  <si>
    <t>[...] En este trasegar por la universidad y en lo que he hecho, uno hace esto, hace lo otro, y después empiezan a conectar. Yo estoy tratando de conectar todo eso. Ya estoy de salida. Yo no pienso esperar. Cumplo mis 50, 51 años en la universidad y yo me voy. Ya, creo que es hora de dejar que el relevo funcione. Pero sí quisiéramos dejar esto en cuenta. Yo esta conversación la hago con mis estudiantes de primer semestre. Y les digo, mi mayor orgullo, la mayor alegría de mi vida es haberme visto la vista de la Universidad Nacional. Yo no tenía otra oportunidad, la pensaba. O era allí o me escapaba al Brasil y yo quería hacer arquitectura en el Brasil, allá yo, no sé cómo lo iba a hacer. Pero no había más opción. [...] Entonces, eso es lo que le transmito a un estudiante. Usted es orgulloso, usted recibe esta institución en un prestigio y tiene que mantenerla</t>
  </si>
  <si>
    <t xml:space="preserve">[...] unos creen que ustedes, los estudiantes, no saben nada y así ha pasado en el conocimiento. En la educación no ha pasado así.
A los pobres no hay que enseñarles porque esa gente no tiene capacidad. Esos que van a aprender a leer y a escribir. ¿Sí? Y eso se ha transmitido continuamente. ¿Sí? Bueno, sabemos la primaria, hay como por resolver el asunto. Pero como se han dado cuenta que, entre más ignorante, entre menos gente piensa, pues es mucho mejor. Los votos se dan, coagiran todas… Para eso sirven los territorios. ¿Sí? Para los votos. Ahora la gente empieza a tener más conciencia. Quiero aclarar, como Gandhi , yo no creo en los sismos, ni el capitalismo, ni el comunismo, ni el socialismo. Él dice, creo en mí mismo. [...] En este movimiento que empezó, como yo les digo, en primer semestre esto, y tengo después en tercero, y después más arriba, a raíz de esto, les digo, ojo lo que está pasando. Ustedes empezaron esto y ustedes lo terminan. Cuando ustedes quieran clase, yo hago clases. Aquí no es el puente que cuando... No. Entonces, este es una ocasión para esa reflexión. Yo podría, como dicen, extenderme sobre todo esto. Y lo estoy dejando allí porque yo quiero seguir escribiendo sobre esto. </t>
  </si>
  <si>
    <t xml:space="preserve">[...] Ocasión para decir un momento de conmoción. Me parece interesante. Yo he aprendido mucho y también he confirmado muchas cosas. Escucho y me duele lo que pasa con la universidad. Yo estoy convencido que la universidad se cree el gran elefante que se mira al ombligo y creen que el resto son iguales. Y lo peor es que cuando salimos al exterior, yo he salido al exterior, tengo la fortuna de, por ser profesor de la Universidad Nacional, saco pecho, ¿sí? no por OEO, sino por ser profesor, he ido, he participado de redes temáticas a nivel internacional. Y he conocido lo que se da en otras cosas. He conocido cómo me tratan en otras partes y cómo tratamos nosotros a la gente, a los visitantes cuando llegan. Y esa fue una experiencia que traté de aplicar en la escuela. Es una excusa para el diálogo en medio de esta coyuntura. Intentamos, intentamos hacer eso. </t>
  </si>
  <si>
    <t xml:space="preserve">HISTORIA POLÍTICA UNAL </t>
  </si>
  <si>
    <t xml:space="preserve">[…] entonces, ahora usted es, fíjense, yo se lo decía ayer a un profesor, les duele mucho que uno diga vulgaridad. Esto es vulgar, esto es ofensivo. Entonces, ustedes son los, la base y ustedes son los jefes. Y entonces, ahora no. Y ponían un problema para resolver y  yo fui crítico desde el comienzo. Dije, ¿a qué estamos jugando? No, ahora usted es el jefe y él es el subordinado. Dije, ¿qué pasa aquí? Si la Universidad Nacional tiene la posibilidad de tener ¿dónde están los secretarios?, ¿dónde está el decano? Aquí debería estar él, jugando el juego. Que nos están haciendo jugar y que nunca entendieron. El señor en dos años, baja. A lo máximo en cuatro años. Y después nadie lo va a querer saludar y después dicen, ¿pero por qué? ¿Por qué? Porque usted machacó, lastimó a mucha gente. Esa es la oportunidad del diálogo. [...] . Al mal llamado componente gráfico de la prueba de la Nacional. Y nos mandaban como premio, si quiere ir usted fuera de Bogotá, no pedía exámenes en Bogotá, sino pedía afuera. Yo pedía siempre. Yo quiero ver qué es lo que está haciendo. Estoy inquieto por lo que hace la universidad. Quiero mi universidad y quiero saber qué es lo que está haciendo. ¿Y cómo lo está haciendo? ¿Sí? ¿Y con qué lo está haciendo? Entonces, en eso, en el 2008, en el 2015, llegué aquí con toda la ilusión porque se estaba haciendo esto. Y vi esto. ¡Ah, conteiner! Apenas había unos containers. Y yo, no, perfecto, porque esto es provisional. Nueve años después, me duele esto. Es una desilusión.
Arquitectos con premio de Bienal. Perdónenme, esto lo hizo un arquitecto con premio de Bienal, el único arquitecto que tenemos de Bienal con un edificio de Bienal, enfermería. Un edificio que además yo visité y evaluamos. Costó un ojo en la cara. Un ojo en la cara porque no fue concebido realmente teniendo en cuenta las condiciones. No, esa es la diva. Miércoles, ya se acabó esto [se refiere al tiempo]. Y lo que veo, me duele. Cada día que yo llego acá, ¿sí? me duele que este señor llegue. Caramba, ni siquiera una vía de acceso decente entre que el profesor se baja a abrir la puerta. Ese es, pero eso. Ayer hablaba con los maestros. ¿Qué están haciendo aquí? No, vamos a hacer tal cosa. ¿Y dónde está el arquitecto? No, el arquitecto. ¿Quién es el arquitecto?
No quise entrar en más. [...] Yo soy producto del container también. Yo sufrí el container, porque fui desplazado en mí misma universidad, fui desplazado al Can porque la facultad se cayó, la tumbaron y por negligencia. </t>
  </si>
  <si>
    <t>CURRÍCULO</t>
  </si>
  <si>
    <t xml:space="preserve">[...] 2002, se crea la escuela de posgrado. Esa se crea. Y miren la estructura académica que se plantea. Se plantea, la copié, la copié. Y la copié, hice artículo 11. Programas, curriculares, administrado por las escuelas, las escuelas de la Facultad de Arquitectura administran los siguientes programas. La Escuela de Arquitectura administra la suya, su posgrado. ¿Cuál es? La maestría en construcción, las que había. La Escuela de Artes Plásticas administra la suya. Y ustedes, la Escuela Internacional de Posgrado va a administrar estos programas, Hábitat, Pa pa pa pa. Eso fue en 2002. La consolidación me tocó a mí. </t>
  </si>
  <si>
    <t>LIDERAZGO</t>
  </si>
  <si>
    <t>[...] A mí me piden, con engaño, por eso digo que por coacción, el señor Fernando Montenegro, en su segunda decanatura, porque es que hay que tener memoria y transmitirla, me dice, OEO te quiero nombrar como el primer vice, fíjese cómo la pinta, tú eres el único doctor, más o menos. Entonces, te quiero nombrar vicedecano de investigación y extensión. La reforma va. Y yo, pero tengo que… Que me ayudes, tenemos siete programas. Entre el 2005, 2005-2, y 2006-1, que fue cuando yo abandoné, en este periodo, armé un equipo. Digo, listo, yo le acepto el reto, pero usted me respalda en todo lo que necesite. Necesito que la gente que está trabajando conmigo, que son ODS, no le esté pagando la miserableza que les está pagando. Empiezo por arreglarle el sueldo.
Yo he sido un convencido de las condiciones mínimas. Para abrir un campus, para exigirle a su subalterno, para exigirle a su estudiante, debe tener las condiciones mínimas.</t>
  </si>
  <si>
    <t xml:space="preserve">[...] Los programas además tienen formulación, aprobación, aprobación, apertura y continúa, apertura, suspensión. Esto tiene un ciclo de vida. La gente cree que es eterno. Hay programas que llevan ahí y se están agotando y se están muriendo. Dicen, no, es que la gente no se escribe. Oiga, analice por qué no se está escribiendo, es que ya se murió, ya no hay esa opción. A mí me montaron aquí. Como yo fui el que lo saqué, hablábamos allá, cada profesor que tiene una iniciativa, eso es mío. Yo soy el dueño del posgrado, yo soy el dueño del pupitre, yo soy el dueño del espacio, yo soy, yo soy, yo soy, yo soy mío. Pero eso son recursos públicos. Ah, pero yo lo conseguí. Pero ¿por qué lo conseguí? Porque era profesor de la Nacional. Eso, eso lo sacamos adelante. Hicimos un acompañamiento académico y administrativo. Había una profesora que me colaboraba en la parte administrativa para hacer los cálculos, porque el paquete académico no ha funcionado. Había unos profesores muy pilos, otros no tan pilos, que había que acompañar para diligenciar, para, para, para llevarlos. Eso no fue tarea de OEO, ni del equipo. Fue tarea de los profesores. Profesores que llevaban 10 años tratando de sacar un programa, 5 años. Que no, que quite aquí, que ponga acá. Dije, no, crear confianza. Cuando me nombraron, yo me fui, [hace gesto de tocar la puerta] profe, profe, profe. Yo era chiquito. “¿y usted quién es?” OEO, si yo te tuve como. Déjeme, yo quiero ayudar. No, llevo 10 años tratando de sacar esto. No, no, no, no, no. Por favor, déjese ayudar. Si no, ya. Y sacamos 25, dicen. Para mí son 27 programas. ¿Cuántos dejamos? Dejamos 4 especializaciones, 19 maestrías y el primer doctorado. </t>
  </si>
  <si>
    <t xml:space="preserve">[...] 2008, la Reforma. Entonces miren la reforma. Vicedecano de programas curriculares. La primera había solo decano, vicedecano y secretario. Y aquí empezó a crecer la burocracia, se suponía que era para suprimirla. Vicedecano de investigación y extensión, que es algo que les tengo hasta el final. 
Desaparece la IP y reemplaza por áreas. Cinco áreas, cinco directores y empezaron a moverse entre ellos porque los profesores trataban de ver por dónde se metían. ¿sí? ¿Y quién iba a ser el director? Porque si eran programas, yo quería ser el director, no va a dejar que el otro sea el director del programa. Ahí empieza el tema de… ese crear confianza. El principio de la universidad es... Yo desconfió de ti. Y yo digo, el que las hace las imagina. Porque no puede ser otra y miren esto, 2008. ¿Sí? 27 posgrados. Ahí se quedaron. Y sacamos un posgrado en el instituto, ayudamos a sacar un programa de instituto de comunicación. El IECO. Ahí nos lo contaron. Porque desapareció, no tiene memoria. El IECO aprobó con nosotros, con la idea...Los programas se aprobaron, se aprobaron, se aprobaron, con la promesa de los profesores de tratar de consolidar su equipo de trabajo. ¿Sí? Y además de empezar a articular las áreas que... Cuando yo dejó la escuela, cuando dejamos... Tú seguiste ahí. [se refiere a MAHS]
Cuando dejamos la escuela, ¿sí? Todas estas personas seguían trabajando. Y no trabajaban dependiendo de la escuela de arquitectura ni de la escuela de Bellas Artes. No, ya eran parte de la escuela común. Estaba la materia propicia para empezar a dialogar y organizar, no, cada uno por su lado. Hicimos intención de articular con... Oiga, Medellín, Manizales. Nosotros teníamos maestría en construcción. Pide Medellín, queremos maestría en construcción. Y el profesor que estaba, no quiero nombrarlo, que es otra persona, yo era el director. No, no, es que con Medellín no... He profesor, pero sí es el mismo programa. Ellos quieren sacarlo, ¿por qué no lo sacamos? Y hagamos el capítulo Manizales. No, no, no, y no dejó. 
</t>
  </si>
  <si>
    <t>[...] La investigación y la divulgación. Hicieron clasificaciones. Los personajes que venían de todos los países traían temas de política y legislación. Entonces sabía qué se estaba haciendo en el Perú, qué se estaba haciendo en Bolivia, y los teníamos allí. Esa era la condición. Y se hacían temas de investigación, aspectos económicos y aspectos sociales. Se hicieron todas las escalas de arquitectura. Pero miren lo interesante. Estas fueron las publicaciones. Pese a la organización esto está como series. Pero lo interesante de todo este ejercicio, esto fue lo que dejé como lecciones aprendidas. No las voy a leer. Y mis sugerencias. Dentro de las sugerencias es que no tenemos memoria y no nos importa. Y lo que hay queda allí y cada vez que llega una nueva administración va inventando. Las perspectivas es que hay que asociar esto. Y qué interesante, no lo mencioné. Fue un trabajo de Inter facultades, los dos primeros trabajaron en la parte técnica. Ya a partir del tercer y cuarto y quinto, director que fue colombiano, entra Orlando Falsborda. Entra toda la gente de Humanidades, entra trabajadores sociales, entra un verdadero equipo interdisciplinario y  trabajaron a las diferentes escalas. Primero era la máquina. No, era la vivienda que se replicaba en todas partes, pero con la aquiescencia de la gente y la participación de la gente y esa era crear confianza. La gente decía, hoy otra vez vienen aquí a tomar datos, a pendejear y, y ,y, vamos a hacer, mire, con esto vamos a hacer una vivienda. Y iban sacando, era una manera pedagógica de abordar, de generar confianza, de crear confianza. Esto, después de todo esto, mire lo que está pasando a nivel estructural. En la facultad no crearon y en el nivel central viene así. Miré, yo trabajé en la facultad cuando estuve en la escuela de posgrados y el profesor del centro de extensión se dormía mientras se discutían los temas académicos</t>
  </si>
  <si>
    <t xml:space="preserve">[...] Cuando uno habla de escuela interdisciplinar de posgrados y ustedes ven que esta escuela tenía relación… finalmente eran 27 creo posgrados, en este ambiente en el que nos fragmentamos hasta el infinito con las especialidades, se entendía y puede sonar una cosa demasiado obvia, pero no la ponemos en marcha, ¿qué tenían en común esos 27 posgrados?, pues que eran posgrados y yo noto una cosa, para mí la Reforma en la Universidad Nacional de 1993, la Reforma Mocos Páramo, para mí tuvo muchos valores, tenía defectos que se han señalado, me parece que se parece al tema de la Ley 115 de Educación, que ahora se está tratando de reformar. Tiene, en mi opinión, aspectos sí cuestionables que deben ser reformados, pero abrieron unos espacios de los cuales se habla poco y tienen que ver con lo pedagógico, entonces voy directo al tema, al menos hablo de lo que yo conocí en el Programa de Artes Plásticas, del que fui coordinador, estudié mucho ese programa y me daba cuenta de que un elemento sustancial del Plan de Estudios, es que estaba construido sobre la noción de ciclo, un ciclo es una categoría temporal, entonces se hablaba, el ciclo básico que si uno lo lleva un poco a la discusión, a la reflexión, se puede relacionar con maneras como por ejemplo, Lyotard menciona el concepto de infancia, que no es un tema de ver al infante como alguien menor ni esas cosas, se trata de un momento de la experiencia del estudiante en que está iniciando un trayecto, después del ciclo básico venía un ciclo intermedio y después el ciclo profesional, que era el de presentar su trabajo de grado, su tesis y eso implica que el Plan de Estudios se estructura sobre momentos de la experiencia. </t>
  </si>
  <si>
    <t>4.
JCMO, MAHS, JCM, EDGL</t>
  </si>
  <si>
    <t>5.
12</t>
  </si>
  <si>
    <t xml:space="preserve">10. Huerta comunitaria Naksí espacio de vida. Educación popular ambiental para el florecimiento de vida </t>
  </si>
  <si>
    <t xml:space="preserve">Huerta comunitaria Naksí espacio de vida. Educación popular ambiental para el florecimiento de vida </t>
  </si>
  <si>
    <t>HUERTA NAKSÍ</t>
  </si>
  <si>
    <t>[…] . La huerta naksí son estos carteles que vienen de varios procesos, de varios colectivos. Esa es nuestra pedagogía, nuestra pedagogía no está en una biblioteca, no está guardada, no está empolvándose, no está por allá en un archivo, en la nube, en unos cables enterrados. Nuestras pedagogías están aquí, en la voz, en la memoria viva que camina. [...] la huerta naksí es eso, no es un espacio físico, es una identidad, es una intención. Para aterrizar un poco, aquí vemos tres escalas espaciales diferentes. En esta primera no vemos el eje cafetero, estamos viendo el bioterritorio Kumanday. El bioterritorio Kumanday está comprendido por caldas, Quindío, Risaralda, el norte del Valle del Cauca, el sur del Tolima. Y esa es la escala macro con la cual empezamos a aterrizar. En este lugar, en el bioterritorio Kumanday, habitaron unas familias extensísimas. Los conocimos como quimbayas, pero ellos no se reconocían como quimbayas. Así les pusieron como los historiadores, los antropólogos, no sé quién puso eso, quién dijo los quimbayas fueron esas personas. Quim-ba-ya significa territorio, significa calendario sagrado de las nueve lunas. Un montón de personas, un montón de comunidades que tenían en común un calendario lunar. Y ese calendario lunar regía las festividades y la siembra, principalmente. En la mitad, ah, bueno, algo importante. Esa franja morada [señala la diapositiva] es la reserva forestal de los Andes, de la cordillera central. Yo vengo de Manizales y, bueno, Manizales en su territorio rural también está abarcado por esta reserva. Esta manchita, aquí hay una manchita morada más clarita que se ve ahí, es la reserva de Río Blanco. Esa reserva de Río Blanco se conecta con esta escala meso, intermedia. La huerta naksí son todos esos puntos que están regados en Manizales. Cada uno de esos puntos es una huerta que tiene unas características diferentes. Este mapa lo estoy elaborando todavía, hace parte de mi trabajo de grado y cada color representa una característica diferente, un espacio diferente, pero la misma intención. Cuidar, salvaguardar y proteger la vida.</t>
  </si>
  <si>
    <t>JCMO</t>
  </si>
  <si>
    <t>APREDIZAJE SITUADO</t>
  </si>
  <si>
    <t>[…] el barrio donde vivo, y donde estoy realizando la investigación. Entonces, es curioso porque las personas que tengo que entrevistar son mis amigos, son mis hermanos, es mi madre. Porque el espacio que tengo que investigar es mi casa, donde cultivo las semillas, donde las germino, donde cuido las plántulas. Y es muy curioso eso, porque cuando uno se pone como en ese papel del investigador, pues uno está observando como una realidad desde afuera, pero realmente esa es mi realidad interior, mi vida. ¿Cierto? Aquí ya en esta sección, pues pasamos como de mirar aquí la cuenca del Valle del Cauca, aquí nos aterrizamos en Manizales, que está en la cuenca del río Chinchiná y aquí en el barrio nos encontramos algo que le denomino la micro cuenca de la Quebrada Vizcaya. Ahí es donde está la huerta. La huerta no es solo este lugar acá, la huerta no es solo este puntico, la huerta es la relación que tenemos con todo el espacio que habitamos. ¿Sí? Cuando el proceso inició, nosotros sacamos una licencia de ocupación del espacio público a través de la Secretaría de Planeación, esa licencia ya se va a vencer. Y aquí tenemos unos problemas serios con la municipalidad, porque a ellos no les interesan estos procesos. Porque no generan recursos, porque las huertas no son productivas económicamente, ¿cierto? No son rentables. ¿Pero qué pasa? Nuestro propósito es cuidar, defender, salvaguardar la vida. No sacarle plata a la tierra.</t>
  </si>
  <si>
    <t>[...] Cuando empezamos el proceso, a través de la Secretaría de Planeación nos enlazamos con Secretaría de Agricultura y en su programa de huertas urbanas, ellos dijeron, listo, vea, vamos a mandar unos estudiantes, unos practicantes de ingeniería agronómica a que les ayuden. Hicimos un diseño participativo, nosotros queríamos trabajar curvas de nivel, que las curvas de nivel se asemejan a las terrazas de cultivo que vemos en Machu Picchu, ¿cierto? Pero como ellos tenían que entregar un trabajo en tres semanas y ya solo les quedaban dos, pues, saquemos eso rápido, sacamos unas camas rápido, empezamos a tener serios problemas de humedad, de unas cosas, pues, como que se vieron marcadas por esa presión temporal de esa entidad interna que estaba por encima de nosotros. Desde el primer día, desde la primera vez que un palín tocó la tierra, que un azadón levantó la capa orgánica, encendimos el fuego. ¿Y qué es el fuego? Es un símbolo. Es una memoria viva que camina</t>
  </si>
  <si>
    <t xml:space="preserve">[...] En el primer mes ya estábamos cosechando alimentos, ya estábamos produciendo nuestros propios abonos orgánicos, ya estábamos trayendo piedras de la Quebrada Vizcaya para generar estructuras que tengan también otros símbolos y otros contenidos. Como vemos acá, no es una cama de cultivo cuadrada como la que vimos que nos impusieron, sino que es una cama de cultivo en forma de espiral donde cultivamos plantas aromáticas y medicinales. En el primer año fue una relación muy difícil porque siempre estuvimos en relación con practicantes y prepracticantes de la Universidad de Caldas, de la Universidad Nacional, de Programa de Desarrollo Familiar, de Trabajo Social, de Ingeniería Agronómica. Y siempre era esa visión paternalista y asistencialista de que, tenga, yo le ayudo, tenga, vea, yo le colaboro.
Empezamos a participar del mercado agroecológico de la Universidad de Caldas, que es el único mercado agroecológico en Caldas, formal. Y, bueno, empezaron a llegar pedagogías de otros territorios. Esto es un juego que se diseñó en la Universidad Tecnológica de Pereira [lo enseña en las diapositivas], que fue también producto de una investigación académica, en el cual a través de un bingo podíamos conversar sobre diferentes temáticas, como, por ejemplo, los sabores ancestrales, las semillas nativas, el maíz, las familias campesinas, la certificación, que acá tiene un símbolo de peligro. Cuidado con la certificación. En el segundo año, empezamos con nuestro propio mercado huertero.
</t>
  </si>
  <si>
    <t xml:space="preserve">[...] la huerta no es solo un espacio físico, es una intención que se moviliza por un territorio más amplio. Empezamos a hacer un espacio para que residencias artísticas fueran y realizaran su trabajo. Empezamos a hacer un lugar, una casa madre para otros procesos mucho más amplios, que realmente iban en una sintonía más armoniosa, en una frecuencia más armoniosa con nuestra intención y nuestra visión.
En el tercer año, en este momento, empezamos a hacer poco de otras actividades. Siguieron llegando las residencias artísticas, empezamos a generar contenidos de este tipo. La huerta se empezó a ir a las calles, a los andenes. Empezamos a hacer algo, esto es la actividad más reciente que me gusta muchísimo, les llamamos Caminatas de Reconocimiento Biocultural. ¿Y qué hacemos? Nos vamos a cualquier parte de la ciudad a caminar, pero son caminatas sensoriales donde no es solo caminar por caminar y estar en la montaña, sino que tenemos unas actividades de sonoroterapia donde, por ejemplo, en esta actividad fue una hija con su madre, en un momento un encuentro emocional muy fuerte, ambas lloramos, lloraron, casi todos lloramos. Sucede algo muy mágico y varias personas nos empezaron a decir, ey, pensémonos la siguiente caminata para ir con las madres, yo quiero llevarla, quiero que se viva esto. Entonces, ahí empezamos a ver cómo esas semillitas que están aquí guardadas, pues no llegaron de la nada, no se teletransportaron. Hubo alguien que fue y las llevó y compartió un mensaje. Eso es la huerta naksí, semillas vivas que caminan. 
</t>
  </si>
  <si>
    <t xml:space="preserve">[...] dentro de las prácticas o acciones que realizamos como un poco más en sintonía, eso que acabamos de ver fue como un contexto para ir entendiendo un poquito como, todavía no sé qué pasa ahí, pero estoy tratando de entender. Ya esta parte vamos a ver qué acciones hemos visto como más enfocadas en esto que nos convoca, la educación, en la pedagogía.
Entonces, vamos desde talleres lúdico creativos, que principalmente vienen siendo acciones gestadas desde nuestra organización interna, conversatorios, simposios, foros, diplomados, proyectos ciudadanos de educación ambiental, proyectos escolares de educación ambiental, mercados agroecológicos, redes colaborativas y reportajes. Dentro de esos talleres lúdico creativos, voy a hacer énfasis en el primero, jornadas culturales de cuidado y mantenimiento. Esa es la clase que tenemos todos los sábados, donde cualquier persona va y aprende a relacionarse con el otro, consigo mismo y con la vida.  Ahí no hay currículo, ahí no hay materias, ahí no hay notas, ahí no hay, todos aprendemos, todos enseñamos. A ver, esta imagen que se ve [en las diapositivas] es una cromatografía. La cromatografía es un análisis cualitativo, que hasta donde tengo conocimiento, nace en la biología para hacer análisis de sangre.
</t>
  </si>
  <si>
    <t>RELACIÓN TEORÍA PRÁCTICA</t>
  </si>
  <si>
    <t xml:space="preserve">[...] En un momento esto se trae a la agricultura, la agroecología principalmente la trae con mucha fuerza y esto es un análisis de suelo cualitativo, ¿cierto? Donde yo no estoy pagándole a una empresa porque me diga cuál es el pH del suelo, porque a mí me van a sacar 30 muestras y me van a decir, el promedio es este y usted tiene el suelo así de ácido, tiene tanto fósforo ¿y yo qué hago con eso?. Si mi terreno es desigual, si ese porcentaje, esa sumatoria pues no corresponde, porque es que es diferente la parte alta, la parte baja, la parte media, la parte sombreada.
Entonces este análisis que se hace puntual, que es cualitativo, me está mostrando relaciones entre tres componentes, materia orgánica, minerales y microorganismos. La materia orgánica es todo lo que se cae de las hojas, todo lo vivo que no se muere, se transforma y se empieza a descomponer. Los microorganismos son esos seres diminutos que se empiezan a comer esa materia orgánica para disponerlos como minerales y que queden aptos para que las plantas puedan alimentarse. Entonces en este análisis de suelo lo que estamos viendo es relaciones que nos permiten hacer una interpretación que va en armonía con esas relaciones. 
</t>
  </si>
  <si>
    <t xml:space="preserve">[…] el primer conversatorio que realizamos también por motivación propia en el año 2022 se llamó la ciudad que sembramos. Ese conversatorio fue trascendental porque allí nos encontramos personas de varias huertas que tenían procesos también en diferentes lugares de la ciudad y manifestamos la necesidad de articularnos en un colectivo específico que se enfocara en este tema de la agricultura urbana, de la agricultura orgánica, de la agroecología, de la permacultura, de formas alternativas de producir alimentos. Y allí nació un colectivo que se llama Semilla Quimbaya. Entonces aquí hay un montón de paraguas sobre paraguas, aquí hay un montón de tejidos, de tejidos, pero somos una wiphala que está tejida. Somos un montón de colores que están armonizados en una lógica puntual. [...] También colaboramos en un PRAE. Se llamó Programa de Gestión Integral de Residuos Sólidos para la Institución Educativa de Gimnasio Campesino de la Consolata. Es un colegio en Manizales que queda en el borde del área urbana y queda justo en la zona industrial. Ellos allá ya habían iniciado un proceso de huerta y querían implementar un programa de gestión de residuos sólidos, pero no sabían cómo hacerlo. Entonces, allí nos contactaron y lo que hicimos fue diseñar todo un programa a través del cual lo que sembrábamos en la huerta iba directamente al restaurante y los residuos sólidos que daban iban directamente al sistema de compostaje. Diseñamos lombricultivo, diseñamos diferentes sistemas para transformar estos residuos, que no es basura, son residuos que nosotros no creamos, no producimos basura. Nosotros la generamos, está en nuestras manos hacerlo o no hacerlo. Y, bueno, pues, por cosas de la vida, ese programa de ellos, este proyecto lo pensaban ejecutar con un programa también que venía como con una financiación estatal. Esa financiación nunca llegó, nunca pudimos construir las instalaciones. El programa, el proyecto no quedó ni a medias, quedó por ahí en un tercio. Construimos las, hicimos curvas de nivel, una cosa grandísima, hermosa, preciosa. Terminó el proyecto, nos fuimos tres meses más adelante, no, pues, los señores jardineros, ellos están acostumbrados a no tener las curvas de nivel, sino tenerlas paralelas con la pendiente. O sea, que toda el agua pase, que se lleve todo, que no se retenga humedad. Esa huerta se desapareció.  [...] Dentro de las redes colaborativas hay un montón, entonces aquí voy a pasar muy rápido. Participamos en la formulación de la política pública de agricultura urbana, pero como cosa rara eso quedó por allá archivado, no pasó nada. 
Hicimos un voluntariado para construir una cocina ecológica en el Festival Ecovida. Y ustedes, si ustedes siembran, ¿ustedes por qué están construyendo? Pues no sé, de pronto porque estoy estudiando arquitectura y me gusta manejar la guagua y esas cosas, pero, casualidad o causalidad, quién sabe. 
Empezamos a hacer festivales huerteros, empezamos a hacer encuentros de residencias. [...] Una huerta urbana no es importante solo porque ahí cultivamos alimentos y comemos de ahí, sino también porque estamos trayendo semillas de otras partes, porque estamos escuchando mayoras, porque esas mayoras están escuchando niños, porque hay intercambios generacionales, porque hay recuperación de tradiciones, porque hay florecimiento de la vida. 
</t>
  </si>
  <si>
    <t xml:space="preserve">[…] Entonces, bueno, diseño de huertas urbanas a través de estrategias participativas. ¿Cuál es el objetivo general de esta investigación? Formular estrategias a través del diseño participativo para el mejoramiento de la huerta comunitaria naksí como unidad integrada de paisaje, orientadas a fortalecer procesos comunitarios de apropiación funcional y resignificación simbólica. [...] ¿Cuáles son los objetivos específicos? El primero es categorizar las huertas urbanas en Manizales surgidas entre el año 2018 y 2024 para reconocer las diferentes vocaciones de estos espacios.
¿Por qué entre el 2018 y el 2024? Porque en el 2018 instalamos una huerta en nuestra terraza. Este proceso inició como un proceso familiar, una intención de recuperar esas historias que escuchábamos de los abuelos, de los tíos, de las tías. Y hay una necesidad de categorizar porque es que no todas las huertas son iguales, ¿cierto? El segundo objetivo específico es describir las estrategias de diseño participativo aplicadas durante el proyecto formación vinculante. Gracias, Universidad Nacional, ya les voy a contar de qué trata este proyecto.
El tercer objetivo es diseñar el mejoramiento de la huerta comunitaria en naksí Espacio de Vida. Pues me voy a graduar de arquitectura y me dijeron que tenía que hacer un diseño que porque o si no, pues, o era un trabajo de antropología o de sociología o yo no sé qué. Pero en eso que están viendo ahí ya hay diseño, participativo.
Bueno, no tenemos una metodología, tenemos más bien como una ruta metodológica. Esta ruta metodológica es serpenteante, es abierta, es flexible, no es cerrada.
</t>
  </si>
  <si>
    <t xml:space="preserve">[...] el resumen de ese primer objetivo, que es la categorización de huertas. Entonces, ¿qué encontramos ahí? En ese centro, una huerta urbana, entendida como un espacio de vida, entendida como una unidad integrada de paisaje, la distinguimos en tres aspectos, en una huerta comunitaria, una huerta institucional y una huerta familiar. Esto se debe básicamente a esas dinámicas de apropiación funcional.
¿Quién está ahí cuidando, sosteniendo ese espacio? ¿Es una entidad, una institución pública, privada? ¿Es un espacio público?, ¿es un lugar de la comunidad? ¿es un lugar de todos los ciudadanos? O ¿es un espacio familiar? ¿es una terraza? ¿es un patio? A fin de cuentas, esas tres categorías diferentes son lo mismo, son una huerta urbana, son una unidad integrada de paisaje, son un espacio de vida. Encontramos unas relaciones, unas tendencias marcadas en que las huertas comunitarias presentes en el espacio público tienen una relación también con las huertas institucionales, que se enfocan hacia caracteres productivos y demostrativos.
Entre las huertas comunitarias y las huertas familiares, nos dimos cuenta que tenían una relación mucho más cultural, pedagógica, de diversión, de ocio. El ocio es importante, entonces vemos como desde la institucionalidad nos dicen que ustedes no pueden tener huertas porque no son productivas, porque no son negocio. ¿Y dónde queda el ocio? ¿Dónde queda la cultura? ¿Dónde queda el disfrute y el gozo de la vida? 
</t>
  </si>
  <si>
    <t>[...] proyecto Formación Vinculante. Este proyecto de formación vinculante que desarrollamos en el marco del programa de gestión de proyectos de bienestar universitario, lo desarrollamos con varias organizaciones. Dos fundaciones enfocadas en la arquitectura social y participativa, la Fundación IDEAMOS, Conciencia Participativa, la Fundación Hábitat Sin Fronteras. Ambas fundaciones son creadas por egresados de la Universidad Nacional de Colombia, la huerta comunitaria naksí, la agrupación de música tradicional Yarikba, porque como dice el mayor Tukumama Kontaustakak, desde la comunidad Kumbakimbaya, “sonidos sagrados que transportan todo de mí”.
Este proyecto se enfocó en realizar un diálogo de realidades opuestas, donde tratamos de integrar lo que es la academia formal, la educación formal y la educación popular</t>
  </si>
  <si>
    <t>FORMACIÓN EN ARQUITECTURA</t>
  </si>
  <si>
    <t xml:space="preserve">[...] Otro componente bien interesante, es el componente perceptivo sensorial. Es un poder inmaterial y está enmarcado por aspectos de composición y de percepción. Estos aspectos de composición los podemos entender desde el espacio, desde la forma, desde las fugas visuales, desde las ventanas visuales. Y esos aspectos de percepción los dividimos en tres categorías, visible, no visible y emocional. Entonces tenemos dentro de lo visible, la textura, el color, la escala, otras dimensiones que integramos desde las ciencias del paisaje. En lo no visible tenemos el olor, el sonido, que, mucho que nos cuesta también integrarlo en los diseños. Y algo muy importante, lo emocional. ¿Qué nos hace sentir un sentido de aprecio y de valoración por los edificios? ¿Qué nos hace emocionarnos cuando los caminamos? ¿Qué nos hace dar ganas de ir allá? Solo por estar allá. </t>
  </si>
  <si>
    <t xml:space="preserve">[...] Bueno, este taller de diseño participativo no fue una invitación abierta, este taller lo realizamos con personas de otros procesos agroecológicos, con educadores populares. Pudimos generar un espacio para aprender entre personas que enseñan en la informalidad. Y realizamos cuatro actividades.
El taller duró dos días. El primer día realizamos una cartografía del cuerpo-territorio y un taller de creación de instrumentos que le llamamos canto al territorio. El segundo día realizamos un ejercicio de fotonarrativas sensoriales y un ejercicio de proyección del espacio. Claro, porque tengo que responderle a la arquitectura. Esto que están viendo por ahí es el principal insumo que utilizamos para recopilar toda esa información. </t>
  </si>
  <si>
    <t xml:space="preserve">[...] Y llegan otras posturas y empiezan a hablar del espacio disoñado, que es una mezcla más o menos de todo eso, en la cual se están materializando y se están concretando cosas en este plano físico, pero desde esa dimensión simbólica e inmaterial donde la gente dice, mi sueño es este, mi intención es esta, mi proyección es esta. En ese primer ejercicio de cartografía cuerpo-territorio, lo que hicimos fue irnos a caminar por el bosque, a ver cómo me suena, cómo me huele, cómo se siente.
Luego retornamos a la huerta y lo que hicimos fue, en una silueta de un cuerpo humano, situar y mapear todas esas experiencias, todas esas sensaciones, todas esas emociones, todos esos sueños. Qué bonito, ahí está el Tama, el Padre Blanco, el Kumanday, la gran vasija sagrada de vida [muestra una imagen en la presentación].
En el segundo momento realizamos un taller de creación de instrumentos, un canto al territorio. Aquí estamos haciendo un ejercicio de respiración para conectarnos primero con nuestro cuerpo. </t>
  </si>
  <si>
    <t xml:space="preserve">[…] Entonces, también la intención de este ejercicio fue, ¿qué tiene que ver creación de instrumentos con diseño del espacio? Pues es que les enseñamos que esto es una caña, que es familiar de la guagua, que es que se coge así, que se corta así, que se trata con cariño, que te permite hacer esto o aquello. Y bueno, pues empezamos a disfrutar también de esas sonoridades tan bonitas que nos regala ese ser vivo. Porque las cañas, la guagua, que es un bambú, el bambú que es una gramínea, o sea, un pasto, cuando yo lo corto, él no se muere, sigue vivo. Por sus fibras siguen subiendo y bajando ciertas sustancias, por eso la guagua se inmuniza desde adentro, porque ahí entran bichitos a comerse eso tan delicioso que está adentro, que está vivo. Entonces, ese taller de creación de instrumentos nos permitió, en una escala pequeña, sobre las manos, acercarnos a esa transformación física a través de estos materiales. </t>
  </si>
  <si>
    <t>[...] como somos una organización de base, como no recibimos financiación de ningún tipo, como hacemos las cosas con nuestras propias manos, empezamos a construir eso que disoñamos. Ya tenemos un nuevo cerco, ya recuperamos un espacio donde la gente botaba basuras. Ya empezamos a construir un mosaico vivo que nos va a permitir llevarlo y generar residencias y exposiciones en otros lugares. Ya construimos un meliponario donde estamos teniendo una pedagogía viva sobre las abejas. Este meliponario, aquí vemos la colmena, esa colmena está al frente de mi casa. Son abejas meliponas, abejas sin aguijón, abejas nativas.
¿Por qué las llevamos a la huerta? La huerta se llama naksí. Naksí es una palabra kumbakimbaya que significa abeja, minga, trabajo colectivo, trabajo colaborativo, miel.
Entonces, tener allá unas abejitas nos está permitiendo tener una pedagogía viva que nos permite generar un montón de analogías y metáforas a través del trabajo comunitario, de la colmena, de las estructuras que se unen y se armonizan.</t>
  </si>
  <si>
    <t>[...] Nosotros en Bogotá, en Ciencias Humanas, hemos trabajado estas cuestiones hace rato y todavía hay resistencia, todavía se ve mal que los estudiantes armen una huerta en el campus y la cosa ha sido realmente fuerte. Entonces, dentro de lo que hemos hecho desde el instituto, frente a este tipo de iniciativas, cuatro congresos internacionales sobre educación sin escuela, educación en familia, homeschooling, onschooling, autoaprendizaje colaborativo en red y todo lo raro en torno a la educación y allá aparecen las huertas. Las huertas son espacios de aprendizaje supremamente potente, no es un asunto de simplemente tener unas florecitas y tal y unos cultivitos, no es un asunto realmente potente porque conecta con la vida, con la tierra, con el agua, incluso con algo que todavía no se entiende muy bien desde esas lógicas occidentales absurdas y es la intención.
Y en las comunidades ancestrales aparece la intención y con qué intención meto las manos a la tierra, meto las manos a la tierra para qué, para simplemente obtener beneficios económicos o para sobrevivir o qué.</t>
  </si>
  <si>
    <t xml:space="preserve">JCM </t>
  </si>
  <si>
    <t>[...] aunque no nos gusten los cables y todo eso parte de lo que ustedes trabajan y esos mapeos pasan por los cables lo digo por lo siguiente, en ciertos momentos me he cruzado con organizaciones que son bastante alternativas y comienzan a ser incómodas porque lo hemos notado y resulta que hay que saber cómo funcionan esas tecnologías porque lo contrario les puedes estar botando toda la información a agentes del estado o de otros estados que ven en esto una amenaza para el sistema. Hay que ser conscientes de esas macroestructuras porque si no, ni modos. Es decir, esto es microgeopolítica y hay que tenerlo claro. Esto afecta esas estructuras de poder, afecta muchas cosas porque se pasa por la faja el estado, se pasa por la faja en ocasiones a la academia, se pasa por la faja a las lumbreras, a autoaprender y tal. Y yo veo una semilla importante de cambio ahí. Y repito que esto tiene una dimensión mucho más amplia de lo que podríamos pensar a priori.</t>
  </si>
  <si>
    <t xml:space="preserve">[…] Sobre las huertas, y creo que lo dije en otro momento, hay algo interesante y es que al menos durante el siglo XX, luego de las guerras, en Europa hay huertas.
La huerta es un elemento, al menos en lo urbano, que al menos en lo urbano es sinónimo de reacción a la crisis. Porque la huerta es alimento, la huerta es encuentro, la huerta implica agua, la huerta implica semillas, intercambiar semillas. O sea, como si estuviéramos en un asunto realmente grave, y yo creo que sí es sintomático el asunto. Entonces, después de la Primera Guerra Mundial, huertas urbanas. Después de la Segunda, huertas. Luego llegamos a los 60 y tal, y el movimiento hippie, huertas. ¿Y cuál fue el problema de los hippies? Que no sabían sembrar. Mucho rock and roll, mucho cannabis y tal, pero parece que las manos en la tierra...
Y yo veo que ese asunto ahora está tomando una dimensión muy diferente. Claro, en Colombia tenemos eventos grandes, tú has nombrado, por ejemplo, la Eco Vida, es una cuestión importante, los llamados a la montaña. Son de esos eventos también grandes que están ocurriendo hace prácticamente 20 años.
</t>
  </si>
  <si>
    <t xml:space="preserve">[…] yo quisiera resaltar es que creo que, en todas las sedes, en nuestras nueve sedes, hay un grupo haciendo algo parecido, y en ese sentido es como una invitación a que se unan, a que miren esa parte, te lo hablo desde Palmira, hay dos grupos que llaman Siembra para la Vida, que es un grupo de estudiantes donde trabajan la huerta desde sus comunidades. Me vuelvo repetitivo, pero bueno, vuelvo a recordar que nuestra comunidad de nuestras sedes es de Putumayo, Nariño, Cauca y Valle del Cauca, y de alguna zona de Colombia. ¿Qué se ha hecho allí? ¿Qué es lo que se busca en esas zonas? Hay un lugar que se inició atrás, escondido, por allá atrás en un lote que está atrás del restaurante de Zootecnia, es decir, como irnos para allá, allá nadie nos ve. Y ahí los muchachos comenzaron a hacer, ¿en tu comunidad qué utilizas para el dolor de cabeza? ¿En tu comunidad qué utilizas para el dolor de la menstruación? ¿El oído? Entonces fueron trayendo una serie de semillas y en ese momento pues hay un, en la universidad hay un grupo de investigación que se llama Plantas Medicinales ¿sí? Plantas Medicinales viene funcionando alrededor de unos 30 años en la universidad. </t>
  </si>
  <si>
    <t>[…] se deben generar también allí otros espacios. Y esos espacios se van construyendo con los mismos estudiantes. Los estudiantes dijeron, profe, “queremos la cátedra afrodescendiente. Queremos la cátedra indígena”. Y se formaron esas cátedras. Estoy hablando de hace 10 años, que se formaron esas cátedras. Entonces, y se formó desde la Facultad de Ciencias Agropecuarias, a la cual pertenezco, y en ese sentido no estoy diciendo que la Facultad de Ingeniería y Administración, ellos tienen otra mirada de otros programas, y también tienen sus cosas allí, que también son creadas por estudiantes y realizadas por estudiantes. Tienen unos en diseño, hay muchas actividades relacionadas con el agro, pero que son problemáticas de ellos.
Entonces, desde esas cátedras, comienzan a decir, pongámosle algo pacífico, pongámosle algo de Putumayo, pongámosle algo de Nariño, y comienzan a hacer todo ese proceso. Entonces, una cuestión que digo, ¿por qué no hacemos?, y lo bueno de estos encuentros es que nos vamos conociendo, por qué no nos reunimos estos dos grupos, Palmira, Manizales, y llamamos a los de Medellín, porque en Medellín también conozco que hay otro grupo que también está en esas mismas líneas, y formando esos grupos porque eso nos fortalece.</t>
  </si>
  <si>
    <t>4.
GHB, WBG, GEBT, LSH, KMMO, NGG, EDGL, JCM, OEO, JCMO, MAHS, LFM</t>
  </si>
  <si>
    <t>5.
13</t>
  </si>
  <si>
    <t>Análisis</t>
  </si>
  <si>
    <t>9. Cartografía</t>
  </si>
  <si>
    <t>10. Laboratorios de mediación artística: corporalidades, juego y educación (mapeo político)</t>
  </si>
  <si>
    <t>1.
2024/21/06</t>
  </si>
  <si>
    <t>4.
CMOS</t>
  </si>
  <si>
    <t>5.
14</t>
  </si>
  <si>
    <t>9.  Taller de armonización</t>
  </si>
  <si>
    <t>10. Taller de armonización “La paradoja de la ciencia” y Cartografía extendida</t>
  </si>
  <si>
    <t>Taller de armonización</t>
  </si>
  <si>
    <t>Taller de armonización “La paradoja de la ciencia” y Cartografía extendida</t>
  </si>
  <si>
    <t>[...] Cuando hablamos de una psicología con alma, vamos a sacarla de cualquier rastreo metafísico, o sea, de cualquier rastreo religioso, teológico y vamos a dejarlo dentro de una lógica que se llama conciencia, que ha sido otra palabra que el siglo XX quiso invisibilizar, otra palabra que cayó en desuso, entre comillas. Pero lo bello es que a pesar de que cae en desuso en términos académicos, es todo el tiempo una noción que nos atraviesa, todos los discursos de cualquier rama de la ciencia, del conocimiento, de las artes. La palabra conciencia se mete por ahí, aparece con cualquier acepción que le queramos dar, pero aparece. En este caso vamos a decir alma, conciencia y sintaxis van a ser sinónimos. Alma, conciencia y sintaxis ¿sí? Y cuando vamos a hablar de esta alma, vamos a hablar de la sintaxis que atraviesa el alma, que es su vida lógica. La sintaxis no es una semántica. ¿Qué es la semántica? Las semánticas son los diferentes significados, hasta inclusive posiciones simbólicas que yo le puedo dar a algo. Pero aquí no estamos hablando de ese tipo de significado. Estamos hablando de lo que nos atraviesa como seres humanos, nuestra sintaxis. O sea, trayendo a Heidegger es lo que somos. O como él decía en sus primeros escritos, lo que hay. Esto es lo que hay. No parecería Heidegger que diga eso, pero esa era su razón inicial. Lo que hay. Entonces lo que hay es lo que nos construye y eso somos. Por eso no es una impostura, por eso no es una representación. Es lo que hay. Entonces hoy vamos a entender qué es lo que hay en el alma del mundo, porque esa es otra noción vital</t>
  </si>
  <si>
    <t xml:space="preserve">[...] Entonces el pensamiento lo colocabas en lo recíproco y en el ritmo, decías hay acción. Entonces pensamiento, espíritu, acción, es movimiento, es alma ¿sí?, en ese sentido, hay emociones. Entonces está el pensamiento, el movimiento, la emoción y la acción. Está el espíritu, el cuerpo y la materia. Y estamos todo el tiempo haciendo esas analogías, sin darnos cuenta. Nos atraviesan y no tiene nada que ver, como les decía, con algo religioso. Y después, de una manera muy bella, en esas reflexiones que tenías, planteabas algo. Hay una, hay una parte que decía permítete, y ese sí está ahí, permítete ser emoción enraizada, o sea, alma puesta en el mundo físico, en el cuerpo y pensamiento latente. Entonces ustedes lo han dicho toda esta semana, nos conectan las emociones, nos conecta eso que sentimos. No es un cuerpo vacío, es un cuerpo conmocionado, es un cuerpo emocionado que está ahí, que está, que está implícito dentro del proceso. Entonces, cuando dice pensamiento latente, lo más difícil de una u otra manera es agarrar el espíritu, es agarrar la idea, es agarrar aquello que yo quiero. Pero ahí está, la idea está ahí. Entonces seguimos en esa lógica de entender que la triada ustedes la nombraron todo el tiempo, todo el tiempo. Seguramente que necesitaré muchas más conversaciones con MAHS para entender desde qué lugar le puso el nombre espíritu a su a esa necesidad de decir hay que rescatar el espíritu. Yo podría pensar que son dos cosas, yo creo que hay una necesidad de pensar de una manera reflexiva y profunda, pero también hay una necesidad de almificar el mundo, ¿sí? de darle esa profundidad. Yo creo que la experiencia de estos años en la universidad, de ustedes, de todo este trasegar, terminan siendo alma. Ustedes ya empiezan a entender que lo importante no es el contenido intelectual, que lo importante no es esa carga académica, que lo importante no es la ubicación de formalismos [...] Hemos perdido el pensamiento, y ni hablar del alma, porque el alma no aparece, no aparece la emoción, no aparece la conmoción, no aparece las visiones, o sea, las sintaxis diferentes, no entendemos que existan. Esa mañana sentados con OEO, decía claro, nosotros también discriminamos. O sea, me han discriminado, yo he discriminado. ¿Y eso qué es? Y cuando yo hablo de conciencia, no estoy hablando de un principio moral, estoy hablando de un darse cuenta en ese habitar el mundo, de una forma de, de un estar en el mundo, de un sentir estar en el mundo. Entonces, cuando hablamos de emociones, de sentimientos, cuando hablamos de símbolos, cuando hablamos de mitos, cuando hablamos de imágenes, le estamos poniendo ropaje a un alma que es muy difícil de agarrar. [...] decía Ares muy bellamente, la analogía va de lo humano a la natura, y no de natura a lo humano ¿sí? Yo digo tengo una tormenta interior, ¿sí? Tengo una tormenta interior. Eso es un símbolo, el verraco del alma. Pero ya la natura no puede darse ese lujo, nosotros sí. Empezamos a almificar el mundo con esas analogías y con esos procesos. JCM nos regaló una imagen que desde el primer día me parió encantadora, encantadora. Y no solamente la imagen, sino que fui, hice una pesquisa sobre el autor, sobre el artista y volvemos al tema del arte. Yo le decía a GHB la manera más bella, más bella de encontrar el alma es el arte y la literatura, la ciencia ficción. Y por eso GHB empezó con ese tema y yo hoy voy a cerrar con ese tema. El alma no podría ser expresada de mejor manera. [...] Miren, lo más tremendo, lo más básico, lo más duro de la materia son los palitos, son los palitos. Si vamos a mirar solo los palitos, horroroso, eso no tiene sentido eso una vaina caótica. Los palitos, la materia, la manera como está configurada esa materia. Pero resulta que yo tengo una visión y una visión solo es posible cuando hay luz. Lo decía NGG, la luz lo puede, la luz, la luz se proyecta y resulta que una analogía en oriente de la luz es alma. O sea que la luz proyecta, pero al proyectar está proyectando una visión. Pero yo en el cuerpo tengo que hacer un ejercicio de conciencia permanente, o sea, de alma permanente, para poder cuadrar los palitos y pueda llegar a esa visión </t>
  </si>
  <si>
    <t xml:space="preserve">[...] Cuando hablamos de Cuenco, estamos hablando de la visión, estamos hablando de eso que queremos ser, eso. Pero eso es una construcción.  Imagínense qué sintaxis es esto. Es que miren que la sintaxis es bellísima, porque es que la sintaxis es lo que hay, es lo que hay, no hay división, es lo que hay, pero miren lo que proyecta [enseña una imagen en su presentación] ¿sí? de una u otra manera construir. Y cuando yo escucho a los profes hablar de sus experiencias tan bellas, tan complejas, posiblemente porque sus sintaxis iban en contravía de la sintaxis del momento histórico, iban en contravía e ir en contravía, pues lógicamente genera una disrupción, un desajuste de era, de incomprensión. Una forma de ver el mundo, una forma de estar en el mundo que no está en el consenso del mundo, nos trae problemas y toca pagar el precio de no estar en el consenso sintáctico del mundo. Y ahorita vamos a ver cuál es ese concepto actual de la sintaxis. </t>
  </si>
  <si>
    <t>[…] aquí dimos un salto a lo psicológico y empezamos a decir el mundo es frágil, ansioso, no lineal e incomprensible. ¿Quién es frágil? ¿Quién es frágil? La vida. Y dentro de la vida está que el humano, lo humano. Fragilidad es un concepto que tiene que estar atravesado por nuestra condición de humanidad. Luego viene ansioso. ¿Quién puede ser ansioso? Yo no puedo tener¿sí?, no puedo tener un sistema mineral ansioso. La ansiedad nos pertenece y es lo que estamos llamando neurosis de futuro, neurosis de futuro. Tenemos neurosis de futuro, allá. ¿Qué nos va a pasar? ¿Qué nos va a pasar? Todas las visiones apocalípticas, todo el tema es una instauración de la neurosis de ansiedad. Miren, a nosotros se nos ha incrementado en un 500x1000 las consultas. Pero lo más grave de todo es que los psicólogos tampoco están preparados para enfrentar esto. La academia está absolutamente lejos de formar psicólogos, pero lejos. El psicoanálisis fue maravilloso porque es una ruptura fundamental para el siglo victoriano y para esa visión de mundo victoriana, decimonónica, controlada, organizada. Pero para este momento histórico ya no nos está contando mucho, porque se quedó con la neurosis freudiana y se quedó con los cánones de una racionalidad instrumental. Salí diciendo tengo un Edipo no resuelto, ¿sí?, etc. etc. Y salgo hablando de unos conceptos, pero no de tocar alma. Luego vienen las neurociencias y empiezan a decir la psicología es neurociencia, el alma humana la excreta el cerebro, la conciencia la excreta el cerebro. Entonces no hay problema, sigo estudiando mucho neurociencias, pero solamente para mirar cuando dejan de insistir en lo que ustedes decían esta semana, fracturar y fracturar, quieren dividir el cerebro en 20 piezas, a ver si encuentran el alma, a ver si encuentran la conciencia. No la van a encontrar. No hay cómo</t>
  </si>
  <si>
    <t xml:space="preserve">[…] Sólo una psicología con alma puede entregar cánones de comprensión. La comprensión no es intelecto, la comprensión no es conocimiento, comprensión. Por eso un buen traductor es un muy buen intérprete, no un traductor [risas]. ¿Y que está interpretando? El alma del texto, no el espíritu, el alma del texto. Por eso es tan difícil pasar una palabra de un lado a otro. El mismo giro lingüístico nos impide entender la cosa tan simplemente. A través del lenguaje el alma también se expresa. Pero el problema del lenguaje es que yo no tengo que firmar, no tengo que fijarme en la semántica, sino en la sintáctica. </t>
  </si>
  <si>
    <t xml:space="preserve">[…] Se dice en psicología que un psicólogo tiene que limpiar el lente, y eso tiene que ver con la sintaxis. Si mi sintaxis está atravesada por una visión moral o religiosa, ¿sí? esa me la va a llevar al consultorio si no limpio el lente. Yo en mi vida personal puedo tener creencias, puedo tener un lente, puedo tener una visión, pero cuando estoy frente al otro, y estamos hablando de psicología, yo no puedo, no puedo ir con mi sintaxis intacta. Por eso cuando me encuentro con el otro, ese otro es un terreno destapado, agreste que no entiendo todavía, que apenas voy a tratar de entender cómo se mueve, cómo se mueve ese proceso. Entonces, de una u otra manera, las visiones, que serían visiones desde la cognición, pero desde la psicología sería eso que me atraviesa, definen mis formas de actuación, definen mis batallas, definen mis lugares en que me muevo, definen mis enfermedades, definen mis síntomas, definen mis neurosis. O sea, eso me atraviesa. </t>
  </si>
  <si>
    <t>[...] A mí me parece muy simpático la medicina en su, en su verticalidad de no entender el alma, vaya donde…. eso es psicológico, eso es psicológico. O sea, mejor dicho, eso no existe, eso es problema suyo chino. Que le cambien la torre, porque eso es psicológico, no existe, psicológico ¿sí? Como si la psicología fuera sinónimo de inexistencia. Pues sí. Cómo te parece que el alma te está definiendo tu enfermedad, te está mostrando algo, ¿sí? porque el alma es una mostración. El alma no es una demostración, es una mostración. Cuánto… a todos nos ha pasado, nos enfermamos justo el día que nos toca dictar la conferencia ¿sí? se nos retrasa el vuelo y nos llenamos de angustia, de neurosis, tal. El alma definiendo, es una mostración. Hablamos de nuestras angustias y de nuestros dolores, no con todo el mundo es una mostración. Todo el tiempo se muestra. Cuando WBG estaba trabajando el cuerpo está diciendo el cuerpo es una mostración. Ella decía Miren cómo están las manos, cómo están los pies, cómo estuvo ese ensamblaje, es una mostración de nuestros mundos. Eso es una mostración. ¿Quién soy? Miren eso. Ese quién soy es Alma, es Alma, eso no es intelecto. Y si nos metiéramos en las profundidades de lo que ustedes pintaron ahí, podría decir ¿qué pasa? Es una fotografía del alma. Por eso ustedes dicen, pero ustedes cómo hacen con un muñequito y cogen y le dicen a uno 20 cosas, pues sí, porque es que estamos entrenados para ver el alma, que es invisible</t>
  </si>
  <si>
    <t xml:space="preserve">[…] Este fenómeno fue contrario. [risas] Y resulta, esto es una lógica que tiene que cambiar en el cerebro. Es una sintaxis, ¿sí? No es un significado. Es el alma moviéndose hacia aquel lado. Todos los contenidos, esto tiene cantidad de contenidos. Cuando hablamos, ahorita vamos a hablar de cada de estos pocos, con todos los contenidos que tiene, que podría ser como algo como una gran sombrilla, una estantería donde podemos poner todo nuestro acontecer del alma, todo nuestro acontecer del mundo, esta sintaxis. </t>
  </si>
  <si>
    <t>[...] El espíritu absoluto. O sea, mucho espíritu. Un poco de pragmática materia y aquí hay un cierto equilibrio, un poco más hacia el individuo y un poco hacia la conciencia grupal ¿sí? Y recuerden, por eso para mí era importante el rol, porque es desde donde estoy viendo esa sintaxis ¿sí? desde donde la veo. ¿Sí o no que vamos viendo la sintaxis de la humanidad? [risas] O sea, cambia completamente el eje de la verticalidad a la horizontalidad, que no tiene un sentido profundo, como lo vamos a ver. Y aquí nos están diciendo parece que estamos educando</t>
  </si>
  <si>
    <t xml:space="preserve">[...] Miren la belleza hoy el análisis de Control, del sistema de control. Los sistemas no lineales se representan por los diagramas que se llaman diagramas de difulgación, que son así como los que tú pintaste. Porque el caos, el caos se representa así, pero tiene atractores. Entonces lo que uno hace es, en medio del caos, identificar las zonas atractoras y después va uno y ataca. Entonces sí me parece muy curioso porque es como si fuera un…. hay un caos que puede ser un atractor hacia la conciencia grupal, que puede ser la transformación y lo conecto con lo que tu dijiste, la no linealidad, que es la última parte.
</t>
  </si>
  <si>
    <t xml:space="preserve">[…] se reduzca a un concepto perceptual, porque no es de percepción, porque suena como si una subjetividad individual, individual nos atravesara todo el tiempo y lo que yo quiero hoy regalarles es que el alma tiene una concepción colectiva. Es más, por eso nos interesa estar juntos, por eso nos duele cuando no nos reconocen, por eso queremos parecernos al otro ¿sí? Por eso tenemos una necesidad enorme de andar en manada, porque puede que me guste como individuo estar solo, pero siempre estoy en relación a otro, a otro, a través de mis libros, a través de una cantidad de situaciones que me conectan con otro. Pero bueno, vamos a profundizar en… pero es más que eso, es como porque venimos muy acostumbrados y por eso decía yo sin clave psicológica. No es ni clave antropológica ni sociológica, sino psicológica, que es un pensamiento, es una forma de ver el mundo. Entonces es muy interesante la manera como nos comportamos, o sea, la manera como mostramos el alma esta semana, que tal vez lo que decía NGG, ¿será que esto es lo que necesitamos? ¿Será que por aquí está la solución?  [...] Cuando aparece la historia y la conciencia histórica en el siglo que aparece, rompe esta lógica vertical y les dice oiga, esto tiene historia, pero no historiografía. No, tiene una cantidad de comprensiones de la razón y comprensiones de la pragmática. O sea que el alma es mediación, comprensión. Por eso no es una percepción, sino una forma de comprender el mundo. Y puede ser colectiva y yo puedo tener algunas diferencias, pero poquitas individuales ¿sí? El pequeño yo, puede tener sus propias sintaxis, que son las que uno puede manejar en la consumida o en la relación personal. Pero la gran sintaxis del mundo tiene mucho de esto que está pintado aquí en occidente. Entonces lo que llamamos ese colonialismo es una sintaxis que nos permea y la interpretamos desde estos lugares. [...] El mundo es material, el mundo se tiene que ver, ¿alma? ¿Cuál alma? ¿eso que es? Esto baja en una verticalidad y la humanidad está pidiendo también horizontalidad y miren que como arquetipo yo no los puedo separar. </t>
  </si>
  <si>
    <t xml:space="preserve">[…] Administrativo. Muy bien. Ya. Igual los administrativos dijeron Ah, no, rompe. Ahí sí nos rompe la sintaxis. [risas] Ahí sí nos dice ustedes están fuera de onda. Entonces, volviendo al tema de cómo vamos llegando a este pensamiento psicológico, esto es pensamiento psicológico, esto no es pensamiento científico, no es pensamiento desde la cognición, es pensamiento del alma. Por eso se muestra, es una mostración. Cambia la manera como vemos el mundo, cambia. Entonces aquí tenemos unos arquetipos super poderosos. La cruz, aparece la cruz. Los grandes pensadores de la humanidad se basaron en la cruz. Se basaron en la cruz. La teoría hegeliana tiene todo el trabajo de la cruz. Y en el centro está la rosa cruz, la razón. Pero no era la razón instrumental, sino había otra cosa ahí. </t>
  </si>
  <si>
    <t>[…] Y voy a colocar un ejemplo que siempre lo coloco porque me parece una belleza y tener un bebé aquí me parece y lo hemos tenido toda la mano, hemos estado aquí privilegiados y una mamá me lo va a corroborar. Cuando un niño nace, cuando un bebé nace, lo primero que hace la mamá es mirar que el cuerpizo esté perfecto. Eso es como una necesidad biológica, tiene los cinco deditos, las paticas están divinas, todos los ojitos. Cuerpo, nacemos en el cuerpo, nacemos en el cuerpo y luego respiró y el médico hay que ponerle no sé qué y ya lloró, gritó, funcionó, está vivo. Porque en el arquetipo la vida está aquí, la existencia está acá, existo, aparezco, aparezco en el cuerpo y luego la vida se hace presente. O sea que nacemos en una verticalidad, nacemos si nacemos de forma natural, nacemos de cabeza, nacemos de norte y nuestro desarrollo cefalocaudal, para eso me han servido las neurociencias, o sea, cefalocaudal, el cerebro se desarrolla de tal manera que debemos nacer en nueve meses. Si necesitáramos el tiempo de maduración como cualquier otro animal, necesitaríamos el doble para salir completos, desarrollados. Y resulta que esa cabecita ya no pasaría por un canal vaginal. Entonces nace a los nueve porque ya no hay nada más que hacer. O sea, la cabeza, o sea, nacemos de cabeza y empezamos a desarrollar el cuerpo y empezamos a desarrollar la inteligencia sensoriomotriz. Como la primera inteligencia corporal, no está esta, [señala el dibujo del tablero] entonces hablamos de inteligencia sensoriomotriz [...] Entonces nacemos de cabeza, nacemos tratando de llegar a no sé dónde, allá, un norte. Y el desarrollo empieza a darse cefalocaudal, céfalocaudal. ¿Qué quiere decir eso? Que de una u otra manera empezamos un trabajo arquetipal de ir desarrollando esta misma lógica y el niño empieza a sostener cabeza, a fortalecer el cuello y a expandir las manitos. Cuando expande las manos, hace la cruz, hace la cruz y las manos son lo que le hace el encuentro con el otro. Empieza a tocar, empieza a entender que existe esa posibilidad ¿sí? de las distancias, de lo que pasa, de lo que es esta magia de las manos. Ustedes saben que la representación neurológica de la mano es gigante, gigante. Esto es una magia, las manos son una magia. Y a medida que se va desarrollando, sigue el proceso, al llegar aquí, al abrir las manos ¿sí? desarrolla toda esa motricidad para caminar y empezamos a caminar así [hace gesto de temblor en los pies] porque no tengo todavía la famosa base de sustentación, que es cuando yo ya puedo hacer esto, una verticalidad en la vida. Eso es una magia en la antropología. ¿Qué hizo que ese ser humano derecho? ¿Qué hizo tan raro? ¿Qué nos hizo ponernos de pie? ¿Por qué de pie? Entonces, de una u otra manera, ese desarrollo céfalocaudal nos pone realmente a tono para poder hacer un desarrollo que tiene que ver con entonces, siguiendo la analogía del niño, luego ya tiene vida, tiene cuerpito, pero ya eso dejó de ser importante. Empiezan los meriñoques de la mamá, “ñañañaña” que uno no entiende nada, pero ese bebé lo entiende todo, ¿sí? Y es ñañaña. Y es el mejor lenguaje materno y es un problema de conexión de alma. Miren, muchos de los autismos pueden tener una base en la falta de conexión de alma de esa madre con ese bebé. Alma, eso es un lenguaje, no, eso es razón, eso no, yo no sé qué es, es alma. La necesidad de sentirme abrazado, cobijado, protegido, es alma. Cuando le decía a yo, AIMP, que me encantaba verla, porque esa muchacha no va a tener sino capital emocional, o sea, va a tener un capital de alma enorme, enorme. ¿Por qué? Porque es que ella está tejiendo esa alma y es cuando uno dice y cualquiera de ustedes que sean papás yo creo que tienen sus historias, ya le decíamos que era de mal genio y sólo tenía seis meses. Y ya le decimos atributos del alma, el malgenio, es que es muy jodido, es que no le gusta la sopita de no sé qué. Un niño de seis meses va a poder decir no me gusta, pero si, no le gusta, porque un ser humano naciendo en la misma familia, con los mismos papás, es diferente al otro, eso se llama alma. El alma es una tendencia de cualidad, son cualidades también que se expresan, que están ahí, que son, es lo que hay. Y empezamos a almificarnos, a almificarnos. Y lo que más valoramos de la almificación, porque los mandamos a la guardería para que se almifiquen, para que se conecten con otros, para que aprendan a vivir en sociedad, para que sepan que somos humanidad y que estamos ahí.
Lo que más nos interesa y lo que siempre contamos de nuestros hijos es una mostración de su alma ¿sí? Y siempre hablamos de un ser humano y puede que por alguna eventualidad podamos advertir que es muy inteligente o es muy bello, pero lo que más nos interesa es que cuando dices que es un ser humano bellísimo, ya, eso rompe cualquier canon de, de belleza, de inteligencia. Por eso es tan tenaz cuando salen los famosos chistes, que en psicología sabemos que todo chiste se ha pensado y entonces hay unos chistes que son muy fuertes, no es sino inteligente, no es sino bello. ¿Qué me está diciendo? ¿Qué pasa con el alma? ¿Qué pasa con el alma? Y cuando estoy hablando de esa caracterización del alma, también estoy diciendo que el alma no es ingenua. El alma ha sido construida por nosotros, y nosotros hemos tejido todo lo que tenemos hoy, desde los cánones de maldad, bondad, belleza, fealdad, ciencia, tecnología</t>
  </si>
  <si>
    <t xml:space="preserve">[…] como para tener como lineamientos genéricos y seguir entendiendo esa geometría en que ustedes se me están moviendo. Vamos a mirar que hay varias nociones en ese primer eje, que es este [señala el dibujo del tablero], esa primera parte de la triada que tiene que ver con el espíritu. Entonces la idea, la idea siempre va a estar asociada al espíritu. Luego el giro lingüístico nos permitió entender que era el tema de logos, la palabra crea es la mejor manera de encontrar esa humanidad en logos. Por eso el tema de las comunicaciones. Imagínate culturas en comunicación, o sea, culturas uniendo espíritus para entender el proceso alma, tratando de entender qué es eso. </t>
  </si>
  <si>
    <t xml:space="preserve">[…] . Yo puedo interpretar, comprender la gobernanza, que es el genérico, y lo puedo entender desde cualquier monarquía, desde cualquier lugar, desde una democracia, desde donde empiezo a comprender un genérico del espíritu. Porque es que el concepto, la idea como tal, no tiene una condición de cualidad, es una noción. Y ustedes mejor que nadie me lo entienden, que son académicos que están allá en la academia, saben que la pelotera no es, cuando dicen hay que darle duro a las ideas, no a la persona. El problema es que le damos duro a las ideas, pero desde el alma y nos conflictuamos con nuestra sintaxis y no somos capaces de tener conversaciones desde esas lógicas del espíritu. El uno, la totalidad, se asocian en ese proceso ¿sí? La razón, el absoluto, la metafísica se asocia allí y lo vamos a ver ahora. Si el mundo era una unidad que tiene mucho que ver con ese romanticismo que sentimos con aquellas culturas que han sido menos tocadas por la sintaxis del momento. Es una visión de mundo que no está ya allí. Porque primero tuvimos una totalidad y luego dividimos lo físico del más allá, aquentidad, allendidad. Eso fue un salto del alma. ¿En qué momento al alma se le ocurrió pensar que existía un más allá? Y lógicamente lo empezamos a ver cómo, uy, eso es horrible, ¿qué fue eso? Hoy desde la razón decimos eso es terrible, eso es una vaina que está mandada a recoger. Y resulta que la metafísica nos sigue atravesando como alma en nuestras vidas personales, seguimos teniendo nuestras formas de ver el mundo así la humanidad como totalidad no. [...] La ciencia positiva, todo el tema de la cognición, la vista del alma, la vista del alma como un problema de la biología, de las neurociencias, de las funciones ejecutivas. Entonces exámenes de admisión, ah, listo, yo voy a mirar es el absoluto. Un examen de admisión lo va a mirar desde las neuropsicología. ¿Tiene las funciones ejecutivas este muelle? Porque es que el lóbulo frontal nos genera pensamiento matemático, capacidad de planeación, control emocional. ¿Si? Entonces decimos los muchachitos están llegando con disfuncionalidad frontal, entonces hay que mirar qué pasa y no nos pasa en los exámenes, porque los exámenes están evaluando lóbulo frontal. Los colegios no están educando en función ejecutiva a los 16, 17 añitos, el desarrollo del lóbulo frontal todavía no es total ¿sí? y no sabemos qué más está pasando en eso que los niños están diciendo. Entonces los evalúo solo desde esa condición de las neurociencias. Y donde evalúo el alma, lo que ustedes discuten, la cultura. Recuerden que para mí cultura, alma son sinónimos. Entonces estoy entendiendo su sintaxis. </t>
  </si>
  <si>
    <t xml:space="preserve">[...] O sea que la diversidad está acá, pero esa diversidad tiene cánones y tiene unos lugares comunes. De tal manera que podríamos decir que en ese proceso ¿sí? está todo el tema del conocimiento y aparece un concepto que es muy impactante en este momento histórico, se llama energía, energía ¿sí? Yo trabajo con varias personas, empresas del sector energético, y me ha llamado mucho la atención un tema que siempre ha estado ahí, y es esto, el cambio a nuevas fuentes energéticas y a combinación de fuertes energéticas deviene en un cambio de modelos económicos. Cambiando los modelos económicos, cambia la conciencia, cambia el alma. Por eso cuando hablamos de proyectos sociales, yo siempre tengo una gran pregunta sobre el economus, porque miren, la energía es espíritu, economus es materia, y el alma está en la conciencia. Entonces no es de poca monta el problema de la economía. Ustedes ponían varios ejemplos de esta semana de cómo a medida que vamos haciendo disrupciones de la manera de vivir, aparece el tema de la economía. ¿Unas economías de qué tipo? A escala, unas economías de territorio. No estoy hablando de lo financiero, estoy hablando de economía. Administración de los bienes de Dios nace el economus allá en la Edad Media ¿sí? Administración de los bienes y empezamos a tener formas de administración que han roto la lógica misma de algo que nos tiene que ayudar a ver que el problema es un problema económico, entre comillas, que es lo más visible. Entonces cuando decimos ¿cuál es el problema del mundo? El que está acá dice es un problema económico ¿sí?, pero si lo vamos a mirar de una profundidad enorme, es un problema de energía. Pero lo más grave de todo es un problema de conciencia, de cómo interpretamos, cómo comprendemos, como comprendemos es el gran lío. Entonces hoy estamos asistiendo a esta vaina y NGG no nos decía esto, estaba fuerte y JCM nos lo decía, miren cómo está el mundo. Es un tema de energía. Nuestra primera fuente de energía fue el alimento, por eso es un problema del mundo. Energía, alimento. Usted se imagina lo que pudo pasarle a la humanidad cuando encontró el fuego apoteósico ¿Qué es eso? El fuego, energía. Nos pasamos buscando formas de ahorrar energía, hoy la ciencia ya nos dijo todo es energía, uy, carajo, eso es un juego de niños, manipular la energía hoy ¿sí? los aceleradores de partículas es un problema de energía. Estamos tratando de entender qué hacemos con, todo lo que es atómico, todo el problema de los países y cómo desatar las guerras tiene que ver con la energía. La verdad es que estamos en tanta pragmática, recuerden que estamos tan pragmáticos, tecnología, tecne, inteligencia artificial, porque todos son artefactos, son los nuevos juguetes ¿qué hay detrás de nuestros juguetes? energía, apaguemos el mundo y por más cuarta revolución, por más tecnología, por más… ya, morimos. Lo decían los blockchain, lo que más energía gasta. Hoy ha aumentado la tasa de consumo energético. Pero fuera de todo, estamos atravesados por algo que está emergiendo como conciencia grupal, porque cuando hablamos de conciencia grupal no estamos hablando sólo de humanidad, estamos hablando de todos los reinos de la naturaleza, de todos, a eso la llamamos conciencia grupal. Entonces aquí empiezan a emerger estas nuevas generaciones diciendo a cuidar el árbol sujeto de derechos, el río sujeto de derechos. Y cómo vamos a manejar el tema si nos dedicamos a la absoluta materialidad. Inclusive hicimos el giro de la ciencia a la tecnología, de la ciencia al artefacto, de la ciencia a la tecné, porque esto es muy embellecedor, es que esto es muy atractivo, estas vainas son muy atractivas, jugueticos maravillosos que nos hacen olvidar para qué estamos acá. ¿Cuántos de nosotros somos capaces de vivir sin esto siquiera dos días? No solamente nos enloquecemos nosotros, sino la gente de afuera porque se enojan, usted no contesta, usted ta ta, ¿usted porque no tiene redes sociales? ¿usted por qué? O sea, es muy fuerte, son las lógicas colectivas, estamos muy embebidos aquí, entonces estamos… ¿qué va a pasar con la inteligencia? </t>
  </si>
  <si>
    <t xml:space="preserve">[…] si nosotros enseñamos matemáticas, arte, todo, pero ¿quién nos ayuda con el alma? Que venga alguien nos ayude con el alma porque, porque estamos encartados con esa vaina que no vemos ¿sí? y hay que aprenderla a ver. Muchas de las cosas que ustedes hacen ya las hacen con un alma tremenda y eso hace que sea mágico un docente y eso hace que sea maravilloso y uno dice que le tiene, que es atractivo. ¿Qué es eso que es tan atractivo? Alma, alma ¿sí? Quería ponerles esto porque es que este es el problema que estamos viviendo hoy. Estamos trabajando por esto y por eso no sé qué vaya a pasar, saltos cuánticos, ¿qué será? Porque si el problema está en la energía, que es el centro del espíritu, entonces ¿hacia dónde vamos? ¿Qué será ese nuevo descubrimiento? ¿Qué está pasando? </t>
  </si>
  <si>
    <t>[...] Yo no me imagino todo el problema de Tesla en su momento luchando con su energía eléctrica y Rockefeller diciendo ¿cómo voy a quitar mis lámparas de queroseno? Hizo una atmósfera terrible, una atmósfera terrible a Tesla diciendo se van a incendiar, se van a quemar, algo les va a pasar, eso es imposible. Entonces miren que es muy apoteósico la emergencia de nuevas formas de… y tienen que estar atravesadas por la conciencia. Transición energética. Entonces me dicen CMOS, se pusieron tantos paneles aquí en la Dorada Caldas, y ¿por qué no la pusieron a otro lado? Porque tienen que dañar un terreno fértil, tal un país que necesita volver a tener vocación agraria y ponen paneles que todavía no entendemos muy bien cómo funciona la tecnología. Matamos el suelo, rompemos los corredores ecológicos, eso se llama alma. O sea, no lo entiendo, no lo integro, la complejidad no la integro. Solo veo unos paneles solares que me resuelven el problema de la energía. Ya ¿qué pasó aquí? Ya ¿qué pasó aquí? O sea, profe MAHS decía la historia, señores, y yo le entendía él cuando decía historia, conciencia histórica, hagan conciencia de la historia</t>
  </si>
  <si>
    <t>[…] . La psicología de la personalidad trabaja el yo, te hace un test de personalidad y te dice tú eres así, así y tal y eres y es capaz y es tan maga que es capaz de contarte quién eres en un test del yo, pero nunca va a ser capaz de mirar la totalidad, el alma. Entonces haz de cuenta que es el yo el que está tratando de entrar a la conciencia. ¿Qué es el yo? El ser humano de todos los días voy a poner una analogía que cuenta para cualquier nivel. ¿Quién entra al aula de clase? ¿Quien entra a una junta directiva?, ¿quien entra a una mesa decisoria administrativa?, ¿quién entra a resolver los grandes problemas del mundo? Entra el pequeño yo con ropa de calle, o sea, con conciencia común, o entra el gran hombre, que es la conciencia amplificada ¿sí? Si yo tengo un grupo de directivos, un grupo de directivos y entra por esa puerta el yo pequeño, el pequeño yo, va a entrar el personaje que está pensando en el almuerzo del mediodía, en el carro que se va a comprar, en la cita que tiene clandestina, en la necesidad de hablar con Pepito Pérez para que me promueva. Por lo tanto, está sentado el pequeño yo, no el gran hombre. Y si las decisiones del mundo las toma el pequeño yo, ya sabemos por dónde vamos y sabemos qué nos está pasando. Cuando al salón de clase entra ese jovencito que lleva a su pequeño yo que se acabe esa clase rápido, que es esto tan harto, yo me tengo que ir, yo voy a firmar para decir que sí estoy. Eso los ofende a ustedes como docentes comprometidos para que entre el gran hombre allí, esa gran mujer, esa gran alma que es capaz de entrar con la ropa adecuada y es capaz de decidir cambiar su ropaje, o sea, sus visiones de calle. Ustedes también que he visto que son muy juiciosos en sus disciplinas, pues no pueden ponerse el traje de a pie cuando se sientan a hacer los grandes trabajos de pensamiento. Tiene que entrar ese gran hombre pensador. Ahora, ¿qué decimos de lo que es el pensamiento psicológico? Sí, porque el alma mira al alma, que ese es el problema. Entonces, ¿cómo llegamos el primer día acá? Llegamos con el pequeño yo, estoy segura, ¿para qué será? ¿Y esto qué? Y ta, ta, ta. Y el chisme va y el chisme viene y esto lo están aprobando, esto está, esto no está. El pequeño yo tenía 20.000 dudas de todos nosotros. Yo creo que todos llegamos sin entender para qué [...] Y así llegamos todos, pequeño yo ahí diciendo y yo, y yo con estos señores y con la a ver qué es la cosa, y ¿yo que les puedo aportar? Mi pequeño yo. Pero cuando empezamos estas conversaciones, se fue, fue apareciendo el gran hombre de todos, porque puedo decir que toda la gente que ha pasado ha sido maravillosa, ha dejado aquí sus reflexiones, su humanidad, su calidad, su preocupación genuina cuando puede que el instituto ni salga, porque en ese entonces no había, hoy tampoco sabemos, pero en ese entonces si que menos teníamos, teníamos avales para decir vamos a salir, no importa. Llegaron tres gatos maravillosos, llegó un gato maravilloso. Si ese gato logra entender de lo que estamos hablando, sería una maravilla ¿sí? Cuando se siente, sienta aquí esa gran alma, empezamos realmente a resolver los problemas, empezamos realmente a comprender qué nos acontece ¿sí? El pequeño yo tiene todos los pecados del ego, ¿sí? complejos de superioridad, complejos de inferioridad, timidez, miedo, rabia, angustia ¿sí? visiones hello kitty, romanticismos extremos, tiene un montón de cosas que no revisa, que no revisa. Entonces, volviendo al cuento, dice ante la ley hay un guardián, yo quiero entrar a la conciencia, yo quiero entrar a la psicología, yo quiero pensarme el alma, qué chévere. Y está el guardián, todos nuestros pequeños impedimentos y ¿CMOS de que está hablando? ¿Qué es eso tan raro? se enloqueció, se la fumó verde, ¿qué es eso tan raro? Y empieza el yo a decir carajo, esto trabajo, esto otro cuento, hay otra cosa ahí. Y empezamos a poner el guardián</t>
  </si>
  <si>
    <t>[...] ese niño educado en familia católica, que le decían el niño Dios te va a traer el regalo y el niño se pasaba todo el año pensando, estaba atravesado, era lo que había, un niño Dios que traía, no era una impostura, no era un símbolo, era una verdad, era una realidad psicológica. El niño Dios va a traer los regalos. Pero resulta que el niño está preparándose desde todo el tiempo, buen estudiante, haciendo una carta larguísima, pidiendo más de la cuenta, haciendo todo, viviendo, o sea, atravesado por su sintaxis, por su visión de mundo y llega en diciembre o en noviembre, ya saliendo del colegio, de la escuelita, le dice el amiguito ¿usted sí sabe que su papá es el niño Dios? Ruptura sintáctica, ruptura. Eso me atraviesa, me conmueve y me cambia mi forma de habitar el mundo. Ese día el niño perdió la inocencia, ese día entra la sospecha, ese día algo pasó. Tenía seis años y ese día empieza a ser un hombrecito más grande. Y llega bravo a la casa y le dicen la cartica ya la tienes, no voy a entregar carta ¿sí? Y es cuando se lo llevan a uno al psicólogo, que el papá no sabe qué pasó, ¿qué pasó? Mi niño está mal, mi niño está en crisis ¿Qué pasaría? ¿sí? Pues resulta que el niño está conmocionado, roto frente a su sintaxis, porque eso es una idea de Dios, es una idea del bien, es una idea del amor, es una idea de la magia del regalo, es una idea de la omnipotencia del niño Dios, niño y Dios, eso es una sintaxis, una forma de ver el mundo. Confío en que el mundo es así, me la rompe y ya no vuelvo a ser el mismo. Luego hago una resignificación, que es cuando les digo que esto es un problema de significados, porque ya el niño cuando está grande va a querer que sus hijos tengan la tradición, pero ya no lo atraviesa, sino que ya es pues vamos a representar, es un símbolo, es una representación. Entonces él va a tratar de hacer el juego con su hijo, pero él mismo ya no es capaz de convencerse de un niño Dios. [...] de una u otra manera, eso de entrar implica estas rupturas que les estoy diciendo. Por ahí dicen que no todo dolor es verdad, pero toda verdad psicológica, todo dolor o toda verdad psicológica es dolorosa. Toda verdad psicológica es dolorosa porque es llegar realmente a eso, a eso que realmente me atraviesa y me cuenta quién soy. Entonces se inclina a mirar el interior, a ver qué hay allá, que eso suena muy bonito, eso suena muy interesante, qué maravilla. Cuando el guardián lo advierte, se echa a reír y dice si tanto te atrae, intenta entrar pese a mi prohibición. O sea, pese a ti mismo, entra. Pese a tus propias limitaciones, entra. ¿Cuáles son las frases típicas de todos nosotros? Yo siempre he hecho serio hacer, yo siempre he sido así. Ya pues no hay problema y es que así pienso y ya y vamos, vamos diciendo no entro, no entro</t>
  </si>
  <si>
    <t>[...] Los famosos conceptos de iniciación son muy bellos, porque iniciación no es una llegada a la iluminación, la iniciación es un nuevo camino, y si es nuevo apenas lo voy a aprender a vivir ¿sí? Uno siempre tiene la ilusión de que la iniciación es algo donde ya llegué, no. Empiezo, empiezo. Si nos hemos dejado tocar por la vida, ya no somos los mismos, ya no somos capaces de ser dogmáticos, ya no somos capaces de ser absolutos, ya no tenemos prejuicios, juicios de valor de ninguna clase, ya puedo estar más sosegado y más atento a la vida porque voy entendiendo que esto va de otra cosa</t>
  </si>
  <si>
    <t xml:space="preserve">[...] “entre sala y sala hay más guardianes, cada cual más poderoso que el anterior, ya el aspecto del tercero no puede soportarlo ni yo mismo. Con semejantes dificultades había contado el hombre de campo”. Y miren que es muy bella cuando, cuando Kafka habla de que es un hombre de campo, no peyorativamente, sino por lo silvestre de esa alma, un alma bella, un alma no autopensada. Cuántos tenemos alma silvestre, no auto pensada, no auto mirada. Entonces es como si apenas estuviéramos diciendo ay, ¿qué es eso? Qué bueno entrar. Tal vez todo lo que ha sido la psicología de la autoayuda ha sido como un remedo de querer entrar, pero como esa autoayuda no es una guardia más que no nos deja entrar, ¿sí? porque siempre hay que pagar un precio de reconocerme como ser. [...] No le permitimos a la humanidad entrar, entrar en un análisis profundo de sus vidas, entrar en un análisis profundo en su reflexión, entrar realmente. O sea, que seamos capaces de tocar almas, no cuerpos, no cuerpos. El problema no es de alimentación, en problemas de alma ¿sí? entonces no somos capaces de tocar almas, que es entrar. Por último, “se le debilita la vista y ya no sabe si la oscuridad reina de verdad a su alrededor o sólo son sus ojos que lo engañan. Pero entonces advierte en medio de la oscuridad un resplandor que inextinguible, sale por la puerta de la ley”. La conciencia está ahí, ahí está, ver está ahí, pero no soy capaz de acceder. </t>
  </si>
  <si>
    <t xml:space="preserve">[…] el guardián advierte que el hombre se aproxima ya a su fin y para llegar a una su desfalleciente oído le ruge, nadie más podía conseguir aquí el permiso, pues esta entrada solo estaba destinada a ti. Ahora me iré y la cerraría”. No entramos, no entramos. Todos tenemos el llamado a la entrada, todos tenemos acceso a entrar, pero no todos entran. Porque la puerta es mi propia sintaxis, mi propia visión del mundo. Yo tengo que poner sobre la mesa mis visiones de mundo, tengo que poner a juicio mi manera de ver el mundo. Si no lo ponemos, nos volvemos dogmáticos, nos envejecemos y morimos en nuestras rigideces ¿sí? Prohibida la entrada a ese pensamiento psicológico, prohibido. </t>
  </si>
  <si>
    <t xml:space="preserve">[...] Esto es pura sintaxis del yo. El yo, por eso la sintaxis que ustedes me pintan ahí es una sintaxis del yo ¿sí? En los años 90 se hablaba de la marca personal y cuando se dictaban cursos de liderazgo, entonces la marca personal y tienes que ser marca y tienes que salir así y tienes que sentarte en la silla de esta manera y se le daban a los líderes un montón de señas de cómo tenían que impostar aquí en el cuerpo el yo. O sea, la sintaxis del yo es una emergencia de la revolución industrial. Y se fue afinando con los modelos económicos capitalistas neoliberales, se fue afinando con nuestras luchas por entender la mejor forma de gobierno. Pero lo que sí entendimos era que el yo era poderosísimo ¿sí? Usted no sabe quién soy yo. Eso no es gratuito, eso no es gratuito, ese yo era fundamental y todos empezamos a hacer una lucha por ser el yo, yo, yo ¿sí? todas las auto, auto referencialidad, autonomía, autocuidado, auto, auto, auto y los libros de autoayuda, todos auto, auto, yo, yo, yo. Es que no me respetan mis derechos, yo. O sea, la sintaxis del mundo se volvió un yo total. Entonces lo que nos pasa aquí es que el alma entera se nos volvió un yo. Y todos estamos en la sintaxis del yo. Ustedes lo acaban de mostrar, el yo. Entonces, de una u otra manera, entrar en esa era es muy tenas. ¿Por qué? Porque empezamos a tener una sensación de lo que llamaríamos el dios inmanente. O sea, porque en la edad media esto era dios trascendente y cuando nos volvimos materia nos volvimos dios inmanente. Yo soy Dios. Y cambiamos las teologías metafísicas por teologías físicas ¿sí? Y entonces eso que hemos dicho retóricamente es que el dios de este siglo es el dinero, es la posición de clase, es el poder, es todo este tema. Claro, una lucha por un ser, un yo. Pero esto nos generó todos los narcisismos posibles. Todos los narcisismos habidos y por haber son fruto de esta sintaxis que nos ha atravesado ¿sí? Es una sintaxis muy compleja y ahí viene un tema muy bello. Entonces nacemos en el siglo XX con nuestros filósofos existencialistas y entonces para enfrentar esta era del yo trabajamos tres salidas de esa sintaxis. Porque primero nacimos, acuérdense cuando Dios muere y el hombre emerge consciente de su infinita soledad [...] . Entonces, cuando yo los escucho a todos, en todas, cada una de sus disertaciones están en la lucha de… esto sí está, porque está en las instituciones, la jerarquía, la no sé qué, ni ese Dios omnipotente que habla, este Dios de la materia, en su gran potencia, pero también las dudas de esta conciencia histórica que nos atraviesa. Y empezamos a decir, pero también sale el yo, y sale muy fuerte el yo de todos, y sale muy fuerte la racionalidad de todos y las dudas de todos. O sea, no nos escapamos del espíritu de época, vivimos dentro, dentro de una sintaxis, lo que yo les decía, imposible vivir sin tarjeta de crédito, sin un celular, sin una tal, sin una conectividad, imposible. Porque el muchacho del campo, porque el muchacho del grupo indígena dice yo quiero ir a estudiar allá, es que yo quiero estar donde está el mundo. Es que ellos no están fuera del mundo, no es extraclesial, ellos están dentro de la iglesia, están dentro de un modelo y por eso la lucha de ellos por querer ser. </t>
  </si>
  <si>
    <t>4.
OEO. EDGL, MAHS, NGG</t>
  </si>
  <si>
    <t>5.
15</t>
  </si>
  <si>
    <t>10. Laboratorios de mediación artística: corporalidades, juego y educación (mapeo estético)</t>
  </si>
  <si>
    <t>Laboratorios de mediación artística: corporalidades, juego y educación (mapeo estético)</t>
  </si>
  <si>
    <t>[...] Yo insisto en las condiciones mínimas antes de la actividad ¿sí? Y un poco el ejercicio sería ponerme yo en los zapatos del otro, que resulta mucho, es muy difícil. Dirección académica está haciendo una cantidad de talleres allá y definitivamente yo hablé el tema de los profesores, pero ahora nos están metiendo el tema de las evaluaciones para los estudiantes. Y decían, mire, perdóneme pero esto no es un problema de evaluar qué tipos de evaluaciones hay, sino efectivamente cómo estamos manejando el asunto, que se hace una evaluación formativa, se hace una progresión, en fin, en términos de todos. Finalmente lo que dice es que si castigamos con la evaluación o si promovemos la posibilidad de que uno tenga la opción de recibir una evaluación, no evaluación es que entendí, porque partimos de la base que entendieron y entonces no me entendió. Su calificación es tal. Y pienso que el principio es ese</t>
  </si>
  <si>
    <t>[...] Y si pienso en mis clases de la universidad, que en general, por ejemplo, soy profesor de dibujo, es muy común, yo lo hago muy poco realmente, pero es muy común que en dibujo, en una clase de dibujo, estamos todos en el centro mirando una cosa. Pero digo, quiero insistir en esto de la complejidad, pero también la idea del discurso unidireccional. Me parece que el, el acto pedagógico es necesariamente un acto jerárquico. Alguien emite algo, alguien escucha, y eso no es necesariamente malo. O sea, en alguna comunidad yo quisiera hablar con los ancianos y no quiero llegar a interrumpirlos o a sabes qué, mira, yo también tengo una experiencia, entonces conversemos, compartamos. En muchos momentos digo quiero escuchar eso que tú tienes para para emitir. Entonces, porque alguien tiene la palabra, porque algo la legitima. El asunto es cuando la legitimidad viene, simplemente yo ordeno, tú obedeces, y ese es el esquema en el que estamos. O es que se está planteando algo porque la institución dice que tiene que ser así, ni te gusta ni me gusta, pero nos toca aguantarlo. Pero sí, solo quiero decir eso, que me parece que el asunto es muy complejo y claro, muy interesante debatirlo.</t>
  </si>
  <si>
    <t xml:space="preserve">EDUCACIÓN </t>
  </si>
  <si>
    <t>[...] hablaba con mis estudiantes sobre los Panópticos. Es algo que tenemos que trabajar, sobre todo cuando diseñamos sistemas de comunicaciones. Y entonces, claro, al principio el Panóptico era alguien nos miraba a todos, pero los todos no nos dábamos cuenta que era como la primera organización. O sea, tú nos miras a todos, pero no, el jefe mira a todos, pero nosotros no nos miramos. Esta es una reorganización del mismo Panóptico. O sea, no lo estoy pensando desde lo espacial, sino desde la observación, el que observa y el que es observado. Y ahorita por eso toco el tema en mi curso de comunicaciones digitales. El panóptico es distinto. El panóptico es un metaverso muy parecido al dios omnipresente, pero en ese caso hay una particularidad, es que el observador se centra en el yo. O sea, yo mismo me observo y no tengo muy claro qué pasa con los demás. O sea, lo estaba era pensando desde el punto de vista del observador. Y claro, yo me pongo a mirar a mis estudiantes y yo creo que esta organización les vendría muy mal, porque yo tengo muchos estudiantes en electrónica que no les gusta, a los que no les gusta ser observados.</t>
  </si>
  <si>
    <t>INCLUSIÓN</t>
  </si>
  <si>
    <t>[...] Y hay algo con lo que yo no he sido capaz porque ahí sí necesito, pues ojalá necesitamos más diseñadores y arquitectos. Y tiene que ver con esto de la inclusión. Entonces, en algún momento en Manizales decían, no, mire, es que necesitamos dejar entrar a las mascotas de cuidado. Este espacio y esta organización espacial no permite que entren las mascotas de cuidado. Aquí no podemos tener perritos, gatos o pajaritos. Y yo creo que la tendencia va a, así no nos guste y así el profesor del panóptico clásico necesite todo el control a través de su observación, hacia allá va la cosa. O sea, van a entrar perritos, van a entrar mascotas. Teníamos el diseño eso con JCM, pero no lo alcanzamos a desarrollar. Me hubiera encantado el diseño de la universidad del Catatumbo. Claro, si yo me estoy imaginando la universidad del Catatumbo y estoy seguro que allá van a entrar los bebés, esto que tú estás haciendo es un signo de pa dónde va la cosa. Fíjate que en lo clásico un bebé, Faride no la van a dejar entrar las clases de la Nacional en Manizales, por ejemplo, aquí en Tumaco si, esto es un signo, entonces vienen las mamás con los niños, entran las personas y este espacio no está adecuado para eso. Y no sé cuál es el espacio.</t>
  </si>
  <si>
    <t>[...] lo digo desde mi formación y lo que hago como universidad. Yo trabajo en el área de Microbiología del Suelo, tengo unas asignaturas que están que es patología vegetal, nematología, bacterias, hongos, eso lo que dicto, lo que dicto yo, no lo que tengo yo, sino lo que edito yo. Porque… ve vos qué das, porque tienes. Entonces, en ese sentido, cuando yo voy al laboratorio, porque yo no utilizo el salón, yo, digamos, nos dicen en la universidad tienes el laboratorio y tienes un aula para tu clase. Le digo no, yo el aula la puede ocupar otra persona, yo solamente me dejan mis 4 horas en laboratorio, que yo desarrollo todo ahí. Entonces, ¿qué es un laboratorio? Unos mesones donde hay unos instrumentos y donde decías tú, son áreas. Un laboratorio, un estereoscopio, un laboratorio, un estereoscopio, cuatro por aquí, cuatro por acá, cuatro acá, cuatro acá, cuatro acá, cuatro allá, así. Entonces ustedes dos trabajan aquí, ustedes dos allí, dos, dos, dos, porque no hay para cada uno una cosa. Entonces… pero cuando se sientan allí, cuando me han escuchado, cuando les digo bueno, vamos a trabajar estos hongos que tienen estas características y me tienen que estar mirando al frente, o sea, se convierte ese laboratorio como si fueran esta silla, yo soy el que… tienen que buscar esto, esto, estas características, ta, ta, ta y el que lo vaya encontrando va levantando la mano y nos vamos. Y ya cambia la dinámica, porque ya no somos digamos, hacen esto, explico y ellos comienzan a trabajar, uno comienza a interactuar con ellos, yo encontré esto, entonces viene el otro estudiante, viene el otro estudiante, viene el otro estudiante. Esa es una forma, lo otro, muchachos, es que trabajamos con seres vivos y en el laboratorio no los vamos a encontrar, pues se los llevo en cajas de petri, se los llevo allí, vámonos al campo, allá cambia la dinámica</t>
  </si>
  <si>
    <t>[...] Yo voy a poner un contexto, algo que sucedía con la estadística en la Universidad Nacional sede Palmira, dábamos estadística a estudiantes de zootecnia e ingeniería agronómica y se volvió un embudo, o sea, los que pasaban eran 60 y los que pasaban eran cinco, y eso se fue represando, represando, represando. Lo mismo pasaba en física y lo mismo estaba pasando en matemáticas, que todavía sigue pasando ¿sí? En ese momento la facultad de Ingeniería administración nos estaba prestando ese servicio y hablamos con los profesores que por favor miraran el contexto de la estadística, como estadística, en el ámbito agropecuario, no, que la estadística era la estadística y la estadística se manejaba estadística normal, de ahí sale. Listo. En su momento estaba una decana, yo estaba de vicedecano en ese momento, les dijo perdón, lo que voy a decir a la mierda ¿sí? Y ella dijo voy a contratar a dos personas estadísticos que entiendan la biología y que entiendan el contexto donde estamos. Y se contrataron. No, eso hubo una pelea más de las peleas que teníamos ahí con la facultad y todo. Y esta persona comenzó a hacer la estadística en la granja, si una… allá se manejan cerdos y se manejan vacas y conejos, cuántos conejos pare esta coneja y todos esos conejos y los ponía allí, y de ahí sacaban la media de estadística, cuántos se morían, cuántos ta ta ta, oiga, eso fue por un embudo, ya no era la clase, no era en el salón sumando y ahí mirando otras cosas, sino era lo real, lo que sucedía allá en esa granja. Y aplicando esa estadística, ahí hubo un cambio, 3 profesores de la otra facultad se arrimaron a la facultad. Profe, métanos en ese cuento. Y se metieron en el cuento, y ya no tocó contratar a esos profesores, sino que esos profesores ya aprendieron y ya miraron ya, qué es lo que estaba sucediendo. Lo mismo con agronomía, cuántos granos salen de este color, la planta que se moría, las plantas que se enfermaban y todo lo demás. Y eso cambió el rumbo de la estadística en la facultad de ciencias agropecuarias. La profesora Ana, que era de la facultad de ingeniería de administración física, ella mirando eso se metió en el cuento de la física y también hacia la física en la granja, desde el punto de vista cómo cambia cuando rompemos cosas y aplicamos cosas, cambia total.</t>
  </si>
  <si>
    <t>4.
EDGL</t>
  </si>
  <si>
    <t>5.
16</t>
  </si>
  <si>
    <t>10. Plenaria de cierre: aprendizajes y valoraciones del Octavo Encuentro Intersedes</t>
  </si>
  <si>
    <t>Plenaria de cierre: aprendizajes y valoraciones del Octavo Encuentro Intersedes</t>
  </si>
  <si>
    <t xml:space="preserve">[...] A veces los inicios comienzan a verse como finales que no son finales. Y ¿por qué digo esto? Porque es que voy a retomar unas palabras que dijo GHB, que GHB decía, cuando no existe algo, podemos imaginar muchas cosas y podemos transformarlo y podemos abonarle cosas. En ese sentido, cuando hablamos de Cuenco, nos llega como ¿qué es eso? ¿Qué fuese eso? ¿Para qué me llaman? ¿Con quién voy a hablar? Y mis palabras iniciales del primer encuentro que yo le dije a GHB es ¿cuándo iniciamos? Porque este cuento ya está muy aburridor ¿sí? porque llevábamos cuatro años atrás hablando y hablando, hablando y hablando y hablando y hablando y hablando. Me habían convocado algunas reuniones y yo ya dije ah, yo ya que por qué me une Cuenco. O ¿por qué me unió Cuenco a mí? </t>
  </si>
  <si>
    <t xml:space="preserve">Tenemos siete carreras en Palmira, siete, ahí… yo les comentaba a ustedes que dos, más o menos dos estudiantes de agronomía, 1 de zootecnia, entra por semestre a estudiar eso, ¿cómo enamorar a esos estudiantes para que se queden? Cuando yo colocaba mis manos así [pone las manos en forma de un abanico], quería representar un abanico y eso es lo que hacemos en palmira, mostrar un abanico. Es que yo no quería estudiar eso porque es que yo quería ser administrador, ah, tú puedes ser una administradora agropecuaria, es que yo quería estudiar medicina veterinaria, pero no lo vamos a poner aquí con zootecnia, pero puedes enlazarte en la producción animal, mostrar oportunidades de abanico que nos da en ese sentido y ese abanico que nos brinda cada carrera. Entonces la idea es que cada estudiante puede ser lo que quiere ser, ¿cierto? En su carrera y que él se proyecte en ese sentido. </t>
  </si>
  <si>
    <t xml:space="preserve">[...] Entonces surgen estos ocho encuentros que tenemos acá. El primero, un encuentro virtual, donde hice la pregunta cuando empezamos es que vamos a empezar o que vez. Y GHB me contestó en su momento sí, vamos a empezar, estamos aquí, CMOS habló, yo no conocí a CMOS, CMOS hizo un discurso espectacular, bueno, vamos a ver qué pasa. Y eso fue el 5 de julio de 2023. Segundo encuentro, 14 de agosto de 2023, donde tenemos una construcción colaborativa, misión y visión de los objetivos de lo que va a ser el instituto, que todavía lo seguimos construyendo, porque como no existe podemos mover cosas y estamos allí. Tercer encuentro, intersedes Manizales, estamos allá 11 y 12 y comenzamos a conformar un espacio colaborativo interno y las sedes comienzan a llegar y comenzamos allí, ya comenzamos a ver que comienza esto a funcionar, que comienza a verse personas interesadas, porque para que surja algo deben haber personas interesadas y comenzamos allí. El cuarto encuentro lo hacemos en Amazonía, 14 y 17 de noviembre, construcción y colaboración, Cuenco y pilares. Y ahí comenzamos a mirar e integrar. Mirábamos, profesores con sus didácticas de una región tan peculiar como esta, donde se invitó a un profesor y trabajaba antropología, antropología en el campo con sus estudiantes, como estaba allá, entonces ya se convierte en un aula viva, una forma de interpretar lo que tenemos en cada región, esa es una forma de mirarlo y que cada uno como como dice, comienza a moldarse a su docencia. Quinto encuentro, Caribe, 6 de febrero de 2024 comenzamos a hablar de gobernanza, palabras que a veces yo no hago algo porque es que eso no está en mi gobernanza, eso le compete a él o allá, eso está en otro lado y está en otro lado y uno a veces se queda como… no lo puedo hacer, pero uno puede gestionar allí cositas, tirar cosas y mirarlo en ese encuentro. 
Encuentros intersedes virtual, 21 de marzo de 2024 donde hablamos de inclusión, y esta inclusión no tiene nada que ver con aceptación, porque la inclusión es como facilito la vida a una persona que quiere… aceptar es que sí te acepto porque eres así, eres asá, no sé qué. Pero la inclusión que yo la veo como profesor, es que yo tengo que darle el espacio a esa persona sorda, a esa persona de baja visión, esa persona de baja movilidad, unas cosas que a veces da risa, pero eso no es de risa. </t>
  </si>
  <si>
    <t xml:space="preserve">[...] Una persona obesa sentándose en una silla, ¿ustedes han tratado de sentar en una silla de esas que tenemos en la universidad? Yo soy gordo y me meto y hago esto [hace gesto de sentarse con dificultad]. ¿Se imagina una persona obesa sentándose en una silla de esas? Lo más sencillo, un zurdo. ¿Cuántas sillas hay para una persona zurda en un salón? Cuando hacemos los exámenes de admisión y que vienen y a mí me toca, ando de salón en salón buscando sillas zurdas para que esa persona no quede con el brazo ahí 4 horas y salga molido. Entonces, cositas de esas y podemos hablar de muchas otras, otras cosas, personas que les molesta la luz, personas que, bueno, de diferentes historias. Y ahí hablamos de la inclusión como estilo de vida que nosotros miramos, nosotros nos miramos nosotros, pero no miramos al otro y nos importa a veces que la resuelva. Y yo creo que la universidad tiene que tener eso en esa parte. </t>
  </si>
  <si>
    <t>[...] Inclusión, equidad y diversidad fue el encuentro en Orinoquía, ahí estuvimos hablando, estuvimos ahí también como hemos estado aquí, con personas que viven esta historia ¿sí? Las personas que sufren de baja visión, ceguera total, sordos, autistas, transgéneros, un poco de cosas, hablando desde su vivencia, no es lo que yo pienso, sino es cuál es tu vivencia ¿Por qué hablas de esto? ¿Qué es lo que necesitas? Y hoy pues entra un cuento</t>
  </si>
  <si>
    <t xml:space="preserve">[...] porque la manera que usted aprende no es la misma manera que yo aprendo. Tenemos diferentes modos de ver la vida y tuve la fortuna hace como un mes y medio me invitaron a un, a un encuentro de una empresa que es de Medellín, y esa empresa de Medellín trabaja con personas de síndrome de Down y estas personas que estaban allí es como incluimos a estas personas de síndrome de Down dentro de una empresa y esa empresa era todo el cuento de publicidad ¿sí? dibujo, eslogan y todo ese cuento. Y sale un cuento que a mí me gustó y me dio mucha risa, es que siempre ustedes van y dice el gran buñuelo, el papá de los buñuelos, no sé qué de los buñuelos y llegó un cliente a esa empresa y les dice yo quiero un eslogan para mi empresa, pero que mi empresa no sea el papá de los buñuelos, el buñuelo de la abuela, no, otra cosa. Y entonces los chicos de síndrome de Down tienen es que no vocalizan muy bien ciertas palabras y entonces, muchachos, ustedes, es una mesa, así como esta, el lunes nos vemos, traen acá las ideas para esto, todo ese cuento y llegan el lunes allá y llega y le dicen Juan, ¿cuál es tu idea? Es que yo no hice la tarea, yo no la hice porque es que, bueno, ese manuelo, ese manuelo no está en mí…. [habla con dificultad]. Entonces comenzaron que el lenguaje, cuando usted quiere construir una palabra nueva, el lenguaje se transforma también en una forma diferente…. manuelos, pan y café, el eslogan, ¿sí? Entonces todo el mundo es diferente y ¿qué es manuelos? Pregunte. Es un buñuelo ¿sí? cambian connotaciones. Yo le contaba el cuento de otra persona que llega y a esa misma empresa y sacan un aviso, se necesita personas neurodivergentes para trabajar. Llegaron unos que no podían caminar, otros que no podían mover esto. Y llega una persona con una mamá, llega y le dice yo tengo mi hija y quiere participar en esta parte. Le dije claro, que venga acá. Ah, no, es que mi hija solamente puede mover un dedo. ¿Cómo así? Sí, mueve un dedito nomás. Pero ella es una artista y todo el mundo….. Nosotros andamos este cuento, es una persona que tiene.... Échanos en cuento. Ella hace dibujo a gran escala. Entonces y ¿cómo lo hace? Con su silla de ruedas. Con este dedito [muestra el dedo meñique] mueve la silla de ruedas ¿sí? y le ponemos acá atrás pinceles que puede ser un trapero, puede ser una camisa, puede ser algo y pone y ella indica qué color quiere que le apliquen a cada una de esas cosas. Entonces le aplican allá, sale todo el mundo de esta sala, ponemos papel aquí y ella comienza a hacer los dibujos. Y en ese cuento ella se gana. [...] realmente la inclusión. La inclusión no es ela, ele, no sé dónde. No, eso es aceptación. ¿sí? Cuando nosotros incluimos a estas personas que quieren estudiar por X o Y motivo tenemos que buscar estrategias. </t>
  </si>
  <si>
    <t xml:space="preserve">[…] esto es providencia [muestra una imagen], si esto es, esto hace parte de ese mar y lo que nos decían ayer también del maritorio ¿sí? que a veces nosotros apartamos en estas zonas apartan los ríos, no los incluyen en su vida cotidiana y entonces ahí es lo que estamos. [...]  Y esas gamas de colores no sólo la vemos en el mar, sino también en sus rocas, en su esencia. Entonces eso es lo que queremos, quiero ir mostrando y de ese azul profundo llegamos a este mar, al otro mar, como nos decía KBG, en todo este profundo, un mar gris plata, para el que lo quiera ver negro, véalo negro, pero yo siempre lo veo un mar plata, el mar del Pacífico para mí siempre ha sido plata. </t>
  </si>
  <si>
    <t>[…] El lunes en la tarde me llegó un paper, un artículo, donde dice que Colombia es un país de libélulas, de diversidad de libélulas. Y salí acá, allí cuando pum, se me paró una libélula aquí [señala la mano],ay qué bonita. Cuando vine acá otra, andaba por aquí y me salí al baño y cuando veo una libélula, la fotografía que fue esta ¿sí?, luego al momento otra, al momento otra, miren diferencias entre esta, mostremos esta, miren esta y miren esta y miren esta y miren esta y miren esta otra [muestra fotografías de libélulas que el tomo ese día]. Bueno, y así llegamos desde esa diversidad. Estas no son tomadas en diferentes lugares, fueron tomadas allí. A que los quiero llevar, miren los diferentes colores de diferentes formas, pero cada una tiene un ecosistema donde vive. Esos colores no son gratis, esos colores invitan a algo, invitan a esos procesos, son procesos ecosistémicos que se ya… que se tienen allí. Entonces cuando vemos esta ranita allí, los invito al bosque de Yotoco, es la Rana Rubí, la rana insignia del bosque Yotoco, que es nuestro, o sea, es de ustedes, es de la Universidad Nacional, diversidad de aves, diversidad de árboles, diversidad de helechos, diversidad, 19 especies de peces, 600 hectáreas que vamos a convertirlas en 1.200 hectáreas protegidas del último reducto de ese tipo que hay en el Valle del Cauca.</t>
  </si>
  <si>
    <t>EDUCACIÓN INFORMAL</t>
  </si>
  <si>
    <t>[...] ese asunto del autodidactismo que estamos tratando de estudiar, de abordar. Lo digo porque creo que es uno de los aspectos en el cual las universidades tenemos que evolucionar, en el sentido de lo que implican las notas, de lo que implican los cursos, de lo que implican los docentes, de muchas cuestiones. O sea, yo, yo creo y pertenezco a un grupo de gente que piensa que las universidades no han llegado a la cúspide, por llamarlo alguna forma, y que tenemos que cambiar o evolucionar a otras formas. Y creemos que, en el autodidactismo, que otros denominan ahora autoaprendizaje o aprendizaje auto organizado o aprendizaje colaborativo, creo que hay unas claves que me parece importante tener en cuenta. En parte porque me da la impresión que no somos muy conscientes, porque andamos obsesionados con cursos, con carreras, con currículos, con docentes, como repartiendo mucho todo, pero, a veces vale la pena respirar y revisar como hacia atrás, porque tal vez haya algunas claves hacia el futuro</t>
  </si>
  <si>
    <r>
      <t>N</t>
    </r>
    <r>
      <rPr>
        <b/>
        <sz val="11"/>
        <color theme="0"/>
        <rFont val="Calibri"/>
        <family val="2"/>
        <scheme val="major"/>
      </rPr>
      <t>°</t>
    </r>
    <r>
      <rPr>
        <b/>
        <sz val="11"/>
        <color theme="0"/>
        <rFont val="Ancizar Sans"/>
        <family val="2"/>
      </rPr>
      <t xml:space="preserve"> DE VECES QUE SE IDENTIFICÓ EN EL TEXTO</t>
    </r>
  </si>
  <si>
    <t>SIGNIFICADO DE LA CATEGORÍA</t>
  </si>
  <si>
    <t>Se refiere a  las situaciones y contextos propios de cada una de las Sedes de la Universidad Nacional de Colombia, las cuales hacen que la perspectiva con las que sean entendidas respondan a sus particularidades.</t>
  </si>
  <si>
    <t xml:space="preserve">TOTAL FRAGMENTOS </t>
  </si>
  <si>
    <t>CATEGORÍAS UA01 8 ENCUENRTRO INTERSEDES</t>
  </si>
  <si>
    <t>CATEGORÍAS UA02 8 ENCUENRTRO INTERSEDES</t>
  </si>
  <si>
    <t>CATEGORÍAS UA03 8 ENCUENRTRO INTERSEDES</t>
  </si>
  <si>
    <t>CATEGORÍAS UA04 8 ENCUENRTRO INTERSEDES</t>
  </si>
  <si>
    <t>CATEGORÍAS UA05 8 ENCUENRTRO INTERSEDES</t>
  </si>
  <si>
    <t>CATEGORÍAS UA06 8 ENCUENRTRO INTERSEDES</t>
  </si>
  <si>
    <t>CATEGORÍAS UA07 8 ENCUENRTRO INTERSEDES</t>
  </si>
  <si>
    <t>CATEGORÍAS UA08 8 ENCUENRTRO INTERSEDES</t>
  </si>
  <si>
    <t>CATEGORÍAS UA09 8 ENCUENRTRO INTERSEDES</t>
  </si>
  <si>
    <t>CATEGORÍAS UA010 8 ENCUENRTRO INTERSEDES</t>
  </si>
  <si>
    <t>CATEGORÍAS UA011 8 ENCUENRTRO INTERSEDES</t>
  </si>
  <si>
    <t>CATEGORÍAS UA012 8 ENCUENRTRO INTERSEDES</t>
  </si>
  <si>
    <t>CATEGORÍAS UA014 8 ENCUENRTRO INTERSEDES</t>
  </si>
  <si>
    <t>CATEGORÍAS UA015 8 ENCUENRTRO INTERSEDES</t>
  </si>
  <si>
    <t>CATEGORÍAS UA016 8 ENCUENRTRO INTERSEDES</t>
  </si>
  <si>
    <t>Está relacionado con la sociedad y con la forma en que se desarrollan las expresiones culturales autóctonas de un grupo o un territorio en específico. Contempla temas de ancestralidad y metodología glocal (cruce de lo global con lo local).</t>
  </si>
  <si>
    <t>Se refiere a todo tipo de educación alternativa a la impartida por parte  de las instituciones oficiales de educación, tradicionalmente reconocidas como  formales.</t>
  </si>
  <si>
    <t xml:space="preserve">Se refiere a las políticas y/o acciones desarrolladas en torno a la dignificación e integración de grupos historicamente marginados por su diversidad. Contempla discursos a cerca del resarcimiento de comunidades indígenas, comunidades afro, comunidades LGBTIQ+, personas con discapacidades, personas neurodivergentes, personas en condiciones de pobreza, etc. </t>
  </si>
  <si>
    <t>Se refiere a todas las temáticas que se desarrollen alrededor de la visión del mar como territorio habitable.</t>
  </si>
  <si>
    <t>Se refiere a todo el proceso de creación de misión, visión, objetivos del proyecto del Instituto Nacional de Investigación, Innovación y Política Educativa. Así mismo a todo el recuento de lo que se ha dialogado en los Encuentros Intersedes.</t>
  </si>
  <si>
    <t>Se refiere a las visiones y/o expectativas frente a las funciones de la dependencia de Bienestar Universitario de la Universidad Nacional de Colombia</t>
  </si>
  <si>
    <t>Se refiere a los planteamientos frente a las mallas curriculares, su relación con el campo laboral, su armonización intersedes, su actualización frente a los cambios sociales. Se plantean críticas frente al sistema de créditos.</t>
  </si>
  <si>
    <t>Se refiere a la necesidad de entablar diálogos entre personas, generalmente desde la académia o conocimientos frente a temas específicos , aun  reconociendo su ignorancia para dar paso a que el conocimiento se enriquezca y amplie sus horizontes.</t>
  </si>
  <si>
    <t>Se refiere a todos los temas asociados a la educación, la enseñanza, el aprendizaje y la pedagogía. Se encuentran planteamientos de crítica, así como iniciativas alrededor de las distintas formas de educación.</t>
  </si>
  <si>
    <t>En términos de la Neuropsicóloga CMOS, es la cultura y va ligado al concepto de evolución de conciencia. Es esa conmoción interior que se genera frente a lo que acontece. En el Instituto es ese componente que no son los saberes del conocimiento académico, ni el cuerpo de la organización, sino esa esencia del Instituto desde su concepción.</t>
  </si>
  <si>
    <t>En términos de la Neuropsicóloga CMOS, se refiere a una cultura que va más allá de las prácticas sociales y se convierte en los sentires que nos atraviesan permanentemente. También sera acuñado al discurso de la Sociologa MCP que a su vez referencia al sociologo Anthony Giddens frente a los elementos que componen los gurpos de acción:La consciencia práctica y la conciencia reflexiva,la conciencia práctica es saber hacer y la conciencia reflexiva es saber por qué se hace lo que se hace.</t>
  </si>
  <si>
    <t>En palabras de la Neuropsicóloga CMOS. Se refiere a el gran conocimiento, ese gran acceso la verdad, que entendemos por verdad en el momento histórico.</t>
  </si>
  <si>
    <t>Corresponde a las dinámicas, visiones y planteamientos que responden a una época determinada y que dan luz del contexto en el que se desenvuelven. Se pueden encontrar referentes disrruptivos de distitas épocas, así como, visiones de esta era digital.</t>
  </si>
  <si>
    <t>Se refiere a la visión de esta disciplina, no como una ciencia exacta, sino como una forma de comprender la complejidad humana, desde el permanente movimiento del pensamiento. Plantea conceptos como la inteligencia emocional, que puede impartirse incluso desde otro tipo de consejeros que no tienen formación en esta profesión.</t>
  </si>
  <si>
    <t>Se refiere a cada uno de los aprendizajes y habilidades que se puedan desarrollar en referencia al contexto sociocultural de una comunidad o región que respondan también a su idiosincracia y ubicación  geografíca.</t>
  </si>
  <si>
    <t>Se refiere a todos los temas que se desarrollen con una base en la interconectividad social, que trasciende las barreras geográficas, dadas las nuevas conexiones dentro del ciberespacio.</t>
  </si>
  <si>
    <t>Se refiere a la visión de la formación de la carrera de Arquitectura, principalmente dentro de la Universidad Nacional de Colombia.</t>
  </si>
  <si>
    <t>Se refiere al proyecto de agroecología de huerta urbana (espacio de vida, cuepo territorio) del estudiante JCMO, expuesto en el octavo encuentro intersedes.</t>
  </si>
  <si>
    <t>Se refiere a la relación entre la impartición del conocimiento teórico y la aplicación práctica. Se desarrolla la importancia de ambos tipos de conocimiento, resaltando que lo que se ha teorizado puede dar las bases para realizar la parte práctica, la cual da una luz de realismo a lo que se ha teorizado. Se desarrolla frente a esa complementación.</t>
  </si>
  <si>
    <t>Se refiere a todas las acciones conjuntas que integren a distintos actores involucrados en la busqueda de un objetivo común.</t>
  </si>
  <si>
    <t>Se refiere principalmente a los cuestionamientos frente al exámen de admisión de la Universidad Nacional, a las falencias frente a la equidad en las oportunidades para todos los estratos sociales y personas con discapacidad, de acuerdo a la formación básica recibida o a las barreras en términos de inclusión para las personas con algún tipo de discapacidad, haciendo que algunos aspirantes se encuentran en desventaja frente a otros. Así mismo se refiere a las problemáticas que se presentan en los estudiantes que acceden a carreras que no les gustan por que  son a las que pueden ingresar por temas del puntaje en el exámen.</t>
  </si>
  <si>
    <t>Se refiere a la visión de los egresados de la Universidad Nacional. Su perspectiva desde la educación recibida y la incursión dentro del campo laboral. Así mismo contempla como debería ser esa iterrelación de la Universidad con sus egresados.</t>
  </si>
  <si>
    <t>Se refiere a la historia de creación de la Universidad Nacional de Colombia, así como las decisiones prolíticas frente a la facultad de educación en relación con otras entidades como la Escuela Normal Superior y la creación de la Universidad Pedagógica.</t>
  </si>
  <si>
    <t>Se refiere a la relación entre los estudiantes y docentes de la Universidad Nacional de Colombia y las visiones desde cada uno de estos frentes hacia el otro.</t>
  </si>
  <si>
    <t>Se refiere a todo lo referente al liderazgo, desde las distinas esferas: Actores involucrados en el proyecto de Instituto Nacional de Investigación, Innovación y Política Educativa, así como la postura de liderazgo de la Universidad frente a la Educación Estatal en Colombia.</t>
  </si>
  <si>
    <t>Se refiere a todas las razones o cuestionamientos frente a la viabilidad, relevancia y utilidad de la creación de un Instituto Nacional de Investigación, Innovación y Políticas Educativas.</t>
  </si>
  <si>
    <t>Se refiere a las temáticas que se desarrollan alrededor de la crisis climática global. Contempla el cuestionamiento a las practicas extractivistas, de deforestación, consumismo y en general todas las acciones negativas por parte de la humanidad, que contribuyen a la incrementación de la crisis ambiental.</t>
  </si>
  <si>
    <t>Se refiere a la mención de tecnologías relacionadas con plataformas o sistemas que pueden aprender y actuar de una manera que normalmente requeriría inteligencia humana o que involucra datos cuya escala excede lo que los humanos pueden analizar. Estas menciones pueden relacionar las IA o no con la educación. Así mismo con las dudas que se generan frente al reemplazo de ciertas labores humanas, por Inteligencias Artificiales.</t>
  </si>
  <si>
    <t>Se refiere a las iniciativas o investigaciones ya realizadas, expuestas por los participantes de los encuentros intesedes, pueden aparecer posturas desde los semilleros de investigación.</t>
  </si>
  <si>
    <t>Se refiere a las temáticas que se desarrollan con base en las problemáticas sociales y económicas, que afectan las distintas esferas del proyecto ( la universidad, el país y el mundo)  como la desigualdad social,  el conflicto armado, gentrificación, el trabajo informal, la pobreza extrema, las tensiones políticas, las guerras, consumo de estupefacientes etc.</t>
  </si>
  <si>
    <t>Se refiere a cada una de las herramientas digitales que se puedan desarrollar como complemento a la educación. Se pueden plantear desde la educación virtual o híbrida, implementación de redes sociales o plataformas como Youtube para impartir conocimiento que pueda ser mas accesible a los jóvenes.</t>
  </si>
  <si>
    <t>Se refiere a las intervenciones a cerca de esta rama de la ciencia.</t>
  </si>
  <si>
    <t>Se refiere a las póliticas frente a la educación que se puedan implementar como parte de las potencialidades de un Instituto de Investigación, Innovación y Política Educativa. Así mismo se refiere a las políticas de educación actuales, su análisis y planteamientos de participación por parte de la Universidad Nacional en el Sistema Universitario Estatal.</t>
  </si>
  <si>
    <t>Se refiere a las intervenciones que exponen las particularidades a cerca del diseño de productos y su utilizabilidad para los seres humanos. También cuestiona la enseñanza del diseño.</t>
  </si>
  <si>
    <t>Se refiere a las experiencias frente a proyectos de Innovación. Así como la visión de la Innovación dentro de la Universidad Nacional de Colombia</t>
  </si>
  <si>
    <t>Se refiere a todos los procesos previos que se venían adelantando frente a la creación del proyecto del Instituto Nacional de Investigación, Innovación y Política Educativa en el BPUN. Desde la propuesta de su creación por parte de la anterior rectora Dolly Montoya, hasta las anteriores direcciones por parte de la profesora DASC y el profesor JPD.</t>
  </si>
  <si>
    <t>Se refiere a la integración de multiples disciplinas alrededor de la creación del Proyecto de Instituto Nacional de Investigación, Innovación y Política Educativa, así como para el desarrollo de iniciativas alrededor de la educación bajo grupos integrados por personas desde distintas disciplinas.</t>
  </si>
  <si>
    <t xml:space="preserve">Se refiere al momento que se vive actualmente, en el cual se han perdido muchas certezas. Principalmente enfocado hacia la educación y a como se desenvuelven las organizaciones. Es un planteamiento que cuestiona los canones mas establecidos frente a la percepción del mundo, que en este momento se han desdibujado frente a nuevas realidades que han aparecido dentro de la era digital, la pandemia, las guerras y demás fenómenos que han cuestionado la vigencia del Status Quo </t>
  </si>
  <si>
    <t>Se refiere a la visión y las dinámicas que se desenvuelven para los estudiantes de la Universidad Nacional que hacen parte del programa PEAMA (Programa Especial de Admisión y Movilidad Académica)</t>
  </si>
  <si>
    <t>Se refiere a las temáticas desarrolladas frente a la permanencia en las distintas carreras desde su inicio hasta su culminación por parte del estudiante de la Universidad Nacional.</t>
  </si>
  <si>
    <t>Se refiere al norte que siempre debe estar presente en la creación y desarrollo de un Instituto Nacional de Investigación, Innovación y Política Educativa. Se refiere a ese horizonte de sentido de este proyecto, por encima de las visiones personalistas o particulares de quienes participen en el.</t>
  </si>
  <si>
    <t>Se refiere a la mención de la implementación de esta técnica de investigación, asociada generalmente a las ciencias sociales, en donde se realiza un trabajo dentro de una comunidad o grupo de estudio, para observar y registrar datos para su posterior análisis, con el fin de entender y establecer los parámetros que permitan contribuir o simplemente resaltar a la comunidad donde realiza la actividad.</t>
  </si>
  <si>
    <t>Se refiere a el cuerpo de las organizaciones, generalmente se habla de las estructuras organizacionales de la Universidad Nacional de Colombia, sus dependencias, institutos, centros de pensamientos y sus distintas sedes. Así mismo al analizarse esta estructura organizacional de la Universidad Nacional de Colombia, se hacen planteamientos de como debería ser ese posicionamiento del  Instituto Nacional de Investigación, Innovación y Política Educativa dentro de la misma.</t>
  </si>
  <si>
    <t>Se refiere a las dependencias que han estado asociadas al Proyecto de  Instituto Nacional de Investigación, Innovación y Política Educativa. Principalmente por los 3 pilares que son el IIEDU, la DNIA y el Centro de Pensamiento en Políticas Públicas.</t>
  </si>
  <si>
    <t>Se refiere al planteamiento de una visión mas humanista de las organizaciones frente a sus involucrados, propone una reinvención en las prácticas con los empleados, enfocada a como se quiere vivir, sobretodo después del fenómeno de la pandemia, el cual planteó que eran posibles otras formas de trabajar. Así mismo desarrolla que las organizaciones deben apuntar a visiones menos individualistas y mas en armonía con lo colectivo.</t>
  </si>
  <si>
    <t xml:space="preserve">Se refiere a las visiones que tienen los jóvenes principalmente frente a la educación. Así como la visión que tienen los adultos, frente a los jóvenes, también, generalmente, frente a la educación. </t>
  </si>
  <si>
    <t>PROYECTO INSTITUTO NACIONAL DE INVESTIGACIÓN, INNOVACIÓN Y POLÍTICA EDUCATIVA</t>
  </si>
  <si>
    <t>4.
GHB, AIOM, WADA, MAHS</t>
  </si>
  <si>
    <r>
      <t>[...] Entonces hay distintos trabajos, estamos en red con la profe</t>
    </r>
    <r>
      <rPr>
        <b/>
        <sz val="12"/>
        <color rgb="FF666666"/>
        <rFont val="Ancizar Sans"/>
        <family val="2"/>
      </rPr>
      <t xml:space="preserve"> </t>
    </r>
    <r>
      <rPr>
        <sz val="12"/>
        <color rgb="FF666666"/>
        <rFont val="Ancizar Sans"/>
        <family val="2"/>
      </rPr>
      <t>AIOM, con la sede Orinoquía también con una propuesta muy bella, yo le hablé a AIOM, le decía que tenía que conocerse con WBG, porque AIOM quiere montar un grupo de teatro como un espacio interdisciplinar y transversal para la formación integral y que sea inclusivo y que a partir del teatro y la lúdica la gente forme parte de esto y haya un tejido académico y con la región que hay que vincular personas que están, entonces estamos en eso, felices, sí, que es como empezar a tejer juntos y a crear, porque es mucho más divertido crear, o sea, los proyectos cuando se tiene que solucionar, pasar ahí, porque no hay puente y tiene que poner el puente, la gente llega de la religión que sea, de  la política, del partido de fútbol y montan el puente, mientras que si nos ponemos a discutir en torno a una idea, pues no, esto se vuelve una controversia, entonces ha sido más divertido como encontrarnos también para crear. Y además de los encuentros que llevamos ocho en un año, estamos creando, estamos con el profe JCM, entonces como él está documentando, bueno ahí estás con NGG, que para mirar las experiencias, las experiencias de innovación académica en Manizales, entonces el profe JCM está liderando la producción de un documental que va a dar cuenta de unas experiencias de innovación académica en las sedes, y ahí estamos haciendo presencia y tejiendo, o sea la idea nuestra es tejernos y bueno, hacer toda esta reflexión como todo esto que hay en la universidad y eso¿ cómo se encarna en las aulas?, ¿qué está pasando ahí o más allá de las aulas?, ¿cómo es ese currículo?, ¿cómo es una didáctica?, ¿cómo estamos fluyendo con todo esto?, como porque es donde es donde toda la construcción de conocimiento de la universidad tiene su gran apuesta. Entonces eso como lo estamos viendo en el día a día en las aulas.</t>
    </r>
  </si>
  <si>
    <r>
      <t xml:space="preserve">[...]  Y aquí viene la parte compleja que es la estructura. Entonces nosotros llegamos con esto al Consejo Académico 2 de febrero, ahí se estaba caldeando los ánimos </t>
    </r>
    <r>
      <rPr>
        <i/>
        <sz val="12"/>
        <color rgb="FF666666"/>
        <rFont val="Ancizar Sans"/>
        <family val="2"/>
      </rPr>
      <t>[risas]</t>
    </r>
    <r>
      <rPr>
        <sz val="12"/>
        <color rgb="FF666666"/>
        <rFont val="Ancizar Sans"/>
        <family val="2"/>
      </rPr>
      <t xml:space="preserve"> de lo que estamos viendo ahora, ahí ya estaba caliente la cosa, hicimos una socialización, ni siquiera se solicitó el aval y nos dijeron no, no está listo y eso no puede ser y no vamos a dejar crear ese instituto. Y luego bueno, ya como hablando con la gente, pero, ¿qué pasa? No es el momento político, no es el adecuado, no los vamos a dejar crear ese instituto porque es de la administración saliente, o sea, fueron unos argumentos demoledores y aquí vamos. Entonces estamos ahí para volver a circular, para ir a ponernos en la primera línea otra vez, </t>
    </r>
    <r>
      <rPr>
        <i/>
        <sz val="12"/>
        <color rgb="FF666666"/>
        <rFont val="Ancizar Sans"/>
        <family val="2"/>
      </rPr>
      <t>[risas]</t>
    </r>
    <r>
      <rPr>
        <sz val="12"/>
        <color rgb="FF666666"/>
        <rFont val="Ancizar Sans"/>
        <family val="2"/>
      </rPr>
      <t xml:space="preserve"> ahora en agosto volvemos a ver qué pasa y estamos en esta discusión con el equipo como si nos sostenemos en esta apuesta que era adscrito a la rectoría como órgano autónomo y asesor y consultivo de esta, de vicerrectorías nacionales y de sedes, de direcciones de sedes y de facultades acerca de la reflexión, definición y orientación de investigación en educación e innovación académica con incidencia en políticas educativas de la universidad y del país. Entonces claro, esto es, llegamos el 2 de febrero hablando de una autonomía relativa, </t>
    </r>
    <r>
      <rPr>
        <i/>
        <sz val="12"/>
        <color rgb="FF666666"/>
        <rFont val="Ancizar Sans"/>
        <family val="2"/>
      </rPr>
      <t>[risas]</t>
    </r>
    <r>
      <rPr>
        <sz val="12"/>
        <color rgb="FF666666"/>
        <rFont val="Ancizar Sans"/>
        <family val="2"/>
      </rPr>
      <t xml:space="preserve"> todavía no estaba, pero nosotros ya íbamos, esto ha sido… porque es la discusión lo que nos pone a ir muy adelante en ese “</t>
    </r>
    <r>
      <rPr>
        <i/>
        <sz val="12"/>
        <color rgb="FF666666"/>
        <rFont val="Ancizar Sans"/>
        <family val="2"/>
      </rPr>
      <t>Imago Mundi”,</t>
    </r>
    <r>
      <rPr>
        <sz val="12"/>
        <color rgb="FF666666"/>
        <rFont val="Ancizar Sans"/>
        <family val="2"/>
      </rPr>
      <t xml:space="preserve"> estamos hablando el 2 de febrero de una autonomía relativa del instituto, dijeron no, como así, eso arriba en rectoría y por encima de las vicerrectorías, eso no puede estar ahí, incluso en el Consejo de Sede, porque pasamos ya por todos los consejos de sedes andinas socializando esto, en el Consejo de sede en Bogotá como el 4 de diciembre, algo así fue, nos dijeron ustedes tienen que montar eso como un satélite, eso no puede estar dependiendo de la rectoría y por encima de las vicerrectorías. Entonces pedimos el concepto y nos dijeron pues no, realmente no existe en jurídica en Manizales, dijeron no, no hay antecedentes de un satélite en la Universidad Nacional.</t>
    </r>
  </si>
  <si>
    <r>
      <t xml:space="preserve">[...] O sea, yo me acuerdo en la vice decanatura que estuve académica 2018-2020 cuando yo iba a esas sesiones en Bogotá, siempre buscaba al profesor OEO como para acabar de entender la universidad y cómo era ese funcionamiento, ¿sí? y en Manizales me reunía con CMOS desde lo organizacional y le decía venga aquí, ¿cómo es esto? ¿Qué es lo que pasa? ¿Yo cómo agarro esta cosa? Entonces un comité estratégico es como la llamada a un amigo </t>
    </r>
    <r>
      <rPr>
        <i/>
        <sz val="12"/>
        <color rgb="FF666666"/>
        <rFont val="Ancizar Sans"/>
        <family val="2"/>
      </rPr>
      <t>[risas]</t>
    </r>
    <r>
      <rPr>
        <sz val="12"/>
        <color rgb="FF666666"/>
        <rFont val="Ancizar Sans"/>
        <family val="2"/>
      </rPr>
      <t xml:space="preserve">, vamos a convocar a la gente con la que yo pueda hablar de esto y nos vamos a proponer alternativas que no pueden caer en un juego donde no nos estamos pensando la educación otra vez. </t>
    </r>
  </si>
  <si>
    <r>
      <t xml:space="preserve">[...] Entonces, los encuentros que son un primer y segundo encuentro virtuales. El primero como mandar una carta a profesores, conversemos para la creación del instituto. Y bueno, llegamos unos poquitos. El segundo encuentro había quedado tareas, entonces venga, cómo vamos a formular unos lineamientos para definir la misión, la visión, los objetivos, la estructura. Entonces tuvimos ese segundo encuentro con una conversación ahí muy importante en torno a como nos soñábamos ese instituto. Un tercer encuentro que ya fue presencial en la sede Manizales, de ahí nace esta idea del hotel. Ahí fue como nosotros en esa ocasión tratamos de llegar a Tumaco y no nos recibieron, entonces como y ya tenemos la gente convocada y no podemos ir, ¿qué hacemos? Y yo dije, toda emergencia se resuelve en el hogar, entonces si estamos en Manizales, vamos a hacer esto desde Manizales y conseguimos un hotel y metimos la gente ahí como vamos a estar ahí, ahí son las charlas. Y nos dimos cuenta de eso tan potente, pero fue, no fue calculado, o sea, todo se ha ido dando en Cuenco de esta manera, ha sido muy espontáneo, fue como, pues fue lindo porque desde el desayuno estábamos conversando, en la cena algunos se quedaban. Esta vez hemos tratado dejar como unos espacios, unas ventanas en la tarde de un par de horitas, como para que haya esa espontaneidad en la aproximación entre todos nosotros. Y ahí fue como en ese encuentro dijimos bueno, pues hagamos un cuarto, ¿dónde? ¿Amazonía? El profe JCM dijo hay un evento en noviembre en Amazonía de la sede, porque no coincidimos allá, ah bueno, vamos allí. Y ya ahí se oficializó como la participación de los pilares. El profe </t>
    </r>
    <r>
      <rPr>
        <i/>
        <sz val="12"/>
        <color rgb="FF666666"/>
        <rFont val="Ancizar Sans"/>
        <family val="2"/>
      </rPr>
      <t>[se refiere a JCM]</t>
    </r>
    <r>
      <rPr>
        <sz val="12"/>
        <color rgb="FF666666"/>
        <rFont val="Ancizar Sans"/>
        <family val="2"/>
      </rPr>
      <t xml:space="preserve"> hizo una reflexión sobre el trabajo que habían estado haciendo ya en Amazonía. GEBT coincidimos porque convocó lo de la Red de matemáticas para la Formación del Pensamiento Matemático, entonces llevó otras personas con esa reflexión de cómo funciona el tema de las matemáticas en la universidad y en el país. AFMC</t>
    </r>
    <r>
      <rPr>
        <b/>
        <sz val="12"/>
        <color rgb="FF666666"/>
        <rFont val="Ancizar Sans"/>
        <family val="2"/>
      </rPr>
      <t xml:space="preserve"> </t>
    </r>
    <r>
      <rPr>
        <sz val="12"/>
        <color rgb="FF666666"/>
        <rFont val="Ancizar Sans"/>
        <family val="2"/>
      </rPr>
      <t>nos hizo una reflexión sobre la reforma de la ley 30. Y eso fue Amazonía con participación de personas de la sede.</t>
    </r>
  </si>
  <si>
    <r>
      <t xml:space="preserve">[...]  </t>
    </r>
    <r>
      <rPr>
        <sz val="12"/>
        <color rgb="FF666666"/>
        <rFont val="Ancizar Sans"/>
        <family val="2"/>
      </rPr>
      <t>Es que, bueno, yo soy del campo de las artes, pero me ha interesado mucho el problema de la historia, y entonces yo creo que la pregunta más importante, en eso soy maniático, la pregunta más importante no es sobre el futuro, sino sobre el pasado. Y hay un elemento acá que me parece importante comentarlo, porque yo creo que el presente nuestro siempre está marcado por una serie de tensiones que vienen del pasado y que a veces vienen de muy lejos. Y una de las cosas con las que, una de las historias con las que me encontré en mi investigación y que creo que valdría la pena que se pudiera profundizar en este contexto, es que la Universidad Nacional sí tiene una historia específica con la educación, pero es una historia traumática. Incluso podría, yo a veces creo que ciertos problemas de la historia habría que poder estudiarlos con los psicoanalistas. Y ahí lo comento muy rápido, si me permiten. Es la historia de algo así como dos hermanas gemelas o incluso dos hermanas siamesas, una de las cuales murió, pero de eso no se habla. Eso incluso creo que mucha gente no lo sabe. Yo lo encontré después de, no sé, 25 años de ser profesor y porque estaba haciendo una investigación más o menos específica. El asunto es este, en los años 20, sospecho que antes ya había una relación, pero en los años 20 más o menos, no sé las fechas exactas, la Universidad Nacional tenía una facultad de educación. Y se considera que la introducción de las vanguardias pedagógicas en Colombia le debe mucho a la fundación del Gimnasio Moderno de 1914 por Agustín Nieto Caballero. Agustín Nieto Caballero fue rector de la Universidad Nacional más adelante, por los 40. En el 1917, se hizo el primer congreso pedagógico en el que tuvo mucha influencia todo este proyecto del Gimnasio Moderno. Pero hubo otros elementos que señalaban hacia la introducción de la escuela nueva en Colombia. Entiendo que ahí hubo una participación de la Universidad Nacional, que por el momento eran facultades que estaban más o menos dispersas. Lo que sí sé es que la Escuela de Bellas Artes y el Conservatorio de Música participaron muy activamente en ese congreso. Después, en el 26 vino la segunda misión alemana, y la misión alemana fue muy importante para la educación en Colombia. Ahí vinieron pedagogos alemanes, entre ellos dos que voy a volver a mencionar, Julius Sieber  y Franzisca Radke,  que eran pedagogos muy jóvenes de las vanguardias alemanas y vinieron y se quedaron en el país, no solamente participaron de la misión, sino que se quedaron trabajando. Pero después la universidad tal como la conocemos hoy deriva de la reforma, yo la llamo la refundación de 1935, el gobierno de López Pumarejo, la revolución en marcha, que hizo una gran reforma educativa y fue el evento que ordenó que todas las facultades de la universidad, facultades, departamentos, institutos, se reunieran en un solo campus. Y ahí se refundó la universidad. En ese momento desapareció la facultad de Educación. Y desapareció porque esta refundación de la universidad significó también la fundación de la Escuela Normal Superior. Y la Escuela Normal Superior, este es un nombre que viene directamente de Francia y que la tradición francesa académica es de un enorme rigor y una yo voy a hablar en mi intervención de eso, como la gran herencia, una de las grandes herencias que hemos recibido. Y allá, digamos, la élite del conocimiento se formaba hasta Bolonia, hasta hace muy poco, no en las universidades, sino en las escuelas normales. Y en la escuela Normal Superior es el lugar donde estudiaron desde Voltaire  hasta Sartre , Simone de Beauvoir  toda la gran, el gran pensamiento francés, entonces trasladaron este modelo de la escuela normal superior que obviamente era una escuela de formación de profesores, pero ahí fue donde nacieron institucionalmente las ciencias humanas, que es, digamos, un primer nacimiento. Curiosamente, hay algo que, todo esto está por estudiar en gran medida, y creo que es un material muy fértil para investigar. José Francisco Socarrás, que fue el director, el gran director de la Normal Superior, planteaba una cosa muy curiosa siendo la Escuela de Formación de Profesores, no existían clases de pedagogía, porque él insistía en que el problema pedagógico estaba inscrito en todos los saberes, en todas las disciplinas. Habría que mirarlo con cuidado, pero la Normal Superior era escuela de formación de profesores. La Normal Superior apenas duró 15 años. Y digo, es un evento traumático, porque claro, esto fue creación del gobierno liberal, López Pumarejo , pero en el año 50 había sido elegido, iba a decir rector [risas], presidente de la república, Laureano Gómez , nada más ni nada menos. Era como el régimen, no sólo conservador, sino la extrema derecha dura, hay que decir, Laureano Gómez tuvo problemas de salud y hubo un tiempo fuerte en el que el presidente era Roberto Urdaneta , en 1.900 creo que fue. En el 52 se realizó otro congreso pedagógico muy, muy grande, ya bajo gobierno conservador, y de cierta manera repitiendo un poco la crisis que hoy vivimos, se propusieron desmontar todas las reformas que habían hecho los liberales y en ese momento desapareció la Escuela Normal Superior. No sé cómo, para mí es un tema interesante de investigar, no sé cómo sobrevivió la Universidad Nacional, porque el régimen conservador consideraba enemigas a estas dos instituciones, pero la normal superior se acabó y fue dividida. Una de las razones que se esgrimen, pude ver el documento, me excusan si me estoy alargando mucho, una de las razones que se Esgrimió [significa usar una cosa o un medio como arma para lograr algún intento] es que resultaba para este régimen inmoral que hombres y mujeres estudiaran juntos. Entonces la Normal se separó, la Normal de varones en Bogotá, no, la Normal de mujeres, no sé cómo la llaman, la Normal femenina en Bogotá y la Normal masculina en Tunja, que es una institución que hoy existe todavía, es muy respetable. Y se llamó para que las dirigieran a estos dos pedagogos alemanes que se habían estado en el 26, Franzisca Radke y Julius Sieber pero entre el 26 y el 50, había sucedido, en ese intermedio la Segunda Guerra Mundial y Franzisca Radke y Julius Sieber en el año 39, fecha muy significativa, volvieron a Alemania y se vincularon al régimen nazi y trabajaron como directores de instituciones educativas en Alemania. Ya en el año 50 entonces lo llaman y ambos se hacen cargo de las dos normales en Colombia. La normal de mujeres se convirtió más adelante en la universidad pedagógica femenina, que es la universidad pedagógica de hoy. Y no estoy muy seguro, pero entiendo que la normal de Tunja puede tener relación con la universidad, la UPTC. El asunto es que, si uno ve esa historia, hacia el año 58 hubo un movimiento estudiantil muy fuerte, pues tiene que ver con lo que se acaba de conmemorar, Uriel Gutiérrez , la caída de Rojas Pinilla . Después de que cae Rojas Pinilla hay una reforma educativa nuevamente y en ese momento se logró que saliera Franzisca Radke de la rectoría de la pedagógica, no por sus raíces nazis, esto no se ha discutido mayormente, se conoce en la historia, pero ha sido muy ocultada. Pero si los estudiantes se quejaban de que era una rectora demasiado dogmática, demasiado rígida y querían un cambio de régimen. pero yo creo en este momento de crisis de la universidad, cuando se habla de constituyente y todo esto, yo propongo la Universidad Nacional tiene que recordar que es antes que cualquier otra cosa, esencialmente una institución educativa y que es a partir de ahí donde tiene que pensarse y si es necesario refundarse, porque esto se olvidó totalmente. Y en esta historia que parece a veces muy lejana, yo creo que todavía nos está pesando la desaparición de la Escuela Normal Superior. Cuando se habla por ejemplo de la sociología, la antropología, se dice en los años 60 Fals Borda  y compañía crearon los programas, en realidad era un segundo nacimiento de las ciencias humanas o de las humanidades, porque habían quedado truncadas en esta desaparición de la normal en los años 50. Eso quiere decir que la Universidad Nacional que conocemos efectivamente sí fue creada con un modelo muy tendiente a la ciencia y la tecnología, no porque se le rechazara a las humanidades, sino porque las humanidades estaban en la normal. Entonces al desaparecer la normal, queda, sigue la universidad funcionando, pero en los años 60 llegan las humanidades y las artes a buscarse un lugar en una organización que no había sido pensada para eso y todavía estamos tratando de recomponer ese ese panorama.</t>
    </r>
  </si>
  <si>
    <r>
      <t xml:space="preserve">[...] justamente uno de los temas que salió hace unos pocos días fue cómo de la Universidad Nacional, de un momento a otro sale la facultad de educación, ¿cierto? Que como nos lo cuenta el profe </t>
    </r>
    <r>
      <rPr>
        <i/>
        <sz val="12"/>
        <color rgb="FF666666"/>
        <rFont val="Ancizar Sans"/>
        <family val="2"/>
      </rPr>
      <t>[se refiere a MAHS</t>
    </r>
    <r>
      <rPr>
        <sz val="12"/>
        <color rgb="FF666666"/>
        <rFont val="Ancizar Sans"/>
        <family val="2"/>
      </rPr>
      <t>], se convierte en la universidad pedagógica nacional que hoy conocemos, ¿cierto? Y por otro lado la UPTC. Y decimos, y en qué estábamos diciendo. Bueno, y hablando alrededor de los proyectos, ¿cierto? De los 6-14 y bueno, cómo nos articulamos con las otras sedes. Decíamos, oiga, tenemos que mirar cómo la facultad de educación o cómo esa… regresa a la universidad de alguna forma, no como una facultad, pero yo creo que es justamente lo que estamos viendo en este momento.</t>
    </r>
  </si>
  <si>
    <r>
      <rPr>
        <b/>
        <sz val="12"/>
        <color rgb="FF666666"/>
        <rFont val="Ancizar Sans"/>
        <family val="2"/>
      </rPr>
      <t xml:space="preserve">[...] </t>
    </r>
    <r>
      <rPr>
        <sz val="12"/>
        <color rgb="FF666666"/>
        <rFont val="Ancizar Sans"/>
        <family val="2"/>
      </rPr>
      <t>Porque la cultura en comunicación son la sintaxis ¿sí?, lo que hay, lo que soy desde lo que soy en el hacer. Por eso es tan difícil ser otra cosa. Es que nadie cambia, si, tienes razón nadie cambia. [risas] Nadie cambia. Porque es que no estamos hablando de semánticas ¿sí?, de semántica, sino de lo que nos atraviesa como una sintaxis. Más adelante van a entender el concepto más profundidad, pero quiero que este sea como el punto de partida, porque estamos muy acostumbrados a una psicología pop, a una psicología popular, el libro de autoayuda, abracémonos, seamos felices, vamos a llegar a ser grandes, no sé qué. Y empezamos y creemos que esa es la psicología ¿sí? luego vienen las neurociencias. Yo soy neuropsicóloga también y hace mucho rato renuncié a ver la psicología desde las neurociencias. Las neurociencias no son psicología, son neurociencias. Valiosísima, sí, pero no son psicología. Entonces esto de hablar de la psicología es hablar de algo que es invisible. Tal cual, es invisible. Ese cuentico de que lo que hay es lo que hay. Entonces eso que está ahí, que es invisible y que le vamos a poner un ropaje, va a ser estructural y vamos a trabajar dos arquetipos. Y aquí el concepto de arquetipo lo vamos a manejar muy en conceptos del a posteriori, que luego se vuelve un a priori. Qué quiere decir esto, en el a posteriori, en lo que hay, hemos tejido sintaxis que luego se nos vuelven a prioris.</t>
    </r>
  </si>
  <si>
    <t>Se refiere a las intervenciones que se enfocan en la enseñanza de las artes y las humanidades y su incidencia en la vida y las construcciones sociales.</t>
  </si>
  <si>
    <t>Se refiere a la visión de la postura desde el pensamiento científico y de la aplicacion del método cientifico en el aprendizaje.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</si>
</sst>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4" x14ac:knownFonts="1">
    <font>
      <sz val="11"/>
      <color theme="1"/>
      <name val="Calibri"/>
      <scheme val="minor"/>
    </font>
    <font>
      <sz val="11"/>
      <color theme="1"/>
      <name val="Calibri"/>
      <family val="2"/>
      <scheme val="minor"/>
    </font>
    <font>
      <b/>
      <sz val="12"/>
      <color theme="1"/>
      <name val="Ancizar Sans"/>
      <family val="2"/>
    </font>
    <font>
      <sz val="11"/>
      <color theme="1"/>
      <name val="Ancizar Sans"/>
      <family val="2"/>
    </font>
    <font>
      <b/>
      <sz val="11"/>
      <color theme="1"/>
      <name val="Ancizar Sans"/>
      <family val="2"/>
    </font>
    <font>
      <sz val="12"/>
      <color theme="1"/>
      <name val="Ancizar Sans"/>
      <family val="2"/>
    </font>
    <font>
      <sz val="12"/>
      <color theme="1"/>
      <name val="Arial"/>
      <family val="2"/>
    </font>
    <font>
      <b/>
      <sz val="11"/>
      <color theme="1"/>
      <name val="Calibri"/>
      <family val="2"/>
    </font>
    <font>
      <sz val="11"/>
      <color theme="1"/>
      <name val="Calibri"/>
      <family val="2"/>
    </font>
    <font>
      <sz val="11"/>
      <color theme="1"/>
      <name val="Calibri"/>
      <family val="2"/>
      <scheme val="minor"/>
    </font>
    <font>
      <b/>
      <sz val="11"/>
      <color theme="0"/>
      <name val="Calibri"/>
      <family val="2"/>
      <scheme val="minor"/>
    </font>
    <font>
      <b/>
      <sz val="11"/>
      <color theme="0"/>
      <name val="Ancizar Sans"/>
      <family val="2"/>
    </font>
    <font>
      <b/>
      <sz val="11"/>
      <color theme="0"/>
      <name val="Calibri"/>
      <family val="2"/>
      <scheme val="major"/>
    </font>
    <font>
      <sz val="11"/>
      <color rgb="FF46499E"/>
      <name val="Ancizar Sans"/>
      <family val="2"/>
    </font>
    <font>
      <sz val="11"/>
      <color rgb="FF666666"/>
      <name val="Ancizar Sans"/>
      <family val="2"/>
    </font>
    <font>
      <b/>
      <sz val="11"/>
      <color rgb="FF46499E"/>
      <name val="Ancizar Sans"/>
      <family val="2"/>
    </font>
    <font>
      <b/>
      <sz val="12"/>
      <color theme="0"/>
      <name val="Ancizar Sans"/>
      <family val="2"/>
    </font>
    <font>
      <sz val="12"/>
      <color theme="1"/>
      <name val="Ancizar Sans"/>
      <family val="2"/>
    </font>
    <font>
      <b/>
      <sz val="12"/>
      <color rgb="FF2B72B8"/>
      <name val="Ancizar Sans"/>
      <family val="2"/>
    </font>
    <font>
      <sz val="12"/>
      <color rgb="FF2B72B8"/>
      <name val="Ancizar Sans"/>
      <family val="2"/>
    </font>
    <font>
      <sz val="12"/>
      <color rgb="FF666666"/>
      <name val="Ancizar Sans"/>
      <family val="2"/>
    </font>
    <font>
      <b/>
      <sz val="12"/>
      <color rgb="FF666666"/>
      <name val="Ancizar Sans"/>
      <family val="2"/>
    </font>
    <font>
      <sz val="12"/>
      <color rgb="FF666666"/>
      <name val="Arial"/>
      <family val="2"/>
    </font>
    <font>
      <i/>
      <sz val="12"/>
      <color rgb="FF666666"/>
      <name val="Ancizar Sans"/>
      <family val="2"/>
    </font>
    <font>
      <sz val="11"/>
      <color rgb="FF2B72B8"/>
      <name val="Calibri"/>
      <family val="2"/>
    </font>
    <font>
      <sz val="12"/>
      <color rgb="FF2B72B8"/>
      <name val="Arial"/>
      <family val="2"/>
    </font>
    <font>
      <sz val="11"/>
      <color rgb="FF666666"/>
      <name val="Calibri"/>
      <family val="2"/>
    </font>
    <font>
      <b/>
      <sz val="11"/>
      <color rgb="FF666666"/>
      <name val="Calibri"/>
      <family val="2"/>
    </font>
    <font>
      <b/>
      <sz val="11"/>
      <color rgb="FF2B72B8"/>
      <name val="Calibri"/>
      <family val="2"/>
    </font>
    <font>
      <sz val="11"/>
      <color rgb="FF2B72B8"/>
      <name val="Calibri"/>
      <family val="2"/>
      <scheme val="minor"/>
    </font>
    <font>
      <b/>
      <sz val="11"/>
      <color rgb="FF2B72B8"/>
      <name val="Ancizar Sans"/>
      <family val="2"/>
    </font>
    <font>
      <b/>
      <sz val="11"/>
      <color rgb="FF666666"/>
      <name val="Ancizar Sans"/>
      <family val="2"/>
    </font>
    <font>
      <sz val="11"/>
      <color theme="0"/>
      <name val="Ancizar Sans"/>
      <family val="2"/>
    </font>
    <font>
      <sz val="12"/>
      <color theme="0"/>
      <name val="Ancizar Sans"/>
      <family val="2"/>
    </font>
  </fonts>
  <fills count="7">
    <fill>
      <patternFill patternType="none"/>
    </fill>
    <fill>
      <patternFill patternType="gray125"/>
    </fill>
    <fill>
      <patternFill patternType="solid">
        <fgColor theme="0"/>
        <bgColor theme="0"/>
      </patternFill>
    </fill>
    <fill>
      <patternFill patternType="solid">
        <fgColor rgb="FFA5A5A5"/>
      </patternFill>
    </fill>
    <fill>
      <patternFill patternType="solid">
        <fgColor rgb="FF2B72B8"/>
        <bgColor indexed="64"/>
      </patternFill>
    </fill>
    <fill>
      <patternFill patternType="solid">
        <fgColor rgb="FF25B998"/>
        <bgColor indexed="64"/>
      </patternFill>
    </fill>
    <fill>
      <patternFill patternType="solid">
        <fgColor rgb="FF25B998"/>
        <bgColor theme="0"/>
      </patternFill>
    </fill>
  </fills>
  <borders count="17">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top/>
      <bottom/>
      <diagonal/>
    </border>
    <border>
      <left style="double">
        <color rgb="FF3F3F3F"/>
      </left>
      <right style="double">
        <color rgb="FF3F3F3F"/>
      </right>
      <top style="double">
        <color rgb="FF3F3F3F"/>
      </top>
      <bottom style="double">
        <color rgb="FF3F3F3F"/>
      </bottom>
      <diagonal/>
    </border>
    <border>
      <left style="medium">
        <color rgb="FFB3288F"/>
      </left>
      <right style="medium">
        <color rgb="FFB3288F"/>
      </right>
      <top style="medium">
        <color rgb="FFB3288F"/>
      </top>
      <bottom style="medium">
        <color rgb="FFB3288F"/>
      </bottom>
      <diagonal/>
    </border>
    <border>
      <left/>
      <right/>
      <top/>
      <bottom style="medium">
        <color rgb="FFB3288F"/>
      </bottom>
      <diagonal/>
    </border>
    <border>
      <left/>
      <right style="medium">
        <color rgb="FF7030A0"/>
      </right>
      <top/>
      <bottom style="medium">
        <color rgb="FFB3288F"/>
      </bottom>
      <diagonal/>
    </border>
    <border>
      <left/>
      <right style="medium">
        <color rgb="FFB3288F"/>
      </right>
      <top/>
      <bottom style="medium">
        <color rgb="FFB3288F"/>
      </bottom>
      <diagonal/>
    </border>
    <border>
      <left style="medium">
        <color rgb="FFB3288F"/>
      </left>
      <right/>
      <top/>
      <bottom style="medium">
        <color rgb="FFB3288F"/>
      </bottom>
      <diagonal/>
    </border>
    <border>
      <left style="medium">
        <color rgb="FFCC00CC"/>
      </left>
      <right style="medium">
        <color rgb="FFCC00CC"/>
      </right>
      <top style="medium">
        <color rgb="FFCC00CC"/>
      </top>
      <bottom style="medium">
        <color rgb="FFCC00CC"/>
      </bottom>
      <diagonal/>
    </border>
    <border>
      <left style="medium">
        <color rgb="FFCC00CC"/>
      </left>
      <right/>
      <top style="medium">
        <color rgb="FFCC00CC"/>
      </top>
      <bottom style="medium">
        <color rgb="FFCC00CC"/>
      </bottom>
      <diagonal/>
    </border>
    <border>
      <left/>
      <right/>
      <top style="medium">
        <color rgb="FFCC00CC"/>
      </top>
      <bottom style="medium">
        <color rgb="FFCC00CC"/>
      </bottom>
      <diagonal/>
    </border>
    <border>
      <left/>
      <right style="medium">
        <color rgb="FFCC00CC"/>
      </right>
      <top style="medium">
        <color rgb="FFCC00CC"/>
      </top>
      <bottom style="medium">
        <color rgb="FFCC00CC"/>
      </bottom>
      <diagonal/>
    </border>
    <border>
      <left/>
      <right/>
      <top/>
      <bottom style="medium">
        <color rgb="FFCC00CC"/>
      </bottom>
      <diagonal/>
    </border>
    <border>
      <left style="medium">
        <color rgb="FFB3288F"/>
      </left>
      <right style="medium">
        <color rgb="FFB3288F"/>
      </right>
      <top/>
      <bottom style="medium">
        <color rgb="FFB3288F"/>
      </bottom>
      <diagonal/>
    </border>
    <border>
      <left style="medium">
        <color rgb="FF7030A0"/>
      </left>
      <right style="medium">
        <color rgb="FFB3288F"/>
      </right>
      <top/>
      <bottom style="medium">
        <color rgb="FFB3288F"/>
      </bottom>
      <diagonal/>
    </border>
  </borders>
  <cellStyleXfs count="4">
    <xf numFmtId="0" fontId="0" fillId="0" borderId="0"/>
    <xf numFmtId="0" fontId="10" fillId="3" borderId="4" applyNumberFormat="0" applyAlignment="0" applyProtection="0"/>
    <xf numFmtId="0" fontId="9" fillId="0" borderId="3"/>
    <xf numFmtId="0" fontId="1" fillId="0" borderId="3"/>
  </cellStyleXfs>
  <cellXfs count="82">
    <xf numFmtId="0" fontId="0" fillId="0" borderId="0" xfId="0" applyFont="1" applyAlignment="1"/>
    <xf numFmtId="0" fontId="2" fillId="0" borderId="0" xfId="0" applyFont="1"/>
    <xf numFmtId="0" fontId="3" fillId="0" borderId="0" xfId="0" applyFont="1"/>
    <xf numFmtId="0" fontId="4" fillId="0" borderId="0" xfId="0" applyFont="1" applyAlignment="1">
      <alignment horizontal="center" vertical="center" wrapText="1"/>
    </xf>
    <xf numFmtId="0" fontId="3" fillId="0" borderId="0" xfId="0" applyFont="1" applyAlignment="1">
      <alignment wrapText="1"/>
    </xf>
    <xf numFmtId="0" fontId="5" fillId="0" borderId="0" xfId="0" applyFont="1"/>
    <xf numFmtId="0" fontId="5" fillId="0" borderId="1" xfId="0" applyFont="1" applyBorder="1" applyAlignment="1">
      <alignment horizontal="center" vertical="center" wrapText="1"/>
    </xf>
    <xf numFmtId="0" fontId="5" fillId="2" borderId="1" xfId="0" applyFont="1" applyFill="1" applyBorder="1" applyAlignment="1">
      <alignment horizontal="center" vertical="center" wrapText="1"/>
    </xf>
    <xf numFmtId="0" fontId="5" fillId="0" borderId="1" xfId="0" applyFont="1" applyBorder="1" applyAlignment="1">
      <alignment horizontal="left" vertical="top" wrapText="1"/>
    </xf>
    <xf numFmtId="0" fontId="2" fillId="0" borderId="1" xfId="0" applyFont="1" applyBorder="1" applyAlignment="1">
      <alignment horizontal="center" vertical="center" wrapText="1"/>
    </xf>
    <xf numFmtId="0" fontId="6" fillId="0" borderId="1" xfId="0" applyFont="1" applyBorder="1" applyAlignment="1">
      <alignment horizontal="center" vertical="center" wrapText="1"/>
    </xf>
    <xf numFmtId="0" fontId="5" fillId="0" borderId="2" xfId="0" applyFont="1" applyBorder="1" applyAlignment="1">
      <alignment horizontal="center" vertical="center" wrapText="1"/>
    </xf>
    <xf numFmtId="0" fontId="5" fillId="0" borderId="2" xfId="0" applyFont="1" applyBorder="1" applyAlignment="1">
      <alignment horizontal="left" vertical="top" wrapText="1"/>
    </xf>
    <xf numFmtId="0" fontId="5" fillId="0" borderId="0" xfId="0" applyFont="1" applyAlignment="1">
      <alignment horizontal="center" vertical="center"/>
    </xf>
    <xf numFmtId="0" fontId="2" fillId="0" borderId="0" xfId="0" applyFont="1" applyAlignment="1">
      <alignment vertical="center"/>
    </xf>
    <xf numFmtId="0" fontId="5" fillId="0" borderId="0" xfId="0" applyFont="1" applyAlignment="1">
      <alignment horizontal="center" vertical="center" wrapText="1"/>
    </xf>
    <xf numFmtId="0" fontId="5" fillId="0" borderId="1" xfId="0" applyFont="1" applyBorder="1"/>
    <xf numFmtId="0" fontId="8" fillId="0" borderId="0" xfId="0" applyFont="1" applyAlignment="1">
      <alignment horizontal="center" vertical="center" wrapText="1"/>
    </xf>
    <xf numFmtId="0" fontId="8" fillId="0" borderId="0" xfId="0" applyFont="1" applyAlignment="1">
      <alignment horizontal="left" vertical="top" wrapText="1"/>
    </xf>
    <xf numFmtId="0" fontId="7" fillId="0" borderId="0" xfId="0" applyFont="1" applyAlignment="1">
      <alignment horizontal="center" vertical="center" wrapText="1"/>
    </xf>
    <xf numFmtId="0" fontId="5" fillId="2" borderId="3" xfId="0" applyFont="1" applyFill="1" applyBorder="1"/>
    <xf numFmtId="0" fontId="13" fillId="5" borderId="5" xfId="1" applyFont="1" applyFill="1" applyBorder="1" applyAlignment="1">
      <alignment horizontal="center" vertical="center" wrapText="1"/>
    </xf>
    <xf numFmtId="0" fontId="15" fillId="5" borderId="5" xfId="1" applyFont="1" applyFill="1" applyBorder="1" applyAlignment="1">
      <alignment horizontal="center" vertical="center" wrapText="1"/>
    </xf>
    <xf numFmtId="0" fontId="9" fillId="0" borderId="3" xfId="2"/>
    <xf numFmtId="0" fontId="14" fillId="0" borderId="5" xfId="2" applyFont="1" applyBorder="1" applyAlignment="1">
      <alignment horizontal="justify" vertical="top" wrapText="1"/>
    </xf>
    <xf numFmtId="0" fontId="11" fillId="4" borderId="5" xfId="2" applyFont="1" applyFill="1" applyBorder="1" applyAlignment="1">
      <alignment horizontal="center" vertical="center"/>
    </xf>
    <xf numFmtId="0" fontId="14" fillId="0" borderId="5" xfId="2" applyFont="1" applyBorder="1" applyAlignment="1">
      <alignment horizontal="center" vertical="center"/>
    </xf>
    <xf numFmtId="0" fontId="11" fillId="4" borderId="5" xfId="2" applyFont="1" applyFill="1" applyBorder="1" applyAlignment="1">
      <alignment horizontal="center" vertical="center" wrapText="1"/>
    </xf>
    <xf numFmtId="0" fontId="2" fillId="0" borderId="2" xfId="0" applyFont="1" applyBorder="1" applyAlignment="1">
      <alignment horizontal="center" vertical="center" wrapText="1"/>
    </xf>
    <xf numFmtId="0" fontId="2" fillId="0" borderId="10" xfId="0" applyFont="1" applyBorder="1" applyAlignment="1">
      <alignment horizontal="center" vertical="center" wrapText="1"/>
    </xf>
    <xf numFmtId="0" fontId="5" fillId="0" borderId="10" xfId="0" applyFont="1" applyBorder="1" applyAlignment="1">
      <alignment horizontal="center" vertical="center" wrapText="1"/>
    </xf>
    <xf numFmtId="0" fontId="5" fillId="0" borderId="10" xfId="0" applyFont="1" applyBorder="1" applyAlignment="1">
      <alignment horizontal="left" vertical="top" wrapText="1"/>
    </xf>
    <xf numFmtId="0" fontId="4" fillId="0" borderId="0" xfId="0" applyFont="1" applyFill="1" applyAlignment="1">
      <alignment horizontal="center" vertical="center" wrapText="1"/>
    </xf>
    <xf numFmtId="0" fontId="17" fillId="0" borderId="0" xfId="0" applyFont="1" applyFill="1"/>
    <xf numFmtId="0" fontId="18" fillId="5" borderId="10" xfId="0" applyFont="1" applyFill="1" applyBorder="1" applyAlignment="1">
      <alignment horizontal="center" vertical="center" wrapText="1"/>
    </xf>
    <xf numFmtId="0" fontId="19" fillId="5" borderId="10" xfId="0" applyFont="1" applyFill="1" applyBorder="1" applyAlignment="1">
      <alignment horizontal="center" vertical="center" wrapText="1"/>
    </xf>
    <xf numFmtId="0" fontId="20" fillId="0" borderId="10" xfId="0" applyFont="1" applyBorder="1" applyAlignment="1">
      <alignment horizontal="center" vertical="center" wrapText="1"/>
    </xf>
    <xf numFmtId="0" fontId="20" fillId="2" borderId="10" xfId="0" applyFont="1" applyFill="1" applyBorder="1" applyAlignment="1">
      <alignment horizontal="center" vertical="center" wrapText="1"/>
    </xf>
    <xf numFmtId="0" fontId="20" fillId="0" borderId="10" xfId="0" applyFont="1" applyBorder="1" applyAlignment="1">
      <alignment horizontal="left" vertical="top" wrapText="1"/>
    </xf>
    <xf numFmtId="0" fontId="21" fillId="0" borderId="10" xfId="0" applyFont="1" applyBorder="1" applyAlignment="1">
      <alignment horizontal="center" vertical="center" wrapText="1"/>
    </xf>
    <xf numFmtId="0" fontId="20" fillId="0" borderId="10" xfId="0" applyFont="1" applyBorder="1" applyAlignment="1">
      <alignment horizontal="center" vertical="center"/>
    </xf>
    <xf numFmtId="0" fontId="20" fillId="0" borderId="10" xfId="0" applyFont="1" applyBorder="1" applyAlignment="1">
      <alignment horizontal="left" wrapText="1"/>
    </xf>
    <xf numFmtId="0" fontId="21" fillId="0" borderId="10" xfId="0" applyFont="1" applyBorder="1" applyAlignment="1">
      <alignment horizontal="center" vertical="center"/>
    </xf>
    <xf numFmtId="0" fontId="20" fillId="0" borderId="10" xfId="0" applyFont="1" applyBorder="1" applyAlignment="1">
      <alignment wrapText="1"/>
    </xf>
    <xf numFmtId="0" fontId="20" fillId="0" borderId="10" xfId="0" applyFont="1" applyBorder="1" applyAlignment="1">
      <alignment horizontal="left" vertical="center" wrapText="1"/>
    </xf>
    <xf numFmtId="0" fontId="22" fillId="0" borderId="10" xfId="0" applyFont="1" applyBorder="1" applyAlignment="1">
      <alignment horizontal="center" vertical="center" wrapText="1"/>
    </xf>
    <xf numFmtId="0" fontId="21" fillId="0" borderId="10" xfId="0" applyFont="1" applyBorder="1" applyAlignment="1">
      <alignment wrapText="1"/>
    </xf>
    <xf numFmtId="0" fontId="19" fillId="0" borderId="10" xfId="0" applyFont="1" applyBorder="1" applyAlignment="1">
      <alignment horizontal="center" vertical="center" wrapText="1"/>
    </xf>
    <xf numFmtId="0" fontId="25" fillId="0" borderId="10" xfId="0" applyFont="1" applyBorder="1" applyAlignment="1">
      <alignment horizontal="center" vertical="center" wrapText="1"/>
    </xf>
    <xf numFmtId="0" fontId="26" fillId="0" borderId="10" xfId="0" applyFont="1" applyBorder="1" applyAlignment="1">
      <alignment horizontal="center" vertical="center" wrapText="1"/>
    </xf>
    <xf numFmtId="0" fontId="26" fillId="0" borderId="10" xfId="0" applyFont="1" applyBorder="1" applyAlignment="1">
      <alignment horizontal="left" vertical="top" wrapText="1"/>
    </xf>
    <xf numFmtId="0" fontId="27" fillId="0" borderId="10" xfId="0" applyFont="1" applyBorder="1" applyAlignment="1">
      <alignment horizontal="center" vertical="center" wrapText="1"/>
    </xf>
    <xf numFmtId="0" fontId="28" fillId="5" borderId="10" xfId="0" applyFont="1" applyFill="1" applyBorder="1" applyAlignment="1">
      <alignment horizontal="center" vertical="center" wrapText="1"/>
    </xf>
    <xf numFmtId="0" fontId="19" fillId="0" borderId="15" xfId="0" applyFont="1" applyBorder="1" applyAlignment="1">
      <alignment horizontal="center" vertical="center" wrapText="1"/>
    </xf>
    <xf numFmtId="0" fontId="19" fillId="0" borderId="9" xfId="0" applyFont="1" applyBorder="1" applyAlignment="1">
      <alignment horizontal="center" vertical="center" wrapText="1"/>
    </xf>
    <xf numFmtId="0" fontId="19" fillId="0" borderId="16" xfId="0" applyFont="1" applyBorder="1" applyAlignment="1">
      <alignment horizontal="center" vertical="center" wrapText="1"/>
    </xf>
    <xf numFmtId="0" fontId="19" fillId="0" borderId="6" xfId="0" applyFont="1" applyBorder="1" applyAlignment="1">
      <alignment horizontal="center" vertical="center" wrapText="1"/>
    </xf>
    <xf numFmtId="0" fontId="19" fillId="0" borderId="8" xfId="0" applyFont="1" applyBorder="1" applyAlignment="1">
      <alignment horizontal="center" vertical="center" wrapText="1"/>
    </xf>
    <xf numFmtId="0" fontId="20" fillId="0" borderId="10" xfId="0" applyFont="1" applyBorder="1" applyAlignment="1">
      <alignment horizontal="center" vertical="top" wrapText="1"/>
    </xf>
    <xf numFmtId="0" fontId="22" fillId="0" borderId="10" xfId="0" applyFont="1" applyBorder="1" applyAlignment="1">
      <alignment horizontal="center" wrapText="1"/>
    </xf>
    <xf numFmtId="0" fontId="19" fillId="0" borderId="0" xfId="0" applyFont="1"/>
    <xf numFmtId="0" fontId="29" fillId="0" borderId="0" xfId="0" applyFont="1" applyAlignment="1"/>
    <xf numFmtId="0" fontId="20" fillId="2" borderId="10" xfId="0" applyFont="1" applyFill="1" applyBorder="1" applyAlignment="1">
      <alignment horizontal="left" vertical="center" wrapText="1"/>
    </xf>
    <xf numFmtId="0" fontId="30" fillId="5" borderId="10" xfId="0" applyFont="1" applyFill="1" applyBorder="1" applyAlignment="1">
      <alignment horizontal="center" vertical="center" wrapText="1"/>
    </xf>
    <xf numFmtId="0" fontId="14" fillId="0" borderId="10" xfId="0" applyFont="1" applyBorder="1" applyAlignment="1">
      <alignment horizontal="center" vertical="center" wrapText="1"/>
    </xf>
    <xf numFmtId="0" fontId="14" fillId="0" borderId="10" xfId="0" applyFont="1" applyBorder="1" applyAlignment="1">
      <alignment horizontal="left" vertical="top" wrapText="1"/>
    </xf>
    <xf numFmtId="0" fontId="31" fillId="0" borderId="10" xfId="0" applyFont="1" applyBorder="1" applyAlignment="1">
      <alignment horizontal="center" vertical="center" wrapText="1"/>
    </xf>
    <xf numFmtId="0" fontId="18" fillId="6" borderId="10" xfId="0" applyFont="1" applyFill="1" applyBorder="1" applyAlignment="1">
      <alignment horizontal="center" vertical="center" wrapText="1"/>
    </xf>
    <xf numFmtId="0" fontId="16" fillId="4" borderId="10" xfId="0" applyFont="1" applyFill="1" applyBorder="1" applyAlignment="1">
      <alignment horizontal="center"/>
    </xf>
    <xf numFmtId="0" fontId="18" fillId="5" borderId="9" xfId="0" applyFont="1" applyFill="1" applyBorder="1" applyAlignment="1">
      <alignment horizontal="left" vertical="center" wrapText="1"/>
    </xf>
    <xf numFmtId="0" fontId="18" fillId="5" borderId="6" xfId="0" applyFont="1" applyFill="1" applyBorder="1" applyAlignment="1">
      <alignment horizontal="left" vertical="center" wrapText="1"/>
    </xf>
    <xf numFmtId="0" fontId="18" fillId="5" borderId="7" xfId="0" applyFont="1" applyFill="1" applyBorder="1" applyAlignment="1">
      <alignment horizontal="left" vertical="center" wrapText="1"/>
    </xf>
    <xf numFmtId="0" fontId="18" fillId="5" borderId="8" xfId="0" applyFont="1" applyFill="1" applyBorder="1" applyAlignment="1">
      <alignment horizontal="left" vertical="center" wrapText="1"/>
    </xf>
    <xf numFmtId="0" fontId="33" fillId="4" borderId="10" xfId="0" applyFont="1" applyFill="1" applyBorder="1" applyAlignment="1">
      <alignment horizontal="center"/>
    </xf>
    <xf numFmtId="0" fontId="18" fillId="5" borderId="10" xfId="0" applyFont="1" applyFill="1" applyBorder="1" applyAlignment="1">
      <alignment horizontal="left" vertical="center" wrapText="1"/>
    </xf>
    <xf numFmtId="0" fontId="24" fillId="5" borderId="10" xfId="0" applyFont="1" applyFill="1" applyBorder="1"/>
    <xf numFmtId="0" fontId="28" fillId="5" borderId="10" xfId="0" applyFont="1" applyFill="1" applyBorder="1"/>
    <xf numFmtId="0" fontId="32" fillId="4" borderId="10" xfId="0" applyFont="1" applyFill="1" applyBorder="1" applyAlignment="1">
      <alignment horizontal="center"/>
    </xf>
    <xf numFmtId="0" fontId="33" fillId="4" borderId="14" xfId="0" applyFont="1" applyFill="1" applyBorder="1" applyAlignment="1">
      <alignment horizontal="center"/>
    </xf>
    <xf numFmtId="0" fontId="33" fillId="4" borderId="11" xfId="0" applyFont="1" applyFill="1" applyBorder="1" applyAlignment="1">
      <alignment horizontal="center"/>
    </xf>
    <xf numFmtId="0" fontId="33" fillId="4" borderId="12" xfId="0" applyFont="1" applyFill="1" applyBorder="1" applyAlignment="1">
      <alignment horizontal="center"/>
    </xf>
    <xf numFmtId="0" fontId="33" fillId="4" borderId="13" xfId="0" applyFont="1" applyFill="1" applyBorder="1" applyAlignment="1">
      <alignment horizontal="center"/>
    </xf>
  </cellXfs>
  <cellStyles count="4">
    <cellStyle name="Celda de comprobación" xfId="1" builtinId="23"/>
    <cellStyle name="Normal" xfId="0" builtinId="0"/>
    <cellStyle name="Normal 2" xfId="2" xr:uid="{626457C6-EACB-48A9-8E7B-E7894584BFDF}"/>
    <cellStyle name="Normal 3" xfId="3" xr:uid="{729D6EA7-C06C-4797-BA43-92EDC103202D}"/>
  </cellStyles>
  <dxfs count="0"/>
  <tableStyles count="0" defaultTableStyle="TableStyleMedium2" defaultPivotStyle="PivotStyleLight16"/>
  <colors>
    <mruColors>
      <color rgb="FF666666"/>
      <color rgb="FF2B72B8"/>
      <color rgb="FF25B998"/>
      <color rgb="FFCC00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customschemas.google.com/relationships/workbookmetadata" Target="metadata"/><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8" Type="http://schemas.openxmlformats.org/officeDocument/2006/relationships/worksheet" Target="worksheets/sheet8.xml"/><Relationship Id="rId51"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7"/>
    </mc:Choice>
    <mc:Fallback>
      <c:style val="7"/>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s-CO">
                <a:solidFill>
                  <a:srgbClr val="46499E"/>
                </a:solidFill>
              </a:rPr>
              <a:t>CATEGORÍAS UA01 8 ENCUENTRO INTERSEDES</a:t>
            </a:r>
          </a:p>
        </c:rich>
      </c:tx>
      <c:layout>
        <c:manualLayout>
          <c:xMode val="edge"/>
          <c:yMode val="edge"/>
          <c:x val="0.46370072341931801"/>
          <c:y val="3.519061583577713E-2"/>
        </c:manualLayout>
      </c:layout>
      <c:overlay val="0"/>
      <c:spPr>
        <a:solidFill>
          <a:srgbClr val="25B998"/>
        </a:solid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s-CO"/>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1.6713617135417625E-2"/>
          <c:y val="7.9079411172498046E-2"/>
          <c:w val="0.65768633768876394"/>
          <c:h val="0.90473607345815943"/>
        </c:manualLayout>
      </c:layout>
      <c:pie3DChart>
        <c:varyColors val="1"/>
        <c:ser>
          <c:idx val="0"/>
          <c:order val="0"/>
          <c:dPt>
            <c:idx val="0"/>
            <c:bubble3D val="0"/>
            <c:spPr>
              <a:solidFill>
                <a:schemeClr val="accent5">
                  <a:shade val="4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CD2D-4CDF-9A6F-18242D48B3DA}"/>
              </c:ext>
            </c:extLst>
          </c:dPt>
          <c:dPt>
            <c:idx val="1"/>
            <c:bubble3D val="0"/>
            <c:spPr>
              <a:solidFill>
                <a:schemeClr val="accent5">
                  <a:shade val="51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CD2D-4CDF-9A6F-18242D48B3DA}"/>
              </c:ext>
            </c:extLst>
          </c:dPt>
          <c:dPt>
            <c:idx val="2"/>
            <c:bubble3D val="0"/>
            <c:spPr>
              <a:solidFill>
                <a:schemeClr val="accent5">
                  <a:shade val="62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5-CD2D-4CDF-9A6F-18242D48B3DA}"/>
              </c:ext>
            </c:extLst>
          </c:dPt>
          <c:dPt>
            <c:idx val="3"/>
            <c:bubble3D val="0"/>
            <c:spPr>
              <a:solidFill>
                <a:schemeClr val="accent5">
                  <a:shade val="73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7-CD2D-4CDF-9A6F-18242D48B3DA}"/>
              </c:ext>
            </c:extLst>
          </c:dPt>
          <c:dPt>
            <c:idx val="4"/>
            <c:bubble3D val="0"/>
            <c:spPr>
              <a:solidFill>
                <a:schemeClr val="accent5">
                  <a:shade val="83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9-CD2D-4CDF-9A6F-18242D48B3DA}"/>
              </c:ext>
            </c:extLst>
          </c:dPt>
          <c:dPt>
            <c:idx val="5"/>
            <c:bubble3D val="0"/>
            <c:spPr>
              <a:solidFill>
                <a:schemeClr val="accent5">
                  <a:shade val="94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B-CD2D-4CDF-9A6F-18242D48B3DA}"/>
              </c:ext>
            </c:extLst>
          </c:dPt>
          <c:dPt>
            <c:idx val="6"/>
            <c:bubble3D val="0"/>
            <c:spPr>
              <a:solidFill>
                <a:schemeClr val="accent5">
                  <a:tint val="95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D-CD2D-4CDF-9A6F-18242D48B3DA}"/>
              </c:ext>
            </c:extLst>
          </c:dPt>
          <c:dPt>
            <c:idx val="7"/>
            <c:bubble3D val="0"/>
            <c:spPr>
              <a:solidFill>
                <a:schemeClr val="accent5">
                  <a:tint val="84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F-CD2D-4CDF-9A6F-18242D48B3DA}"/>
              </c:ext>
            </c:extLst>
          </c:dPt>
          <c:dPt>
            <c:idx val="8"/>
            <c:bubble3D val="0"/>
            <c:spPr>
              <a:solidFill>
                <a:schemeClr val="accent5">
                  <a:tint val="74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1-CD2D-4CDF-9A6F-18242D48B3DA}"/>
              </c:ext>
            </c:extLst>
          </c:dPt>
          <c:dPt>
            <c:idx val="9"/>
            <c:bubble3D val="0"/>
            <c:spPr>
              <a:solidFill>
                <a:schemeClr val="accent5">
                  <a:tint val="63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3-CD2D-4CDF-9A6F-18242D48B3DA}"/>
              </c:ext>
            </c:extLst>
          </c:dPt>
          <c:dPt>
            <c:idx val="10"/>
            <c:bubble3D val="0"/>
            <c:spPr>
              <a:solidFill>
                <a:schemeClr val="accent5">
                  <a:tint val="52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5-CD2D-4CDF-9A6F-18242D48B3DA}"/>
              </c:ext>
            </c:extLst>
          </c:dPt>
          <c:dPt>
            <c:idx val="11"/>
            <c:bubble3D val="0"/>
            <c:spPr>
              <a:solidFill>
                <a:schemeClr val="accent5">
                  <a:tint val="41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7-CD2D-4CDF-9A6F-18242D48B3DA}"/>
              </c:ext>
            </c:extLst>
          </c:dPt>
          <c:dPt>
            <c:idx val="12"/>
            <c:bubble3D val="0"/>
            <c:spPr>
              <a:solidFill>
                <a:schemeClr val="accent5">
                  <a:tint val="63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9-4628-4760-8C02-5EEDB1D65665}"/>
              </c:ext>
            </c:extLst>
          </c:dPt>
          <c:dPt>
            <c:idx val="13"/>
            <c:bubble3D val="0"/>
            <c:spPr>
              <a:solidFill>
                <a:schemeClr val="accent5">
                  <a:tint val="55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B-4628-4760-8C02-5EEDB1D65665}"/>
              </c:ext>
            </c:extLst>
          </c:dPt>
          <c:dPt>
            <c:idx val="14"/>
            <c:bubble3D val="0"/>
            <c:spPr>
              <a:solidFill>
                <a:schemeClr val="accent5">
                  <a:tint val="47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D-4628-4760-8C02-5EEDB1D65665}"/>
              </c:ext>
            </c:extLst>
          </c:dPt>
          <c:dPt>
            <c:idx val="15"/>
            <c:bubble3D val="0"/>
            <c:spPr>
              <a:solidFill>
                <a:schemeClr val="accent5">
                  <a:tint val="39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F-4628-4760-8C02-5EEDB1D65665}"/>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CO"/>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'UA01B '!$A$2:$A$17</c:f>
              <c:strCache>
                <c:ptCount val="16"/>
                <c:pt idx="0">
                  <c:v>ANTECEDENTES PROYECTO INSTITUTO NACIONAL </c:v>
                </c:pt>
                <c:pt idx="1">
                  <c:v>BIENESTAR UNIVERSITARIO</c:v>
                </c:pt>
                <c:pt idx="2">
                  <c:v>CIBERGEOGRAFÍA</c:v>
                </c:pt>
                <c:pt idx="3">
                  <c:v>CULTURA ORGANIZACIONAL</c:v>
                </c:pt>
                <c:pt idx="4">
                  <c:v>DEPENDENCIAS EN RED</c:v>
                </c:pt>
                <c:pt idx="5">
                  <c:v>DIÁLOGO DE SABERES</c:v>
                </c:pt>
                <c:pt idx="6">
                  <c:v>EDUCACIÓN</c:v>
                </c:pt>
                <c:pt idx="7">
                  <c:v>ESPÍRITU DE ÉPOCA</c:v>
                </c:pt>
                <c:pt idx="8">
                  <c:v>HISTORIA POLÍTICA UNAL</c:v>
                </c:pt>
                <c:pt idx="9">
                  <c:v>HUMANIZACIÓN ORGANIZACIONAL </c:v>
                </c:pt>
                <c:pt idx="10">
                  <c:v>INNOVACIÓN</c:v>
                </c:pt>
                <c:pt idx="11">
                  <c:v>JUVENTUDES</c:v>
                </c:pt>
                <c:pt idx="12">
                  <c:v>PARTICULARIDADES DE SEDE</c:v>
                </c:pt>
                <c:pt idx="13">
                  <c:v>PROPÓSITO SUPERIOR</c:v>
                </c:pt>
                <c:pt idx="14">
                  <c:v>PROPUESTA INSTITUTO NACIONAL</c:v>
                </c:pt>
                <c:pt idx="15">
                  <c:v>TECNOLOGÍAS DIGITALES APLICADAS A LA EDUCACIÓN </c:v>
                </c:pt>
              </c:strCache>
            </c:strRef>
          </c:cat>
          <c:val>
            <c:numRef>
              <c:f>'UA01B '!$B$2:$B$17</c:f>
              <c:numCache>
                <c:formatCode>General</c:formatCode>
                <c:ptCount val="16"/>
                <c:pt idx="0">
                  <c:v>3</c:v>
                </c:pt>
                <c:pt idx="1">
                  <c:v>1</c:v>
                </c:pt>
                <c:pt idx="2">
                  <c:v>2</c:v>
                </c:pt>
                <c:pt idx="3">
                  <c:v>1</c:v>
                </c:pt>
                <c:pt idx="4">
                  <c:v>3</c:v>
                </c:pt>
                <c:pt idx="5">
                  <c:v>1</c:v>
                </c:pt>
                <c:pt idx="6">
                  <c:v>2</c:v>
                </c:pt>
                <c:pt idx="7">
                  <c:v>3</c:v>
                </c:pt>
                <c:pt idx="8">
                  <c:v>2</c:v>
                </c:pt>
                <c:pt idx="9">
                  <c:v>1</c:v>
                </c:pt>
                <c:pt idx="10">
                  <c:v>1</c:v>
                </c:pt>
                <c:pt idx="11">
                  <c:v>1</c:v>
                </c:pt>
                <c:pt idx="12">
                  <c:v>2</c:v>
                </c:pt>
                <c:pt idx="13">
                  <c:v>3</c:v>
                </c:pt>
                <c:pt idx="14">
                  <c:v>10</c:v>
                </c:pt>
                <c:pt idx="15">
                  <c:v>1</c:v>
                </c:pt>
              </c:numCache>
            </c:numRef>
          </c:val>
          <c:extLst>
            <c:ext xmlns:c16="http://schemas.microsoft.com/office/drawing/2014/chart" uri="{C3380CC4-5D6E-409C-BE32-E72D297353CC}">
              <c16:uniqueId val="{00000018-CD2D-4CDF-9A6F-18242D48B3DA}"/>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s-C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rgbClr val="B3288F"/>
      </a:solidFill>
      <a:round/>
    </a:ln>
    <a:effectLst/>
  </c:spPr>
  <c:txPr>
    <a:bodyPr/>
    <a:lstStyle/>
    <a:p>
      <a:pPr>
        <a:defRPr/>
      </a:pPr>
      <a:endParaRPr lang="es-CO"/>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7"/>
    </mc:Choice>
    <mc:Fallback>
      <c:style val="7"/>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s-CO">
                <a:solidFill>
                  <a:srgbClr val="46499E"/>
                </a:solidFill>
              </a:rPr>
              <a:t>CATEGORÍAS UA0 8 ENCUENTRO INTERSEDES</a:t>
            </a:r>
          </a:p>
        </c:rich>
      </c:tx>
      <c:layout>
        <c:manualLayout>
          <c:xMode val="edge"/>
          <c:yMode val="edge"/>
          <c:x val="0.46370072341931801"/>
          <c:y val="3.519061583577713E-2"/>
        </c:manualLayout>
      </c:layout>
      <c:overlay val="0"/>
      <c:spPr>
        <a:solidFill>
          <a:srgbClr val="25B998"/>
        </a:solid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s-CO"/>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1.6713617135417625E-2"/>
          <c:y val="7.9079411172498046E-2"/>
          <c:w val="0.65768633768876394"/>
          <c:h val="0.90473607345815943"/>
        </c:manualLayout>
      </c:layout>
      <c:pie3DChart>
        <c:varyColors val="1"/>
        <c:ser>
          <c:idx val="0"/>
          <c:order val="0"/>
          <c:dPt>
            <c:idx val="0"/>
            <c:bubble3D val="0"/>
            <c:spPr>
              <a:solidFill>
                <a:schemeClr val="accent5">
                  <a:shade val="4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6A78-4A6A-ABFC-8B5F92436A57}"/>
              </c:ext>
            </c:extLst>
          </c:dPt>
          <c:dPt>
            <c:idx val="1"/>
            <c:bubble3D val="0"/>
            <c:spPr>
              <a:solidFill>
                <a:schemeClr val="accent5">
                  <a:shade val="51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6A78-4A6A-ABFC-8B5F92436A57}"/>
              </c:ext>
            </c:extLst>
          </c:dPt>
          <c:dPt>
            <c:idx val="2"/>
            <c:bubble3D val="0"/>
            <c:spPr>
              <a:solidFill>
                <a:schemeClr val="accent5">
                  <a:shade val="62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5-6A78-4A6A-ABFC-8B5F92436A57}"/>
              </c:ext>
            </c:extLst>
          </c:dPt>
          <c:dPt>
            <c:idx val="3"/>
            <c:bubble3D val="0"/>
            <c:spPr>
              <a:solidFill>
                <a:schemeClr val="accent5">
                  <a:shade val="73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7-6A78-4A6A-ABFC-8B5F92436A57}"/>
              </c:ext>
            </c:extLst>
          </c:dPt>
          <c:dPt>
            <c:idx val="4"/>
            <c:bubble3D val="0"/>
            <c:spPr>
              <a:solidFill>
                <a:schemeClr val="accent5">
                  <a:shade val="83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9-6A78-4A6A-ABFC-8B5F92436A57}"/>
              </c:ext>
            </c:extLst>
          </c:dPt>
          <c:dPt>
            <c:idx val="5"/>
            <c:bubble3D val="0"/>
            <c:spPr>
              <a:solidFill>
                <a:schemeClr val="accent5">
                  <a:shade val="94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B-6A78-4A6A-ABFC-8B5F92436A57}"/>
              </c:ext>
            </c:extLst>
          </c:dPt>
          <c:dPt>
            <c:idx val="6"/>
            <c:bubble3D val="0"/>
            <c:spPr>
              <a:solidFill>
                <a:schemeClr val="accent5">
                  <a:tint val="95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D-6A78-4A6A-ABFC-8B5F92436A57}"/>
              </c:ext>
            </c:extLst>
          </c:dPt>
          <c:dPt>
            <c:idx val="7"/>
            <c:bubble3D val="0"/>
            <c:spPr>
              <a:solidFill>
                <a:schemeClr val="accent5">
                  <a:tint val="84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F-6A78-4A6A-ABFC-8B5F92436A57}"/>
              </c:ext>
            </c:extLst>
          </c:dPt>
          <c:dPt>
            <c:idx val="8"/>
            <c:bubble3D val="0"/>
            <c:spPr>
              <a:solidFill>
                <a:schemeClr val="accent5">
                  <a:tint val="74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1-6A78-4A6A-ABFC-8B5F92436A57}"/>
              </c:ext>
            </c:extLst>
          </c:dPt>
          <c:dPt>
            <c:idx val="9"/>
            <c:bubble3D val="0"/>
            <c:spPr>
              <a:solidFill>
                <a:schemeClr val="accent5">
                  <a:tint val="63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3-6A78-4A6A-ABFC-8B5F92436A57}"/>
              </c:ext>
            </c:extLst>
          </c:dPt>
          <c:dPt>
            <c:idx val="10"/>
            <c:bubble3D val="0"/>
            <c:spPr>
              <a:solidFill>
                <a:schemeClr val="accent5">
                  <a:tint val="52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5-6A78-4A6A-ABFC-8B5F92436A57}"/>
              </c:ext>
            </c:extLst>
          </c:dPt>
          <c:dPt>
            <c:idx val="11"/>
            <c:bubble3D val="0"/>
            <c:spPr>
              <a:solidFill>
                <a:schemeClr val="accent5">
                  <a:tint val="41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7-6A78-4A6A-ABFC-8B5F92436A57}"/>
              </c:ext>
            </c:extLst>
          </c:dPt>
          <c:dPt>
            <c:idx val="12"/>
            <c:bubble3D val="0"/>
            <c:spPr>
              <a:solidFill>
                <a:schemeClr val="accent5">
                  <a:tint val="63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9-6A78-4A6A-ABFC-8B5F92436A57}"/>
              </c:ext>
            </c:extLst>
          </c:dPt>
          <c:dPt>
            <c:idx val="13"/>
            <c:bubble3D val="0"/>
            <c:spPr>
              <a:solidFill>
                <a:schemeClr val="accent5">
                  <a:tint val="55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B-6A78-4A6A-ABFC-8B5F92436A57}"/>
              </c:ext>
            </c:extLst>
          </c:dPt>
          <c:dPt>
            <c:idx val="14"/>
            <c:bubble3D val="0"/>
            <c:spPr>
              <a:solidFill>
                <a:schemeClr val="accent5">
                  <a:tint val="47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D-6A78-4A6A-ABFC-8B5F92436A57}"/>
              </c:ext>
            </c:extLst>
          </c:dPt>
          <c:dPt>
            <c:idx val="15"/>
            <c:bubble3D val="0"/>
            <c:spPr>
              <a:solidFill>
                <a:schemeClr val="accent5">
                  <a:tint val="39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F-6A78-4A6A-ABFC-8B5F92436A57}"/>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CO"/>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UA02B!$A$2:$A$13</c:f>
              <c:strCache>
                <c:ptCount val="12"/>
                <c:pt idx="0">
                  <c:v>ADMISIÓN</c:v>
                </c:pt>
                <c:pt idx="1">
                  <c:v>CONCIENCIA</c:v>
                </c:pt>
                <c:pt idx="2">
                  <c:v>CONTEXTO SOCIOCULTURAL</c:v>
                </c:pt>
                <c:pt idx="3">
                  <c:v>EDUCACIÓN</c:v>
                </c:pt>
                <c:pt idx="4">
                  <c:v>EGRESADOS</c:v>
                </c:pt>
                <c:pt idx="5">
                  <c:v>ESTUDIANTE PEAMA</c:v>
                </c:pt>
                <c:pt idx="6">
                  <c:v>PARTICULARIDADES DE SEDE</c:v>
                </c:pt>
                <c:pt idx="7">
                  <c:v>PERMANENCIA ESTUDIANTIL</c:v>
                </c:pt>
                <c:pt idx="8">
                  <c:v>PROPÓSITO SUPERIOR</c:v>
                </c:pt>
                <c:pt idx="9">
                  <c:v>PROPUESTA INSTITUTO NACIONAL</c:v>
                </c:pt>
                <c:pt idx="10">
                  <c:v>TRABAJO COLABORATIVO </c:v>
                </c:pt>
                <c:pt idx="11">
                  <c:v>TRABAJO DE CAMPO</c:v>
                </c:pt>
              </c:strCache>
            </c:strRef>
          </c:cat>
          <c:val>
            <c:numRef>
              <c:f>UA02B!$B$2:$B$13</c:f>
              <c:numCache>
                <c:formatCode>General</c:formatCode>
                <c:ptCount val="12"/>
                <c:pt idx="0">
                  <c:v>5</c:v>
                </c:pt>
                <c:pt idx="1">
                  <c:v>1</c:v>
                </c:pt>
                <c:pt idx="2">
                  <c:v>1</c:v>
                </c:pt>
                <c:pt idx="3">
                  <c:v>6</c:v>
                </c:pt>
                <c:pt idx="4">
                  <c:v>2</c:v>
                </c:pt>
                <c:pt idx="5">
                  <c:v>2</c:v>
                </c:pt>
                <c:pt idx="6">
                  <c:v>3</c:v>
                </c:pt>
                <c:pt idx="7">
                  <c:v>1</c:v>
                </c:pt>
                <c:pt idx="8">
                  <c:v>1</c:v>
                </c:pt>
                <c:pt idx="9">
                  <c:v>1</c:v>
                </c:pt>
                <c:pt idx="10">
                  <c:v>7</c:v>
                </c:pt>
                <c:pt idx="11">
                  <c:v>2</c:v>
                </c:pt>
              </c:numCache>
            </c:numRef>
          </c:val>
          <c:extLst>
            <c:ext xmlns:c16="http://schemas.microsoft.com/office/drawing/2014/chart" uri="{C3380CC4-5D6E-409C-BE32-E72D297353CC}">
              <c16:uniqueId val="{00000020-6A78-4A6A-ABFC-8B5F92436A57}"/>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s-C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rgbClr val="B3288F"/>
      </a:solidFill>
      <a:round/>
    </a:ln>
    <a:effectLst/>
  </c:spPr>
  <c:txPr>
    <a:bodyPr/>
    <a:lstStyle/>
    <a:p>
      <a:pPr>
        <a:defRPr/>
      </a:pPr>
      <a:endParaRPr lang="es-CO"/>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7"/>
    </mc:Choice>
    <mc:Fallback>
      <c:style val="7"/>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s-CO">
                <a:solidFill>
                  <a:srgbClr val="46499E"/>
                </a:solidFill>
              </a:rPr>
              <a:t>CATEGORÍAS UA03 8 ENCUENTRO INTERSEDES</a:t>
            </a:r>
          </a:p>
        </c:rich>
      </c:tx>
      <c:layout>
        <c:manualLayout>
          <c:xMode val="edge"/>
          <c:yMode val="edge"/>
          <c:x val="0.46370072341931801"/>
          <c:y val="3.519061583577713E-2"/>
        </c:manualLayout>
      </c:layout>
      <c:overlay val="0"/>
      <c:spPr>
        <a:solidFill>
          <a:srgbClr val="25B998"/>
        </a:solid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s-CO"/>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1.6713617135417625E-2"/>
          <c:y val="7.9079411172498046E-2"/>
          <c:w val="0.65768633768876394"/>
          <c:h val="0.90473607345815943"/>
        </c:manualLayout>
      </c:layout>
      <c:pie3DChart>
        <c:varyColors val="1"/>
        <c:ser>
          <c:idx val="0"/>
          <c:order val="0"/>
          <c:dPt>
            <c:idx val="0"/>
            <c:bubble3D val="0"/>
            <c:spPr>
              <a:solidFill>
                <a:schemeClr val="accent5">
                  <a:shade val="4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14B3-4355-8B45-706BDC084671}"/>
              </c:ext>
            </c:extLst>
          </c:dPt>
          <c:dPt>
            <c:idx val="1"/>
            <c:bubble3D val="0"/>
            <c:spPr>
              <a:solidFill>
                <a:schemeClr val="accent5">
                  <a:shade val="51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14B3-4355-8B45-706BDC084671}"/>
              </c:ext>
            </c:extLst>
          </c:dPt>
          <c:dPt>
            <c:idx val="2"/>
            <c:bubble3D val="0"/>
            <c:spPr>
              <a:solidFill>
                <a:schemeClr val="accent5">
                  <a:shade val="62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5-14B3-4355-8B45-706BDC084671}"/>
              </c:ext>
            </c:extLst>
          </c:dPt>
          <c:dPt>
            <c:idx val="3"/>
            <c:bubble3D val="0"/>
            <c:spPr>
              <a:solidFill>
                <a:schemeClr val="accent5">
                  <a:shade val="73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7-14B3-4355-8B45-706BDC084671}"/>
              </c:ext>
            </c:extLst>
          </c:dPt>
          <c:dPt>
            <c:idx val="4"/>
            <c:bubble3D val="0"/>
            <c:spPr>
              <a:solidFill>
                <a:schemeClr val="accent5">
                  <a:shade val="83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9-14B3-4355-8B45-706BDC084671}"/>
              </c:ext>
            </c:extLst>
          </c:dPt>
          <c:dPt>
            <c:idx val="5"/>
            <c:bubble3D val="0"/>
            <c:spPr>
              <a:solidFill>
                <a:schemeClr val="accent5">
                  <a:shade val="94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B-14B3-4355-8B45-706BDC084671}"/>
              </c:ext>
            </c:extLst>
          </c:dPt>
          <c:dPt>
            <c:idx val="6"/>
            <c:bubble3D val="0"/>
            <c:spPr>
              <a:solidFill>
                <a:schemeClr val="accent5">
                  <a:tint val="95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D-14B3-4355-8B45-706BDC084671}"/>
              </c:ext>
            </c:extLst>
          </c:dPt>
          <c:dPt>
            <c:idx val="7"/>
            <c:bubble3D val="0"/>
            <c:spPr>
              <a:solidFill>
                <a:schemeClr val="accent5">
                  <a:tint val="84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F-14B3-4355-8B45-706BDC084671}"/>
              </c:ext>
            </c:extLst>
          </c:dPt>
          <c:dPt>
            <c:idx val="8"/>
            <c:bubble3D val="0"/>
            <c:spPr>
              <a:solidFill>
                <a:schemeClr val="accent5">
                  <a:tint val="74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1-14B3-4355-8B45-706BDC084671}"/>
              </c:ext>
            </c:extLst>
          </c:dPt>
          <c:dPt>
            <c:idx val="9"/>
            <c:bubble3D val="0"/>
            <c:spPr>
              <a:solidFill>
                <a:schemeClr val="accent5">
                  <a:tint val="63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3-14B3-4355-8B45-706BDC084671}"/>
              </c:ext>
            </c:extLst>
          </c:dPt>
          <c:dPt>
            <c:idx val="10"/>
            <c:bubble3D val="0"/>
            <c:spPr>
              <a:solidFill>
                <a:schemeClr val="accent5">
                  <a:tint val="52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5-14B3-4355-8B45-706BDC084671}"/>
              </c:ext>
            </c:extLst>
          </c:dPt>
          <c:dPt>
            <c:idx val="11"/>
            <c:bubble3D val="0"/>
            <c:spPr>
              <a:solidFill>
                <a:schemeClr val="accent5">
                  <a:tint val="41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7-14B3-4355-8B45-706BDC084671}"/>
              </c:ext>
            </c:extLst>
          </c:dPt>
          <c:dPt>
            <c:idx val="12"/>
            <c:bubble3D val="0"/>
            <c:spPr>
              <a:solidFill>
                <a:schemeClr val="accent5">
                  <a:tint val="63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9-14B3-4355-8B45-706BDC084671}"/>
              </c:ext>
            </c:extLst>
          </c:dPt>
          <c:dPt>
            <c:idx val="13"/>
            <c:bubble3D val="0"/>
            <c:spPr>
              <a:solidFill>
                <a:schemeClr val="accent5">
                  <a:tint val="55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B-14B3-4355-8B45-706BDC084671}"/>
              </c:ext>
            </c:extLst>
          </c:dPt>
          <c:dPt>
            <c:idx val="14"/>
            <c:bubble3D val="0"/>
            <c:spPr>
              <a:solidFill>
                <a:schemeClr val="accent5">
                  <a:tint val="47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D-14B3-4355-8B45-706BDC084671}"/>
              </c:ext>
            </c:extLst>
          </c:dPt>
          <c:dPt>
            <c:idx val="15"/>
            <c:bubble3D val="0"/>
            <c:spPr>
              <a:solidFill>
                <a:schemeClr val="accent5">
                  <a:tint val="39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F-14B3-4355-8B45-706BDC084671}"/>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CO"/>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'UA03B '!$A$2:$A$8</c:f>
              <c:strCache>
                <c:ptCount val="7"/>
                <c:pt idx="0">
                  <c:v>ARTES Y HUMANIDADES</c:v>
                </c:pt>
                <c:pt idx="1">
                  <c:v>CONCIENCIA</c:v>
                </c:pt>
                <c:pt idx="2">
                  <c:v>CONTEXTO SOCIOCULTURAL</c:v>
                </c:pt>
                <c:pt idx="3">
                  <c:v>INCERTIDUMBRE</c:v>
                </c:pt>
                <c:pt idx="4">
                  <c:v>PARTICULARIDADES DE SEDE</c:v>
                </c:pt>
                <c:pt idx="5">
                  <c:v>PROBLEMÁTICA AMBIENTAL</c:v>
                </c:pt>
                <c:pt idx="6">
                  <c:v>PROBLEMÁTICA SOCIOECONÓMICA</c:v>
                </c:pt>
              </c:strCache>
            </c:strRef>
          </c:cat>
          <c:val>
            <c:numRef>
              <c:f>'UA03B '!$B$2:$B$8</c:f>
              <c:numCache>
                <c:formatCode>General</c:formatCode>
                <c:ptCount val="7"/>
                <c:pt idx="0">
                  <c:v>9</c:v>
                </c:pt>
                <c:pt idx="1">
                  <c:v>1</c:v>
                </c:pt>
                <c:pt idx="2">
                  <c:v>7</c:v>
                </c:pt>
                <c:pt idx="3">
                  <c:v>2</c:v>
                </c:pt>
                <c:pt idx="4">
                  <c:v>2</c:v>
                </c:pt>
                <c:pt idx="5">
                  <c:v>3</c:v>
                </c:pt>
                <c:pt idx="6">
                  <c:v>2</c:v>
                </c:pt>
              </c:numCache>
            </c:numRef>
          </c:val>
          <c:extLst>
            <c:ext xmlns:c16="http://schemas.microsoft.com/office/drawing/2014/chart" uri="{C3380CC4-5D6E-409C-BE32-E72D297353CC}">
              <c16:uniqueId val="{00000020-14B3-4355-8B45-706BDC084671}"/>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s-C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rgbClr val="B3288F"/>
      </a:solidFill>
      <a:round/>
    </a:ln>
    <a:effectLst/>
  </c:spPr>
  <c:txPr>
    <a:bodyPr/>
    <a:lstStyle/>
    <a:p>
      <a:pPr>
        <a:defRPr/>
      </a:pPr>
      <a:endParaRPr lang="es-CO"/>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7"/>
    </mc:Choice>
    <mc:Fallback>
      <c:style val="7"/>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s-CO">
                <a:solidFill>
                  <a:srgbClr val="46499E"/>
                </a:solidFill>
              </a:rPr>
              <a:t>CATEGORÍAS UA04 8 ENCUENTRO INTERSEDES</a:t>
            </a:r>
          </a:p>
        </c:rich>
      </c:tx>
      <c:layout>
        <c:manualLayout>
          <c:xMode val="edge"/>
          <c:yMode val="edge"/>
          <c:x val="0.46370072341931801"/>
          <c:y val="3.519061583577713E-2"/>
        </c:manualLayout>
      </c:layout>
      <c:overlay val="0"/>
      <c:spPr>
        <a:solidFill>
          <a:srgbClr val="25B998"/>
        </a:solid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s-CO"/>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1.6713617135417625E-2"/>
          <c:y val="7.9079411172498046E-2"/>
          <c:w val="0.65768633768876394"/>
          <c:h val="0.90473607345815943"/>
        </c:manualLayout>
      </c:layout>
      <c:pie3DChart>
        <c:varyColors val="1"/>
        <c:ser>
          <c:idx val="0"/>
          <c:order val="0"/>
          <c:dPt>
            <c:idx val="0"/>
            <c:bubble3D val="0"/>
            <c:spPr>
              <a:solidFill>
                <a:schemeClr val="accent5">
                  <a:shade val="4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6B0C-495B-9C4F-769477BB62BC}"/>
              </c:ext>
            </c:extLst>
          </c:dPt>
          <c:dPt>
            <c:idx val="1"/>
            <c:bubble3D val="0"/>
            <c:spPr>
              <a:solidFill>
                <a:schemeClr val="accent5">
                  <a:shade val="51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6B0C-495B-9C4F-769477BB62BC}"/>
              </c:ext>
            </c:extLst>
          </c:dPt>
          <c:dPt>
            <c:idx val="2"/>
            <c:bubble3D val="0"/>
            <c:spPr>
              <a:solidFill>
                <a:schemeClr val="accent5">
                  <a:shade val="62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5-6B0C-495B-9C4F-769477BB62BC}"/>
              </c:ext>
            </c:extLst>
          </c:dPt>
          <c:dPt>
            <c:idx val="3"/>
            <c:bubble3D val="0"/>
            <c:spPr>
              <a:solidFill>
                <a:schemeClr val="accent5">
                  <a:shade val="73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7-6B0C-495B-9C4F-769477BB62BC}"/>
              </c:ext>
            </c:extLst>
          </c:dPt>
          <c:dPt>
            <c:idx val="4"/>
            <c:bubble3D val="0"/>
            <c:spPr>
              <a:solidFill>
                <a:schemeClr val="accent5">
                  <a:shade val="83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9-6B0C-495B-9C4F-769477BB62BC}"/>
              </c:ext>
            </c:extLst>
          </c:dPt>
          <c:dPt>
            <c:idx val="5"/>
            <c:bubble3D val="0"/>
            <c:spPr>
              <a:solidFill>
                <a:schemeClr val="accent5">
                  <a:shade val="94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B-6B0C-495B-9C4F-769477BB62BC}"/>
              </c:ext>
            </c:extLst>
          </c:dPt>
          <c:dPt>
            <c:idx val="6"/>
            <c:bubble3D val="0"/>
            <c:spPr>
              <a:solidFill>
                <a:schemeClr val="accent5">
                  <a:tint val="95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D-6B0C-495B-9C4F-769477BB62BC}"/>
              </c:ext>
            </c:extLst>
          </c:dPt>
          <c:dPt>
            <c:idx val="7"/>
            <c:bubble3D val="0"/>
            <c:spPr>
              <a:solidFill>
                <a:schemeClr val="accent5">
                  <a:tint val="84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F-6B0C-495B-9C4F-769477BB62BC}"/>
              </c:ext>
            </c:extLst>
          </c:dPt>
          <c:dPt>
            <c:idx val="8"/>
            <c:bubble3D val="0"/>
            <c:spPr>
              <a:solidFill>
                <a:schemeClr val="accent5">
                  <a:tint val="74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1-6B0C-495B-9C4F-769477BB62BC}"/>
              </c:ext>
            </c:extLst>
          </c:dPt>
          <c:dPt>
            <c:idx val="9"/>
            <c:bubble3D val="0"/>
            <c:spPr>
              <a:solidFill>
                <a:schemeClr val="accent5">
                  <a:tint val="63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3-6B0C-495B-9C4F-769477BB62BC}"/>
              </c:ext>
            </c:extLst>
          </c:dPt>
          <c:dPt>
            <c:idx val="10"/>
            <c:bubble3D val="0"/>
            <c:spPr>
              <a:solidFill>
                <a:schemeClr val="accent5">
                  <a:tint val="52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5-6B0C-495B-9C4F-769477BB62BC}"/>
              </c:ext>
            </c:extLst>
          </c:dPt>
          <c:dPt>
            <c:idx val="11"/>
            <c:bubble3D val="0"/>
            <c:spPr>
              <a:solidFill>
                <a:schemeClr val="accent5">
                  <a:tint val="41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7-6B0C-495B-9C4F-769477BB62BC}"/>
              </c:ext>
            </c:extLst>
          </c:dPt>
          <c:dPt>
            <c:idx val="12"/>
            <c:bubble3D val="0"/>
            <c:spPr>
              <a:solidFill>
                <a:schemeClr val="accent5">
                  <a:tint val="63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9-6B0C-495B-9C4F-769477BB62BC}"/>
              </c:ext>
            </c:extLst>
          </c:dPt>
          <c:dPt>
            <c:idx val="13"/>
            <c:bubble3D val="0"/>
            <c:spPr>
              <a:solidFill>
                <a:schemeClr val="accent5">
                  <a:tint val="55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B-6B0C-495B-9C4F-769477BB62BC}"/>
              </c:ext>
            </c:extLst>
          </c:dPt>
          <c:dPt>
            <c:idx val="14"/>
            <c:bubble3D val="0"/>
            <c:spPr>
              <a:solidFill>
                <a:schemeClr val="accent5">
                  <a:tint val="47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D-6B0C-495B-9C4F-769477BB62BC}"/>
              </c:ext>
            </c:extLst>
          </c:dPt>
          <c:dPt>
            <c:idx val="15"/>
            <c:bubble3D val="0"/>
            <c:spPr>
              <a:solidFill>
                <a:schemeClr val="accent5">
                  <a:tint val="39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F-6B0C-495B-9C4F-769477BB62BC}"/>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CO"/>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numRef>
              <c:f>'UA04B '!$A$2:$A$8</c:f>
              <c:numCache>
                <c:formatCode>General</c:formatCode>
                <c:ptCount val="7"/>
              </c:numCache>
            </c:numRef>
          </c:cat>
          <c:val>
            <c:numRef>
              <c:f>'UA04B '!$B$2:$B$8</c:f>
              <c:numCache>
                <c:formatCode>General</c:formatCode>
                <c:ptCount val="7"/>
              </c:numCache>
            </c:numRef>
          </c:val>
          <c:extLst>
            <c:ext xmlns:c16="http://schemas.microsoft.com/office/drawing/2014/chart" uri="{C3380CC4-5D6E-409C-BE32-E72D297353CC}">
              <c16:uniqueId val="{00000020-6B0C-495B-9C4F-769477BB62BC}"/>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s-C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rgbClr val="B3288F"/>
      </a:solidFill>
      <a:round/>
    </a:ln>
    <a:effectLst/>
  </c:spPr>
  <c:txPr>
    <a:bodyPr/>
    <a:lstStyle/>
    <a:p>
      <a:pPr>
        <a:defRPr/>
      </a:pPr>
      <a:endParaRPr lang="es-CO"/>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7"/>
    </mc:Choice>
    <mc:Fallback>
      <c:style val="7"/>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s-CO">
                <a:solidFill>
                  <a:srgbClr val="46499E"/>
                </a:solidFill>
              </a:rPr>
              <a:t>CATEGORÍAS UA05 8 ENCUENTRO INTERSEDES</a:t>
            </a:r>
          </a:p>
        </c:rich>
      </c:tx>
      <c:layout>
        <c:manualLayout>
          <c:xMode val="edge"/>
          <c:yMode val="edge"/>
          <c:x val="0.46370072341931801"/>
          <c:y val="3.519061583577713E-2"/>
        </c:manualLayout>
      </c:layout>
      <c:overlay val="0"/>
      <c:spPr>
        <a:solidFill>
          <a:srgbClr val="25B998"/>
        </a:solid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s-CO"/>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1.6713617135417625E-2"/>
          <c:y val="7.9079411172498046E-2"/>
          <c:w val="0.65768633768876394"/>
          <c:h val="0.90473607345815943"/>
        </c:manualLayout>
      </c:layout>
      <c:pie3DChart>
        <c:varyColors val="1"/>
        <c:ser>
          <c:idx val="0"/>
          <c:order val="0"/>
          <c:dPt>
            <c:idx val="0"/>
            <c:bubble3D val="0"/>
            <c:spPr>
              <a:solidFill>
                <a:schemeClr val="accent5">
                  <a:shade val="4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E3E7-4215-B8E1-BCEA95F26401}"/>
              </c:ext>
            </c:extLst>
          </c:dPt>
          <c:dPt>
            <c:idx val="1"/>
            <c:bubble3D val="0"/>
            <c:spPr>
              <a:solidFill>
                <a:schemeClr val="accent5">
                  <a:shade val="51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E3E7-4215-B8E1-BCEA95F26401}"/>
              </c:ext>
            </c:extLst>
          </c:dPt>
          <c:dPt>
            <c:idx val="2"/>
            <c:bubble3D val="0"/>
            <c:spPr>
              <a:solidFill>
                <a:schemeClr val="accent5">
                  <a:shade val="62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5-E3E7-4215-B8E1-BCEA95F26401}"/>
              </c:ext>
            </c:extLst>
          </c:dPt>
          <c:dPt>
            <c:idx val="3"/>
            <c:bubble3D val="0"/>
            <c:spPr>
              <a:solidFill>
                <a:schemeClr val="accent5">
                  <a:shade val="73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7-E3E7-4215-B8E1-BCEA95F26401}"/>
              </c:ext>
            </c:extLst>
          </c:dPt>
          <c:dPt>
            <c:idx val="4"/>
            <c:bubble3D val="0"/>
            <c:spPr>
              <a:solidFill>
                <a:schemeClr val="accent5">
                  <a:shade val="83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9-E3E7-4215-B8E1-BCEA95F26401}"/>
              </c:ext>
            </c:extLst>
          </c:dPt>
          <c:dPt>
            <c:idx val="5"/>
            <c:bubble3D val="0"/>
            <c:spPr>
              <a:solidFill>
                <a:schemeClr val="accent5">
                  <a:shade val="94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B-E3E7-4215-B8E1-BCEA95F26401}"/>
              </c:ext>
            </c:extLst>
          </c:dPt>
          <c:dPt>
            <c:idx val="6"/>
            <c:bubble3D val="0"/>
            <c:spPr>
              <a:solidFill>
                <a:schemeClr val="accent5">
                  <a:tint val="95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D-E3E7-4215-B8E1-BCEA95F26401}"/>
              </c:ext>
            </c:extLst>
          </c:dPt>
          <c:dPt>
            <c:idx val="7"/>
            <c:bubble3D val="0"/>
            <c:spPr>
              <a:solidFill>
                <a:schemeClr val="accent5">
                  <a:tint val="84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F-E3E7-4215-B8E1-BCEA95F26401}"/>
              </c:ext>
            </c:extLst>
          </c:dPt>
          <c:dPt>
            <c:idx val="8"/>
            <c:bubble3D val="0"/>
            <c:spPr>
              <a:solidFill>
                <a:schemeClr val="accent5">
                  <a:tint val="74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1-E3E7-4215-B8E1-BCEA95F26401}"/>
              </c:ext>
            </c:extLst>
          </c:dPt>
          <c:dPt>
            <c:idx val="9"/>
            <c:bubble3D val="0"/>
            <c:spPr>
              <a:solidFill>
                <a:schemeClr val="accent5">
                  <a:tint val="63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3-E3E7-4215-B8E1-BCEA95F26401}"/>
              </c:ext>
            </c:extLst>
          </c:dPt>
          <c:dPt>
            <c:idx val="10"/>
            <c:bubble3D val="0"/>
            <c:spPr>
              <a:solidFill>
                <a:schemeClr val="accent5">
                  <a:tint val="52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5-E3E7-4215-B8E1-BCEA95F26401}"/>
              </c:ext>
            </c:extLst>
          </c:dPt>
          <c:dPt>
            <c:idx val="11"/>
            <c:bubble3D val="0"/>
            <c:spPr>
              <a:solidFill>
                <a:schemeClr val="accent5">
                  <a:tint val="41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7-E3E7-4215-B8E1-BCEA95F26401}"/>
              </c:ext>
            </c:extLst>
          </c:dPt>
          <c:dPt>
            <c:idx val="12"/>
            <c:bubble3D val="0"/>
            <c:spPr>
              <a:solidFill>
                <a:schemeClr val="accent5">
                  <a:tint val="63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9-E3E7-4215-B8E1-BCEA95F26401}"/>
              </c:ext>
            </c:extLst>
          </c:dPt>
          <c:dPt>
            <c:idx val="13"/>
            <c:bubble3D val="0"/>
            <c:spPr>
              <a:solidFill>
                <a:schemeClr val="accent5">
                  <a:tint val="55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B-E3E7-4215-B8E1-BCEA95F26401}"/>
              </c:ext>
            </c:extLst>
          </c:dPt>
          <c:dPt>
            <c:idx val="14"/>
            <c:bubble3D val="0"/>
            <c:spPr>
              <a:solidFill>
                <a:schemeClr val="accent5">
                  <a:tint val="47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D-E3E7-4215-B8E1-BCEA95F26401}"/>
              </c:ext>
            </c:extLst>
          </c:dPt>
          <c:dPt>
            <c:idx val="15"/>
            <c:bubble3D val="0"/>
            <c:spPr>
              <a:solidFill>
                <a:schemeClr val="accent5">
                  <a:tint val="39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F-E3E7-4215-B8E1-BCEA95F26401}"/>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CO"/>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'UA05B '!$A$2:$A$10</c:f>
              <c:strCache>
                <c:ptCount val="9"/>
                <c:pt idx="0">
                  <c:v>ANTECEDENTES PROYECTO INSTITUTO NACIONAL</c:v>
                </c:pt>
                <c:pt idx="1">
                  <c:v>ARTES Y HUMANIDADES</c:v>
                </c:pt>
                <c:pt idx="2">
                  <c:v>CONTEXTO SOCIOCULTURAL</c:v>
                </c:pt>
                <c:pt idx="3">
                  <c:v>EDUCACIÓN</c:v>
                </c:pt>
                <c:pt idx="4">
                  <c:v>ESPÍRITU</c:v>
                </c:pt>
                <c:pt idx="5">
                  <c:v>ESPÍRITU DE ÉPOCA</c:v>
                </c:pt>
                <c:pt idx="6">
                  <c:v>INTERDISCIPLINARIDAD</c:v>
                </c:pt>
                <c:pt idx="7">
                  <c:v>PROPUESTA INSTITUTO NACIONAL</c:v>
                </c:pt>
                <c:pt idx="8">
                  <c:v>RELACIÓN TEORÍA Y PRÁCTICA</c:v>
                </c:pt>
              </c:strCache>
            </c:strRef>
          </c:cat>
          <c:val>
            <c:numRef>
              <c:f>'UA05B '!$B$2:$B$10</c:f>
              <c:numCache>
                <c:formatCode>General</c:formatCode>
                <c:ptCount val="9"/>
                <c:pt idx="0">
                  <c:v>1</c:v>
                </c:pt>
                <c:pt idx="1">
                  <c:v>2</c:v>
                </c:pt>
                <c:pt idx="2">
                  <c:v>6</c:v>
                </c:pt>
                <c:pt idx="3">
                  <c:v>7</c:v>
                </c:pt>
                <c:pt idx="4">
                  <c:v>2</c:v>
                </c:pt>
                <c:pt idx="5">
                  <c:v>1</c:v>
                </c:pt>
                <c:pt idx="6">
                  <c:v>1</c:v>
                </c:pt>
                <c:pt idx="7">
                  <c:v>2</c:v>
                </c:pt>
                <c:pt idx="8">
                  <c:v>2</c:v>
                </c:pt>
              </c:numCache>
            </c:numRef>
          </c:val>
          <c:extLst>
            <c:ext xmlns:c16="http://schemas.microsoft.com/office/drawing/2014/chart" uri="{C3380CC4-5D6E-409C-BE32-E72D297353CC}">
              <c16:uniqueId val="{00000020-E3E7-4215-B8E1-BCEA95F26401}"/>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s-C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rgbClr val="B3288F"/>
      </a:solidFill>
      <a:round/>
    </a:ln>
    <a:effectLst/>
  </c:spPr>
  <c:txPr>
    <a:bodyPr/>
    <a:lstStyle/>
    <a:p>
      <a:pPr>
        <a:defRPr/>
      </a:pPr>
      <a:endParaRPr lang="es-CO"/>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7"/>
    </mc:Choice>
    <mc:Fallback>
      <c:style val="7"/>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s-CO">
                <a:solidFill>
                  <a:srgbClr val="46499E"/>
                </a:solidFill>
              </a:rPr>
              <a:t>CATEGORÍAS UA06 8 ENCUENTRO INTERSEDES</a:t>
            </a:r>
          </a:p>
        </c:rich>
      </c:tx>
      <c:layout>
        <c:manualLayout>
          <c:xMode val="edge"/>
          <c:yMode val="edge"/>
          <c:x val="0.46370072341931801"/>
          <c:y val="3.519061583577713E-2"/>
        </c:manualLayout>
      </c:layout>
      <c:overlay val="0"/>
      <c:spPr>
        <a:solidFill>
          <a:srgbClr val="25B998"/>
        </a:solid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s-CO"/>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1.6713617135417625E-2"/>
          <c:y val="7.9079411172498046E-2"/>
          <c:w val="0.65768633768876394"/>
          <c:h val="0.90473607345815943"/>
        </c:manualLayout>
      </c:layout>
      <c:pie3DChart>
        <c:varyColors val="1"/>
        <c:ser>
          <c:idx val="0"/>
          <c:order val="0"/>
          <c:dPt>
            <c:idx val="0"/>
            <c:bubble3D val="0"/>
            <c:spPr>
              <a:solidFill>
                <a:schemeClr val="accent5">
                  <a:shade val="4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F64B-44BF-8343-FAD191D1A343}"/>
              </c:ext>
            </c:extLst>
          </c:dPt>
          <c:dPt>
            <c:idx val="1"/>
            <c:bubble3D val="0"/>
            <c:spPr>
              <a:solidFill>
                <a:schemeClr val="accent5">
                  <a:shade val="51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F64B-44BF-8343-FAD191D1A343}"/>
              </c:ext>
            </c:extLst>
          </c:dPt>
          <c:dPt>
            <c:idx val="2"/>
            <c:bubble3D val="0"/>
            <c:spPr>
              <a:solidFill>
                <a:schemeClr val="accent5">
                  <a:shade val="62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5-F64B-44BF-8343-FAD191D1A343}"/>
              </c:ext>
            </c:extLst>
          </c:dPt>
          <c:dPt>
            <c:idx val="3"/>
            <c:bubble3D val="0"/>
            <c:spPr>
              <a:solidFill>
                <a:schemeClr val="accent5">
                  <a:shade val="73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7-F64B-44BF-8343-FAD191D1A343}"/>
              </c:ext>
            </c:extLst>
          </c:dPt>
          <c:dPt>
            <c:idx val="4"/>
            <c:bubble3D val="0"/>
            <c:spPr>
              <a:solidFill>
                <a:schemeClr val="accent5">
                  <a:shade val="83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9-F64B-44BF-8343-FAD191D1A343}"/>
              </c:ext>
            </c:extLst>
          </c:dPt>
          <c:dPt>
            <c:idx val="5"/>
            <c:bubble3D val="0"/>
            <c:spPr>
              <a:solidFill>
                <a:schemeClr val="accent5">
                  <a:shade val="94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B-F64B-44BF-8343-FAD191D1A343}"/>
              </c:ext>
            </c:extLst>
          </c:dPt>
          <c:dPt>
            <c:idx val="6"/>
            <c:bubble3D val="0"/>
            <c:spPr>
              <a:solidFill>
                <a:schemeClr val="accent5">
                  <a:tint val="95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D-F64B-44BF-8343-FAD191D1A343}"/>
              </c:ext>
            </c:extLst>
          </c:dPt>
          <c:dPt>
            <c:idx val="7"/>
            <c:bubble3D val="0"/>
            <c:spPr>
              <a:solidFill>
                <a:schemeClr val="accent5">
                  <a:tint val="84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F-F64B-44BF-8343-FAD191D1A343}"/>
              </c:ext>
            </c:extLst>
          </c:dPt>
          <c:dPt>
            <c:idx val="8"/>
            <c:bubble3D val="0"/>
            <c:spPr>
              <a:solidFill>
                <a:schemeClr val="accent5">
                  <a:tint val="74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1-F64B-44BF-8343-FAD191D1A343}"/>
              </c:ext>
            </c:extLst>
          </c:dPt>
          <c:dPt>
            <c:idx val="9"/>
            <c:bubble3D val="0"/>
            <c:spPr>
              <a:solidFill>
                <a:schemeClr val="accent5">
                  <a:tint val="63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3-F64B-44BF-8343-FAD191D1A343}"/>
              </c:ext>
            </c:extLst>
          </c:dPt>
          <c:dPt>
            <c:idx val="10"/>
            <c:bubble3D val="0"/>
            <c:spPr>
              <a:solidFill>
                <a:schemeClr val="accent5">
                  <a:tint val="52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5-F64B-44BF-8343-FAD191D1A343}"/>
              </c:ext>
            </c:extLst>
          </c:dPt>
          <c:dPt>
            <c:idx val="11"/>
            <c:bubble3D val="0"/>
            <c:spPr>
              <a:solidFill>
                <a:schemeClr val="accent5">
                  <a:tint val="41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7-F64B-44BF-8343-FAD191D1A343}"/>
              </c:ext>
            </c:extLst>
          </c:dPt>
          <c:dPt>
            <c:idx val="12"/>
            <c:bubble3D val="0"/>
            <c:spPr>
              <a:solidFill>
                <a:schemeClr val="accent5">
                  <a:tint val="63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9-F64B-44BF-8343-FAD191D1A343}"/>
              </c:ext>
            </c:extLst>
          </c:dPt>
          <c:dPt>
            <c:idx val="13"/>
            <c:bubble3D val="0"/>
            <c:spPr>
              <a:solidFill>
                <a:schemeClr val="accent5">
                  <a:tint val="55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B-F64B-44BF-8343-FAD191D1A343}"/>
              </c:ext>
            </c:extLst>
          </c:dPt>
          <c:dPt>
            <c:idx val="14"/>
            <c:bubble3D val="0"/>
            <c:spPr>
              <a:solidFill>
                <a:schemeClr val="accent5">
                  <a:tint val="47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D-F64B-44BF-8343-FAD191D1A343}"/>
              </c:ext>
            </c:extLst>
          </c:dPt>
          <c:dPt>
            <c:idx val="15"/>
            <c:bubble3D val="0"/>
            <c:spPr>
              <a:solidFill>
                <a:schemeClr val="accent5">
                  <a:tint val="39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F-F64B-44BF-8343-FAD191D1A343}"/>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CO"/>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UA06B!$A$2:$A$7</c:f>
              <c:strCache>
                <c:ptCount val="6"/>
                <c:pt idx="0">
                  <c:v>CONTEXTO SOCIOCULTURAL</c:v>
                </c:pt>
                <c:pt idx="1">
                  <c:v>DISEÑO</c:v>
                </c:pt>
                <c:pt idx="2">
                  <c:v>EDUCACIÓN</c:v>
                </c:pt>
                <c:pt idx="3">
                  <c:v>INNOVACIÓN</c:v>
                </c:pt>
                <c:pt idx="4">
                  <c:v>PARTICULARIDADES DE SEDE</c:v>
                </c:pt>
                <c:pt idx="5">
                  <c:v>TECNOLOGÍAS DIGITALES APLICADAS A LA EDUCACIÓN</c:v>
                </c:pt>
              </c:strCache>
            </c:strRef>
          </c:cat>
          <c:val>
            <c:numRef>
              <c:f>UA06B!$B$2:$B$7</c:f>
              <c:numCache>
                <c:formatCode>General</c:formatCode>
                <c:ptCount val="6"/>
                <c:pt idx="0">
                  <c:v>1</c:v>
                </c:pt>
                <c:pt idx="1">
                  <c:v>1</c:v>
                </c:pt>
                <c:pt idx="2">
                  <c:v>4</c:v>
                </c:pt>
                <c:pt idx="3">
                  <c:v>6</c:v>
                </c:pt>
                <c:pt idx="4">
                  <c:v>4</c:v>
                </c:pt>
                <c:pt idx="5">
                  <c:v>2</c:v>
                </c:pt>
              </c:numCache>
            </c:numRef>
          </c:val>
          <c:extLst>
            <c:ext xmlns:c16="http://schemas.microsoft.com/office/drawing/2014/chart" uri="{C3380CC4-5D6E-409C-BE32-E72D297353CC}">
              <c16:uniqueId val="{00000020-F64B-44BF-8343-FAD191D1A343}"/>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s-C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rgbClr val="B3288F"/>
      </a:solidFill>
      <a:round/>
    </a:ln>
    <a:effectLst/>
  </c:spPr>
  <c:txPr>
    <a:bodyPr/>
    <a:lstStyle/>
    <a:p>
      <a:pPr>
        <a:defRPr/>
      </a:pPr>
      <a:endParaRPr lang="es-CO"/>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7"/>
    </mc:Choice>
    <mc:Fallback>
      <c:style val="7"/>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s-CO">
                <a:solidFill>
                  <a:srgbClr val="46499E"/>
                </a:solidFill>
              </a:rPr>
              <a:t>CATEGORÍAS UA07 8 ENCUENTRO INTERSEDES</a:t>
            </a:r>
          </a:p>
        </c:rich>
      </c:tx>
      <c:layout>
        <c:manualLayout>
          <c:xMode val="edge"/>
          <c:yMode val="edge"/>
          <c:x val="0.46370072341931801"/>
          <c:y val="3.519061583577713E-2"/>
        </c:manualLayout>
      </c:layout>
      <c:overlay val="0"/>
      <c:spPr>
        <a:solidFill>
          <a:srgbClr val="25B998"/>
        </a:solid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s-CO"/>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1.6713617135417625E-2"/>
          <c:y val="7.9079411172498046E-2"/>
          <c:w val="0.65768633768876394"/>
          <c:h val="0.90473607345815943"/>
        </c:manualLayout>
      </c:layout>
      <c:pie3DChart>
        <c:varyColors val="1"/>
        <c:ser>
          <c:idx val="0"/>
          <c:order val="0"/>
          <c:dPt>
            <c:idx val="0"/>
            <c:bubble3D val="0"/>
            <c:spPr>
              <a:solidFill>
                <a:schemeClr val="accent5">
                  <a:shade val="4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F883-4D5E-9844-66B5040725C4}"/>
              </c:ext>
            </c:extLst>
          </c:dPt>
          <c:dPt>
            <c:idx val="1"/>
            <c:bubble3D val="0"/>
            <c:spPr>
              <a:solidFill>
                <a:schemeClr val="accent5">
                  <a:shade val="51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F883-4D5E-9844-66B5040725C4}"/>
              </c:ext>
            </c:extLst>
          </c:dPt>
          <c:dPt>
            <c:idx val="2"/>
            <c:bubble3D val="0"/>
            <c:spPr>
              <a:solidFill>
                <a:schemeClr val="accent5">
                  <a:shade val="62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5-F883-4D5E-9844-66B5040725C4}"/>
              </c:ext>
            </c:extLst>
          </c:dPt>
          <c:dPt>
            <c:idx val="3"/>
            <c:bubble3D val="0"/>
            <c:spPr>
              <a:solidFill>
                <a:schemeClr val="accent5">
                  <a:shade val="73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7-F883-4D5E-9844-66B5040725C4}"/>
              </c:ext>
            </c:extLst>
          </c:dPt>
          <c:dPt>
            <c:idx val="4"/>
            <c:bubble3D val="0"/>
            <c:spPr>
              <a:solidFill>
                <a:schemeClr val="accent5">
                  <a:shade val="83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9-F883-4D5E-9844-66B5040725C4}"/>
              </c:ext>
            </c:extLst>
          </c:dPt>
          <c:dPt>
            <c:idx val="5"/>
            <c:bubble3D val="0"/>
            <c:spPr>
              <a:solidFill>
                <a:schemeClr val="accent5">
                  <a:shade val="94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B-F883-4D5E-9844-66B5040725C4}"/>
              </c:ext>
            </c:extLst>
          </c:dPt>
          <c:dPt>
            <c:idx val="6"/>
            <c:bubble3D val="0"/>
            <c:spPr>
              <a:solidFill>
                <a:schemeClr val="accent5">
                  <a:tint val="95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D-F883-4D5E-9844-66B5040725C4}"/>
              </c:ext>
            </c:extLst>
          </c:dPt>
          <c:dPt>
            <c:idx val="7"/>
            <c:bubble3D val="0"/>
            <c:spPr>
              <a:solidFill>
                <a:schemeClr val="accent5">
                  <a:tint val="84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F-F883-4D5E-9844-66B5040725C4}"/>
              </c:ext>
            </c:extLst>
          </c:dPt>
          <c:dPt>
            <c:idx val="8"/>
            <c:bubble3D val="0"/>
            <c:spPr>
              <a:solidFill>
                <a:schemeClr val="accent5">
                  <a:tint val="74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1-F883-4D5E-9844-66B5040725C4}"/>
              </c:ext>
            </c:extLst>
          </c:dPt>
          <c:dPt>
            <c:idx val="9"/>
            <c:bubble3D val="0"/>
            <c:spPr>
              <a:solidFill>
                <a:schemeClr val="accent5">
                  <a:tint val="63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3-F883-4D5E-9844-66B5040725C4}"/>
              </c:ext>
            </c:extLst>
          </c:dPt>
          <c:dPt>
            <c:idx val="10"/>
            <c:bubble3D val="0"/>
            <c:spPr>
              <a:solidFill>
                <a:schemeClr val="accent5">
                  <a:tint val="52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5-F883-4D5E-9844-66B5040725C4}"/>
              </c:ext>
            </c:extLst>
          </c:dPt>
          <c:dPt>
            <c:idx val="11"/>
            <c:bubble3D val="0"/>
            <c:spPr>
              <a:solidFill>
                <a:schemeClr val="accent5">
                  <a:tint val="41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7-F883-4D5E-9844-66B5040725C4}"/>
              </c:ext>
            </c:extLst>
          </c:dPt>
          <c:dPt>
            <c:idx val="12"/>
            <c:bubble3D val="0"/>
            <c:spPr>
              <a:solidFill>
                <a:schemeClr val="accent5">
                  <a:tint val="63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9-F883-4D5E-9844-66B5040725C4}"/>
              </c:ext>
            </c:extLst>
          </c:dPt>
          <c:dPt>
            <c:idx val="13"/>
            <c:bubble3D val="0"/>
            <c:spPr>
              <a:solidFill>
                <a:schemeClr val="accent5">
                  <a:tint val="55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B-F883-4D5E-9844-66B5040725C4}"/>
              </c:ext>
            </c:extLst>
          </c:dPt>
          <c:dPt>
            <c:idx val="14"/>
            <c:bubble3D val="0"/>
            <c:spPr>
              <a:solidFill>
                <a:schemeClr val="accent5">
                  <a:tint val="47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D-F883-4D5E-9844-66B5040725C4}"/>
              </c:ext>
            </c:extLst>
          </c:dPt>
          <c:dPt>
            <c:idx val="15"/>
            <c:bubble3D val="0"/>
            <c:spPr>
              <a:solidFill>
                <a:schemeClr val="accent5">
                  <a:tint val="39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F-F883-4D5E-9844-66B5040725C4}"/>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CO"/>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'UA07B '!$A$2:$A$9</c:f>
              <c:strCache>
                <c:ptCount val="8"/>
                <c:pt idx="0">
                  <c:v>ALMA</c:v>
                </c:pt>
                <c:pt idx="1">
                  <c:v>APRENDIZAJE SITUADO</c:v>
                </c:pt>
                <c:pt idx="2">
                  <c:v>ARTES Y HUMANIDADES</c:v>
                </c:pt>
                <c:pt idx="3">
                  <c:v>CONCIENCIA</c:v>
                </c:pt>
                <c:pt idx="4">
                  <c:v>EDUCACIÓN</c:v>
                </c:pt>
                <c:pt idx="5">
                  <c:v>ESPÍRITU</c:v>
                </c:pt>
                <c:pt idx="6">
                  <c:v>PROPUESTA INSTITUTO NACIONAL</c:v>
                </c:pt>
                <c:pt idx="7">
                  <c:v>RELACIÓN TEORÍA Y PRÁCTICA</c:v>
                </c:pt>
              </c:strCache>
            </c:strRef>
          </c:cat>
          <c:val>
            <c:numRef>
              <c:f>'UA07B '!$B$2:$B$9</c:f>
              <c:numCache>
                <c:formatCode>General</c:formatCode>
                <c:ptCount val="8"/>
                <c:pt idx="0">
                  <c:v>1</c:v>
                </c:pt>
                <c:pt idx="1">
                  <c:v>1</c:v>
                </c:pt>
                <c:pt idx="2">
                  <c:v>4</c:v>
                </c:pt>
                <c:pt idx="3">
                  <c:v>3</c:v>
                </c:pt>
                <c:pt idx="4">
                  <c:v>1</c:v>
                </c:pt>
                <c:pt idx="5">
                  <c:v>1</c:v>
                </c:pt>
                <c:pt idx="6">
                  <c:v>1</c:v>
                </c:pt>
                <c:pt idx="7">
                  <c:v>1</c:v>
                </c:pt>
              </c:numCache>
            </c:numRef>
          </c:val>
          <c:extLst>
            <c:ext xmlns:c16="http://schemas.microsoft.com/office/drawing/2014/chart" uri="{C3380CC4-5D6E-409C-BE32-E72D297353CC}">
              <c16:uniqueId val="{00000020-F883-4D5E-9844-66B5040725C4}"/>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s-C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rgbClr val="B3288F"/>
      </a:solidFill>
      <a:round/>
    </a:ln>
    <a:effectLst/>
  </c:spPr>
  <c:txPr>
    <a:bodyPr/>
    <a:lstStyle/>
    <a:p>
      <a:pPr>
        <a:defRPr/>
      </a:pPr>
      <a:endParaRPr lang="es-CO"/>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7"/>
    </mc:Choice>
    <mc:Fallback>
      <c:style val="7"/>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s-CO">
                <a:solidFill>
                  <a:srgbClr val="46499E"/>
                </a:solidFill>
              </a:rPr>
              <a:t>CATEGORÍAS UA08 8 ENCUENTRO INTERSEDES</a:t>
            </a:r>
          </a:p>
        </c:rich>
      </c:tx>
      <c:layout>
        <c:manualLayout>
          <c:xMode val="edge"/>
          <c:yMode val="edge"/>
          <c:x val="0.46370072341931801"/>
          <c:y val="3.519061583577713E-2"/>
        </c:manualLayout>
      </c:layout>
      <c:overlay val="0"/>
      <c:spPr>
        <a:solidFill>
          <a:srgbClr val="25B998"/>
        </a:solid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s-CO"/>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1.6713617135417625E-2"/>
          <c:y val="7.9079411172498046E-2"/>
          <c:w val="0.65768633768876394"/>
          <c:h val="0.90473607345815943"/>
        </c:manualLayout>
      </c:layout>
      <c:pie3DChart>
        <c:varyColors val="1"/>
        <c:ser>
          <c:idx val="0"/>
          <c:order val="0"/>
          <c:dPt>
            <c:idx val="0"/>
            <c:bubble3D val="0"/>
            <c:spPr>
              <a:solidFill>
                <a:schemeClr val="accent5">
                  <a:shade val="4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8845-4C62-BBA4-747C5539894F}"/>
              </c:ext>
            </c:extLst>
          </c:dPt>
          <c:dPt>
            <c:idx val="1"/>
            <c:bubble3D val="0"/>
            <c:spPr>
              <a:solidFill>
                <a:schemeClr val="accent5">
                  <a:shade val="51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8845-4C62-BBA4-747C5539894F}"/>
              </c:ext>
            </c:extLst>
          </c:dPt>
          <c:dPt>
            <c:idx val="2"/>
            <c:bubble3D val="0"/>
            <c:spPr>
              <a:solidFill>
                <a:schemeClr val="accent5">
                  <a:shade val="62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5-8845-4C62-BBA4-747C5539894F}"/>
              </c:ext>
            </c:extLst>
          </c:dPt>
          <c:dPt>
            <c:idx val="3"/>
            <c:bubble3D val="0"/>
            <c:spPr>
              <a:solidFill>
                <a:schemeClr val="accent5">
                  <a:shade val="73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7-8845-4C62-BBA4-747C5539894F}"/>
              </c:ext>
            </c:extLst>
          </c:dPt>
          <c:dPt>
            <c:idx val="4"/>
            <c:bubble3D val="0"/>
            <c:spPr>
              <a:solidFill>
                <a:schemeClr val="accent5">
                  <a:shade val="83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9-8845-4C62-BBA4-747C5539894F}"/>
              </c:ext>
            </c:extLst>
          </c:dPt>
          <c:dPt>
            <c:idx val="5"/>
            <c:bubble3D val="0"/>
            <c:spPr>
              <a:solidFill>
                <a:schemeClr val="accent5">
                  <a:shade val="94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B-8845-4C62-BBA4-747C5539894F}"/>
              </c:ext>
            </c:extLst>
          </c:dPt>
          <c:dPt>
            <c:idx val="6"/>
            <c:bubble3D val="0"/>
            <c:spPr>
              <a:solidFill>
                <a:schemeClr val="accent5">
                  <a:tint val="95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D-8845-4C62-BBA4-747C5539894F}"/>
              </c:ext>
            </c:extLst>
          </c:dPt>
          <c:dPt>
            <c:idx val="7"/>
            <c:bubble3D val="0"/>
            <c:spPr>
              <a:solidFill>
                <a:schemeClr val="accent5">
                  <a:tint val="84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F-8845-4C62-BBA4-747C5539894F}"/>
              </c:ext>
            </c:extLst>
          </c:dPt>
          <c:dPt>
            <c:idx val="8"/>
            <c:bubble3D val="0"/>
            <c:spPr>
              <a:solidFill>
                <a:schemeClr val="accent5">
                  <a:tint val="74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1-8845-4C62-BBA4-747C5539894F}"/>
              </c:ext>
            </c:extLst>
          </c:dPt>
          <c:dPt>
            <c:idx val="9"/>
            <c:bubble3D val="0"/>
            <c:spPr>
              <a:solidFill>
                <a:schemeClr val="accent5">
                  <a:tint val="63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3-8845-4C62-BBA4-747C5539894F}"/>
              </c:ext>
            </c:extLst>
          </c:dPt>
          <c:dPt>
            <c:idx val="10"/>
            <c:bubble3D val="0"/>
            <c:spPr>
              <a:solidFill>
                <a:schemeClr val="accent5">
                  <a:tint val="52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5-8845-4C62-BBA4-747C5539894F}"/>
              </c:ext>
            </c:extLst>
          </c:dPt>
          <c:dPt>
            <c:idx val="11"/>
            <c:bubble3D val="0"/>
            <c:spPr>
              <a:solidFill>
                <a:schemeClr val="accent5">
                  <a:tint val="41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7-8845-4C62-BBA4-747C5539894F}"/>
              </c:ext>
            </c:extLst>
          </c:dPt>
          <c:dPt>
            <c:idx val="12"/>
            <c:bubble3D val="0"/>
            <c:spPr>
              <a:solidFill>
                <a:schemeClr val="accent5">
                  <a:tint val="63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9-8845-4C62-BBA4-747C5539894F}"/>
              </c:ext>
            </c:extLst>
          </c:dPt>
          <c:dPt>
            <c:idx val="13"/>
            <c:bubble3D val="0"/>
            <c:spPr>
              <a:solidFill>
                <a:schemeClr val="accent5">
                  <a:tint val="55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B-8845-4C62-BBA4-747C5539894F}"/>
              </c:ext>
            </c:extLst>
          </c:dPt>
          <c:dPt>
            <c:idx val="14"/>
            <c:bubble3D val="0"/>
            <c:spPr>
              <a:solidFill>
                <a:schemeClr val="accent5">
                  <a:tint val="47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D-8845-4C62-BBA4-747C5539894F}"/>
              </c:ext>
            </c:extLst>
          </c:dPt>
          <c:dPt>
            <c:idx val="15"/>
            <c:bubble3D val="0"/>
            <c:spPr>
              <a:solidFill>
                <a:schemeClr val="accent5">
                  <a:tint val="39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F-8845-4C62-BBA4-747C5539894F}"/>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CO"/>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'UA08B '!$A$2:$A$11</c:f>
              <c:strCache>
                <c:ptCount val="10"/>
                <c:pt idx="0">
                  <c:v>ADMISIÓN</c:v>
                </c:pt>
                <c:pt idx="1">
                  <c:v>CONCIENCIA </c:v>
                </c:pt>
                <c:pt idx="2">
                  <c:v>EDUCACIÓN</c:v>
                </c:pt>
                <c:pt idx="3">
                  <c:v>FÍSICA CUÁNTICA</c:v>
                </c:pt>
                <c:pt idx="4">
                  <c:v>INTERRELACIÓN ESTUDIANTE -DOCENTE</c:v>
                </c:pt>
                <c:pt idx="5">
                  <c:v>MÉTODO CIENTÍFICO</c:v>
                </c:pt>
                <c:pt idx="6">
                  <c:v>POLÍTICAS EDUCATIVAS</c:v>
                </c:pt>
                <c:pt idx="7">
                  <c:v>PROPUESTA INSTITUTO NACIONAL</c:v>
                </c:pt>
                <c:pt idx="8">
                  <c:v>PSICOLOGÍA</c:v>
                </c:pt>
                <c:pt idx="9">
                  <c:v>RELACIÓN TEORÍA Y PRÁCTICA</c:v>
                </c:pt>
              </c:strCache>
            </c:strRef>
          </c:cat>
          <c:val>
            <c:numRef>
              <c:f>'UA08B '!$B$2:$B$11</c:f>
              <c:numCache>
                <c:formatCode>General</c:formatCode>
                <c:ptCount val="10"/>
                <c:pt idx="0">
                  <c:v>2</c:v>
                </c:pt>
                <c:pt idx="1">
                  <c:v>1</c:v>
                </c:pt>
                <c:pt idx="2">
                  <c:v>5</c:v>
                </c:pt>
                <c:pt idx="3">
                  <c:v>2</c:v>
                </c:pt>
                <c:pt idx="4">
                  <c:v>1</c:v>
                </c:pt>
                <c:pt idx="5">
                  <c:v>1</c:v>
                </c:pt>
                <c:pt idx="6">
                  <c:v>1</c:v>
                </c:pt>
                <c:pt idx="7">
                  <c:v>1</c:v>
                </c:pt>
                <c:pt idx="8">
                  <c:v>1</c:v>
                </c:pt>
                <c:pt idx="9">
                  <c:v>2</c:v>
                </c:pt>
              </c:numCache>
            </c:numRef>
          </c:val>
          <c:extLst>
            <c:ext xmlns:c16="http://schemas.microsoft.com/office/drawing/2014/chart" uri="{C3380CC4-5D6E-409C-BE32-E72D297353CC}">
              <c16:uniqueId val="{00000020-8845-4C62-BBA4-747C5539894F}"/>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s-C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rgbClr val="B3288F"/>
      </a:solidFill>
      <a:round/>
    </a:ln>
    <a:effectLst/>
  </c:spPr>
  <c:txPr>
    <a:bodyPr/>
    <a:lstStyle/>
    <a:p>
      <a:pPr>
        <a:defRPr/>
      </a:pPr>
      <a:endParaRPr lang="es-CO"/>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7"/>
    </mc:Choice>
    <mc:Fallback>
      <c:style val="7"/>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s-CO">
                <a:solidFill>
                  <a:srgbClr val="46499E"/>
                </a:solidFill>
              </a:rPr>
              <a:t>CATEGORÍAS UA09 8 ENCUENTRO INTERSEDES</a:t>
            </a:r>
          </a:p>
        </c:rich>
      </c:tx>
      <c:layout>
        <c:manualLayout>
          <c:xMode val="edge"/>
          <c:yMode val="edge"/>
          <c:x val="0.46370072341931801"/>
          <c:y val="3.519061583577713E-2"/>
        </c:manualLayout>
      </c:layout>
      <c:overlay val="0"/>
      <c:spPr>
        <a:solidFill>
          <a:srgbClr val="25B998"/>
        </a:solid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s-CO"/>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1.6713617135417625E-2"/>
          <c:y val="7.9079411172498046E-2"/>
          <c:w val="0.65768633768876394"/>
          <c:h val="0.90473607345815943"/>
        </c:manualLayout>
      </c:layout>
      <c:pie3DChart>
        <c:varyColors val="1"/>
        <c:ser>
          <c:idx val="0"/>
          <c:order val="0"/>
          <c:dPt>
            <c:idx val="0"/>
            <c:bubble3D val="0"/>
            <c:spPr>
              <a:solidFill>
                <a:schemeClr val="accent5">
                  <a:shade val="4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9C18-4BCC-A1C7-D8AE619A2DE0}"/>
              </c:ext>
            </c:extLst>
          </c:dPt>
          <c:dPt>
            <c:idx val="1"/>
            <c:bubble3D val="0"/>
            <c:spPr>
              <a:solidFill>
                <a:schemeClr val="accent5">
                  <a:shade val="51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9C18-4BCC-A1C7-D8AE619A2DE0}"/>
              </c:ext>
            </c:extLst>
          </c:dPt>
          <c:dPt>
            <c:idx val="2"/>
            <c:bubble3D val="0"/>
            <c:spPr>
              <a:solidFill>
                <a:schemeClr val="accent5">
                  <a:shade val="62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5-9C18-4BCC-A1C7-D8AE619A2DE0}"/>
              </c:ext>
            </c:extLst>
          </c:dPt>
          <c:dPt>
            <c:idx val="3"/>
            <c:bubble3D val="0"/>
            <c:spPr>
              <a:solidFill>
                <a:schemeClr val="accent5">
                  <a:shade val="73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7-9C18-4BCC-A1C7-D8AE619A2DE0}"/>
              </c:ext>
            </c:extLst>
          </c:dPt>
          <c:dPt>
            <c:idx val="4"/>
            <c:bubble3D val="0"/>
            <c:spPr>
              <a:solidFill>
                <a:schemeClr val="accent5">
                  <a:shade val="83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9-9C18-4BCC-A1C7-D8AE619A2DE0}"/>
              </c:ext>
            </c:extLst>
          </c:dPt>
          <c:dPt>
            <c:idx val="5"/>
            <c:bubble3D val="0"/>
            <c:spPr>
              <a:solidFill>
                <a:schemeClr val="accent5">
                  <a:shade val="94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B-9C18-4BCC-A1C7-D8AE619A2DE0}"/>
              </c:ext>
            </c:extLst>
          </c:dPt>
          <c:dPt>
            <c:idx val="6"/>
            <c:bubble3D val="0"/>
            <c:spPr>
              <a:solidFill>
                <a:schemeClr val="accent5">
                  <a:tint val="95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D-9C18-4BCC-A1C7-D8AE619A2DE0}"/>
              </c:ext>
            </c:extLst>
          </c:dPt>
          <c:dPt>
            <c:idx val="7"/>
            <c:bubble3D val="0"/>
            <c:spPr>
              <a:solidFill>
                <a:schemeClr val="accent5">
                  <a:tint val="84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F-9C18-4BCC-A1C7-D8AE619A2DE0}"/>
              </c:ext>
            </c:extLst>
          </c:dPt>
          <c:dPt>
            <c:idx val="8"/>
            <c:bubble3D val="0"/>
            <c:spPr>
              <a:solidFill>
                <a:schemeClr val="accent5">
                  <a:tint val="74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1-9C18-4BCC-A1C7-D8AE619A2DE0}"/>
              </c:ext>
            </c:extLst>
          </c:dPt>
          <c:dPt>
            <c:idx val="9"/>
            <c:bubble3D val="0"/>
            <c:spPr>
              <a:solidFill>
                <a:schemeClr val="accent5">
                  <a:tint val="63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3-9C18-4BCC-A1C7-D8AE619A2DE0}"/>
              </c:ext>
            </c:extLst>
          </c:dPt>
          <c:dPt>
            <c:idx val="10"/>
            <c:bubble3D val="0"/>
            <c:spPr>
              <a:solidFill>
                <a:schemeClr val="accent5">
                  <a:tint val="52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5-9C18-4BCC-A1C7-D8AE619A2DE0}"/>
              </c:ext>
            </c:extLst>
          </c:dPt>
          <c:dPt>
            <c:idx val="11"/>
            <c:bubble3D val="0"/>
            <c:spPr>
              <a:solidFill>
                <a:schemeClr val="accent5">
                  <a:tint val="41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7-9C18-4BCC-A1C7-D8AE619A2DE0}"/>
              </c:ext>
            </c:extLst>
          </c:dPt>
          <c:dPt>
            <c:idx val="12"/>
            <c:bubble3D val="0"/>
            <c:spPr>
              <a:solidFill>
                <a:schemeClr val="accent5">
                  <a:tint val="63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9-9C18-4BCC-A1C7-D8AE619A2DE0}"/>
              </c:ext>
            </c:extLst>
          </c:dPt>
          <c:dPt>
            <c:idx val="13"/>
            <c:bubble3D val="0"/>
            <c:spPr>
              <a:solidFill>
                <a:schemeClr val="accent5">
                  <a:tint val="55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B-9C18-4BCC-A1C7-D8AE619A2DE0}"/>
              </c:ext>
            </c:extLst>
          </c:dPt>
          <c:dPt>
            <c:idx val="14"/>
            <c:bubble3D val="0"/>
            <c:spPr>
              <a:solidFill>
                <a:schemeClr val="accent5">
                  <a:tint val="47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D-9C18-4BCC-A1C7-D8AE619A2DE0}"/>
              </c:ext>
            </c:extLst>
          </c:dPt>
          <c:dPt>
            <c:idx val="15"/>
            <c:bubble3D val="0"/>
            <c:spPr>
              <a:solidFill>
                <a:schemeClr val="accent5">
                  <a:tint val="39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F-9C18-4BCC-A1C7-D8AE619A2DE0}"/>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CO"/>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UA09B!$A$2:$A$9</c:f>
              <c:strCache>
                <c:ptCount val="8"/>
                <c:pt idx="0">
                  <c:v>CIBERGEOGRAFÍA</c:v>
                </c:pt>
                <c:pt idx="1">
                  <c:v>CONTEXTO SOCIOCULTURAL</c:v>
                </c:pt>
                <c:pt idx="2">
                  <c:v>EDUCACIÓN</c:v>
                </c:pt>
                <c:pt idx="3">
                  <c:v>INTELIGENCIA ARTIFICIAL</c:v>
                </c:pt>
                <c:pt idx="4">
                  <c:v>INVESTIGACIÓN</c:v>
                </c:pt>
                <c:pt idx="5">
                  <c:v>PROBLEMÁTICA AMBIENTAL</c:v>
                </c:pt>
                <c:pt idx="6">
                  <c:v>PROBLEMÁTICA SOCIOECONÓMICA</c:v>
                </c:pt>
                <c:pt idx="7">
                  <c:v>TECNOLOGÍAS DIGITALES APLICADAS A LA EDUCACIÓN </c:v>
                </c:pt>
              </c:strCache>
            </c:strRef>
          </c:cat>
          <c:val>
            <c:numRef>
              <c:f>UA09B!$B$2:$B$9</c:f>
              <c:numCache>
                <c:formatCode>General</c:formatCode>
                <c:ptCount val="8"/>
                <c:pt idx="0">
                  <c:v>10</c:v>
                </c:pt>
                <c:pt idx="1">
                  <c:v>2</c:v>
                </c:pt>
                <c:pt idx="2">
                  <c:v>2</c:v>
                </c:pt>
                <c:pt idx="3">
                  <c:v>2</c:v>
                </c:pt>
                <c:pt idx="4">
                  <c:v>2</c:v>
                </c:pt>
                <c:pt idx="5">
                  <c:v>2</c:v>
                </c:pt>
                <c:pt idx="6">
                  <c:v>2</c:v>
                </c:pt>
                <c:pt idx="7">
                  <c:v>1</c:v>
                </c:pt>
              </c:numCache>
            </c:numRef>
          </c:val>
          <c:extLst>
            <c:ext xmlns:c16="http://schemas.microsoft.com/office/drawing/2014/chart" uri="{C3380CC4-5D6E-409C-BE32-E72D297353CC}">
              <c16:uniqueId val="{00000020-9C18-4BCC-A1C7-D8AE619A2DE0}"/>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s-C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rgbClr val="B3288F"/>
      </a:solidFill>
      <a:round/>
    </a:ln>
    <a:effectLst/>
  </c:spPr>
  <c:txPr>
    <a:bodyPr/>
    <a:lstStyle/>
    <a:p>
      <a:pPr>
        <a:defRPr/>
      </a:pPr>
      <a:endParaRPr lang="es-CO"/>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7"/>
    </mc:Choice>
    <mc:Fallback>
      <c:style val="7"/>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s-CO">
                <a:solidFill>
                  <a:srgbClr val="46499E"/>
                </a:solidFill>
              </a:rPr>
              <a:t>CATEGORÍAS UA010 8 ENCUENTRO INTERSEDES</a:t>
            </a:r>
          </a:p>
        </c:rich>
      </c:tx>
      <c:layout>
        <c:manualLayout>
          <c:xMode val="edge"/>
          <c:yMode val="edge"/>
          <c:x val="0.46370072341931801"/>
          <c:y val="3.519061583577713E-2"/>
        </c:manualLayout>
      </c:layout>
      <c:overlay val="0"/>
      <c:spPr>
        <a:solidFill>
          <a:srgbClr val="25B998"/>
        </a:solid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s-CO"/>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1.6713617135417625E-2"/>
          <c:y val="7.9079411172498046E-2"/>
          <c:w val="0.65768633768876394"/>
          <c:h val="0.90473607345815943"/>
        </c:manualLayout>
      </c:layout>
      <c:pie3DChart>
        <c:varyColors val="1"/>
        <c:ser>
          <c:idx val="0"/>
          <c:order val="0"/>
          <c:dPt>
            <c:idx val="0"/>
            <c:bubble3D val="0"/>
            <c:spPr>
              <a:solidFill>
                <a:schemeClr val="accent5">
                  <a:shade val="4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1F2D-431D-97EB-C4EB18B7CC5C}"/>
              </c:ext>
            </c:extLst>
          </c:dPt>
          <c:dPt>
            <c:idx val="1"/>
            <c:bubble3D val="0"/>
            <c:spPr>
              <a:solidFill>
                <a:schemeClr val="accent5">
                  <a:shade val="51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1F2D-431D-97EB-C4EB18B7CC5C}"/>
              </c:ext>
            </c:extLst>
          </c:dPt>
          <c:dPt>
            <c:idx val="2"/>
            <c:bubble3D val="0"/>
            <c:spPr>
              <a:solidFill>
                <a:schemeClr val="accent5">
                  <a:shade val="62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5-1F2D-431D-97EB-C4EB18B7CC5C}"/>
              </c:ext>
            </c:extLst>
          </c:dPt>
          <c:dPt>
            <c:idx val="3"/>
            <c:bubble3D val="0"/>
            <c:spPr>
              <a:solidFill>
                <a:schemeClr val="accent5">
                  <a:shade val="73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7-1F2D-431D-97EB-C4EB18B7CC5C}"/>
              </c:ext>
            </c:extLst>
          </c:dPt>
          <c:dPt>
            <c:idx val="4"/>
            <c:bubble3D val="0"/>
            <c:spPr>
              <a:solidFill>
                <a:schemeClr val="accent5">
                  <a:shade val="83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9-1F2D-431D-97EB-C4EB18B7CC5C}"/>
              </c:ext>
            </c:extLst>
          </c:dPt>
          <c:dPt>
            <c:idx val="5"/>
            <c:bubble3D val="0"/>
            <c:spPr>
              <a:solidFill>
                <a:schemeClr val="accent5">
                  <a:shade val="94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B-1F2D-431D-97EB-C4EB18B7CC5C}"/>
              </c:ext>
            </c:extLst>
          </c:dPt>
          <c:dPt>
            <c:idx val="6"/>
            <c:bubble3D val="0"/>
            <c:spPr>
              <a:solidFill>
                <a:schemeClr val="accent5">
                  <a:tint val="95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D-1F2D-431D-97EB-C4EB18B7CC5C}"/>
              </c:ext>
            </c:extLst>
          </c:dPt>
          <c:dPt>
            <c:idx val="7"/>
            <c:bubble3D val="0"/>
            <c:spPr>
              <a:solidFill>
                <a:schemeClr val="accent5">
                  <a:tint val="84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F-1F2D-431D-97EB-C4EB18B7CC5C}"/>
              </c:ext>
            </c:extLst>
          </c:dPt>
          <c:dPt>
            <c:idx val="8"/>
            <c:bubble3D val="0"/>
            <c:spPr>
              <a:solidFill>
                <a:schemeClr val="accent5">
                  <a:tint val="74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1-1F2D-431D-97EB-C4EB18B7CC5C}"/>
              </c:ext>
            </c:extLst>
          </c:dPt>
          <c:dPt>
            <c:idx val="9"/>
            <c:bubble3D val="0"/>
            <c:spPr>
              <a:solidFill>
                <a:schemeClr val="accent5">
                  <a:tint val="63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3-1F2D-431D-97EB-C4EB18B7CC5C}"/>
              </c:ext>
            </c:extLst>
          </c:dPt>
          <c:dPt>
            <c:idx val="10"/>
            <c:bubble3D val="0"/>
            <c:spPr>
              <a:solidFill>
                <a:schemeClr val="accent5">
                  <a:tint val="52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5-1F2D-431D-97EB-C4EB18B7CC5C}"/>
              </c:ext>
            </c:extLst>
          </c:dPt>
          <c:dPt>
            <c:idx val="11"/>
            <c:bubble3D val="0"/>
            <c:spPr>
              <a:solidFill>
                <a:schemeClr val="accent5">
                  <a:tint val="41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7-1F2D-431D-97EB-C4EB18B7CC5C}"/>
              </c:ext>
            </c:extLst>
          </c:dPt>
          <c:dPt>
            <c:idx val="12"/>
            <c:bubble3D val="0"/>
            <c:spPr>
              <a:solidFill>
                <a:schemeClr val="accent5">
                  <a:tint val="63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9-1F2D-431D-97EB-C4EB18B7CC5C}"/>
              </c:ext>
            </c:extLst>
          </c:dPt>
          <c:dPt>
            <c:idx val="13"/>
            <c:bubble3D val="0"/>
            <c:spPr>
              <a:solidFill>
                <a:schemeClr val="accent5">
                  <a:tint val="55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B-1F2D-431D-97EB-C4EB18B7CC5C}"/>
              </c:ext>
            </c:extLst>
          </c:dPt>
          <c:dPt>
            <c:idx val="14"/>
            <c:bubble3D val="0"/>
            <c:spPr>
              <a:solidFill>
                <a:schemeClr val="accent5">
                  <a:tint val="47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D-1F2D-431D-97EB-C4EB18B7CC5C}"/>
              </c:ext>
            </c:extLst>
          </c:dPt>
          <c:dPt>
            <c:idx val="15"/>
            <c:bubble3D val="0"/>
            <c:spPr>
              <a:solidFill>
                <a:schemeClr val="accent5">
                  <a:tint val="39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F-1F2D-431D-97EB-C4EB18B7CC5C}"/>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CO"/>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'UA010B '!$A$2:$A$5</c:f>
              <c:strCache>
                <c:ptCount val="4"/>
                <c:pt idx="0">
                  <c:v>CONTEXTO SOCIOCULTURAL</c:v>
                </c:pt>
                <c:pt idx="1">
                  <c:v>MARITORIO</c:v>
                </c:pt>
                <c:pt idx="2">
                  <c:v>PROBLEMÁTICA AMBIENTAL</c:v>
                </c:pt>
                <c:pt idx="3">
                  <c:v>TRABAJO COLABORATIVO</c:v>
                </c:pt>
              </c:strCache>
            </c:strRef>
          </c:cat>
          <c:val>
            <c:numRef>
              <c:f>'UA010B '!$B$2:$B$5</c:f>
              <c:numCache>
                <c:formatCode>General</c:formatCode>
                <c:ptCount val="4"/>
                <c:pt idx="0">
                  <c:v>6</c:v>
                </c:pt>
                <c:pt idx="1">
                  <c:v>8</c:v>
                </c:pt>
                <c:pt idx="2">
                  <c:v>1</c:v>
                </c:pt>
                <c:pt idx="3">
                  <c:v>1</c:v>
                </c:pt>
              </c:numCache>
            </c:numRef>
          </c:val>
          <c:extLst>
            <c:ext xmlns:c16="http://schemas.microsoft.com/office/drawing/2014/chart" uri="{C3380CC4-5D6E-409C-BE32-E72D297353CC}">
              <c16:uniqueId val="{00000020-1F2D-431D-97EB-C4EB18B7CC5C}"/>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s-C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rgbClr val="B3288F"/>
      </a:solidFill>
      <a:round/>
    </a:ln>
    <a:effectLst/>
  </c:spPr>
  <c:txPr>
    <a:bodyPr/>
    <a:lstStyle/>
    <a:p>
      <a:pPr>
        <a:defRPr/>
      </a:pPr>
      <a:endParaRPr lang="es-CO"/>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7"/>
    </mc:Choice>
    <mc:Fallback>
      <c:style val="7"/>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s-CO">
                <a:solidFill>
                  <a:srgbClr val="46499E"/>
                </a:solidFill>
              </a:rPr>
              <a:t>CATEGORÍAS UA011 8 ENCUENTRO INTERSEDES</a:t>
            </a:r>
          </a:p>
        </c:rich>
      </c:tx>
      <c:layout>
        <c:manualLayout>
          <c:xMode val="edge"/>
          <c:yMode val="edge"/>
          <c:x val="0.46370072341931801"/>
          <c:y val="3.519061583577713E-2"/>
        </c:manualLayout>
      </c:layout>
      <c:overlay val="0"/>
      <c:spPr>
        <a:solidFill>
          <a:srgbClr val="25B998"/>
        </a:solid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s-CO"/>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1.6713617135417625E-2"/>
          <c:y val="7.9079411172498046E-2"/>
          <c:w val="0.65768633768876394"/>
          <c:h val="0.90473607345815943"/>
        </c:manualLayout>
      </c:layout>
      <c:pie3DChart>
        <c:varyColors val="1"/>
        <c:ser>
          <c:idx val="0"/>
          <c:order val="0"/>
          <c:dPt>
            <c:idx val="0"/>
            <c:bubble3D val="0"/>
            <c:spPr>
              <a:solidFill>
                <a:schemeClr val="accent5">
                  <a:shade val="4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9378-4467-8F42-7E093DF0381F}"/>
              </c:ext>
            </c:extLst>
          </c:dPt>
          <c:dPt>
            <c:idx val="1"/>
            <c:bubble3D val="0"/>
            <c:spPr>
              <a:solidFill>
                <a:schemeClr val="accent5">
                  <a:shade val="51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9378-4467-8F42-7E093DF0381F}"/>
              </c:ext>
            </c:extLst>
          </c:dPt>
          <c:dPt>
            <c:idx val="2"/>
            <c:bubble3D val="0"/>
            <c:spPr>
              <a:solidFill>
                <a:schemeClr val="accent5">
                  <a:shade val="62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5-9378-4467-8F42-7E093DF0381F}"/>
              </c:ext>
            </c:extLst>
          </c:dPt>
          <c:dPt>
            <c:idx val="3"/>
            <c:bubble3D val="0"/>
            <c:spPr>
              <a:solidFill>
                <a:schemeClr val="accent5">
                  <a:shade val="73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7-9378-4467-8F42-7E093DF0381F}"/>
              </c:ext>
            </c:extLst>
          </c:dPt>
          <c:dPt>
            <c:idx val="4"/>
            <c:bubble3D val="0"/>
            <c:spPr>
              <a:solidFill>
                <a:schemeClr val="accent5">
                  <a:shade val="83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9-9378-4467-8F42-7E093DF0381F}"/>
              </c:ext>
            </c:extLst>
          </c:dPt>
          <c:dPt>
            <c:idx val="5"/>
            <c:bubble3D val="0"/>
            <c:spPr>
              <a:solidFill>
                <a:schemeClr val="accent5">
                  <a:shade val="94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B-9378-4467-8F42-7E093DF0381F}"/>
              </c:ext>
            </c:extLst>
          </c:dPt>
          <c:dPt>
            <c:idx val="6"/>
            <c:bubble3D val="0"/>
            <c:spPr>
              <a:solidFill>
                <a:schemeClr val="accent5">
                  <a:tint val="95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D-9378-4467-8F42-7E093DF0381F}"/>
              </c:ext>
            </c:extLst>
          </c:dPt>
          <c:dPt>
            <c:idx val="7"/>
            <c:bubble3D val="0"/>
            <c:spPr>
              <a:solidFill>
                <a:schemeClr val="accent5">
                  <a:tint val="84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F-9378-4467-8F42-7E093DF0381F}"/>
              </c:ext>
            </c:extLst>
          </c:dPt>
          <c:dPt>
            <c:idx val="8"/>
            <c:bubble3D val="0"/>
            <c:spPr>
              <a:solidFill>
                <a:schemeClr val="accent5">
                  <a:tint val="74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1-9378-4467-8F42-7E093DF0381F}"/>
              </c:ext>
            </c:extLst>
          </c:dPt>
          <c:dPt>
            <c:idx val="9"/>
            <c:bubble3D val="0"/>
            <c:spPr>
              <a:solidFill>
                <a:schemeClr val="accent5">
                  <a:tint val="63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3-9378-4467-8F42-7E093DF0381F}"/>
              </c:ext>
            </c:extLst>
          </c:dPt>
          <c:dPt>
            <c:idx val="10"/>
            <c:bubble3D val="0"/>
            <c:spPr>
              <a:solidFill>
                <a:schemeClr val="accent5">
                  <a:tint val="52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5-9378-4467-8F42-7E093DF0381F}"/>
              </c:ext>
            </c:extLst>
          </c:dPt>
          <c:dPt>
            <c:idx val="11"/>
            <c:bubble3D val="0"/>
            <c:spPr>
              <a:solidFill>
                <a:schemeClr val="accent5">
                  <a:tint val="41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7-9378-4467-8F42-7E093DF0381F}"/>
              </c:ext>
            </c:extLst>
          </c:dPt>
          <c:dPt>
            <c:idx val="12"/>
            <c:bubble3D val="0"/>
            <c:spPr>
              <a:solidFill>
                <a:schemeClr val="accent5">
                  <a:tint val="63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9-9378-4467-8F42-7E093DF0381F}"/>
              </c:ext>
            </c:extLst>
          </c:dPt>
          <c:dPt>
            <c:idx val="13"/>
            <c:bubble3D val="0"/>
            <c:spPr>
              <a:solidFill>
                <a:schemeClr val="accent5">
                  <a:tint val="55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B-9378-4467-8F42-7E093DF0381F}"/>
              </c:ext>
            </c:extLst>
          </c:dPt>
          <c:dPt>
            <c:idx val="14"/>
            <c:bubble3D val="0"/>
            <c:spPr>
              <a:solidFill>
                <a:schemeClr val="accent5">
                  <a:tint val="47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D-9378-4467-8F42-7E093DF0381F}"/>
              </c:ext>
            </c:extLst>
          </c:dPt>
          <c:dPt>
            <c:idx val="15"/>
            <c:bubble3D val="0"/>
            <c:spPr>
              <a:solidFill>
                <a:schemeClr val="accent5">
                  <a:tint val="39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F-9378-4467-8F42-7E093DF0381F}"/>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CO"/>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'UA011B '!$A$2:$A$10</c:f>
              <c:strCache>
                <c:ptCount val="9"/>
                <c:pt idx="0">
                  <c:v>ADMISIÓN</c:v>
                </c:pt>
                <c:pt idx="1">
                  <c:v>CURRÍCULO</c:v>
                </c:pt>
                <c:pt idx="2">
                  <c:v>EDUCACIÓN</c:v>
                </c:pt>
                <c:pt idx="3">
                  <c:v>EGRESADOS</c:v>
                </c:pt>
                <c:pt idx="4">
                  <c:v>HISTORIA POLÍTICA UNAL </c:v>
                </c:pt>
                <c:pt idx="5">
                  <c:v>INTERRELACIÓN ESTUDIANTE - DOCENTE</c:v>
                </c:pt>
                <c:pt idx="6">
                  <c:v>LIDERAZGO</c:v>
                </c:pt>
                <c:pt idx="7">
                  <c:v>PERTINENCIA INSTITUTO NACIONAL</c:v>
                </c:pt>
                <c:pt idx="8">
                  <c:v>TRABAJO COLABORATIVO</c:v>
                </c:pt>
              </c:strCache>
            </c:strRef>
          </c:cat>
          <c:val>
            <c:numRef>
              <c:f>'UA011B '!$B$2:$B$10</c:f>
              <c:numCache>
                <c:formatCode>General</c:formatCode>
                <c:ptCount val="9"/>
                <c:pt idx="0">
                  <c:v>1</c:v>
                </c:pt>
                <c:pt idx="1">
                  <c:v>2</c:v>
                </c:pt>
                <c:pt idx="2">
                  <c:v>1</c:v>
                </c:pt>
                <c:pt idx="3">
                  <c:v>2</c:v>
                </c:pt>
                <c:pt idx="4">
                  <c:v>3</c:v>
                </c:pt>
                <c:pt idx="5">
                  <c:v>1</c:v>
                </c:pt>
                <c:pt idx="6">
                  <c:v>1</c:v>
                </c:pt>
                <c:pt idx="7">
                  <c:v>1</c:v>
                </c:pt>
                <c:pt idx="8">
                  <c:v>1</c:v>
                </c:pt>
              </c:numCache>
            </c:numRef>
          </c:val>
          <c:extLst>
            <c:ext xmlns:c16="http://schemas.microsoft.com/office/drawing/2014/chart" uri="{C3380CC4-5D6E-409C-BE32-E72D297353CC}">
              <c16:uniqueId val="{00000020-9378-4467-8F42-7E093DF0381F}"/>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s-C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rgbClr val="B3288F"/>
      </a:solidFill>
      <a:round/>
    </a:ln>
    <a:effectLst/>
  </c:spPr>
  <c:txPr>
    <a:bodyPr/>
    <a:lstStyle/>
    <a:p>
      <a:pPr>
        <a:defRPr/>
      </a:pPr>
      <a:endParaRPr lang="es-CO"/>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7"/>
    </mc:Choice>
    <mc:Fallback>
      <c:style val="7"/>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s-CO">
                <a:solidFill>
                  <a:srgbClr val="46499E"/>
                </a:solidFill>
              </a:rPr>
              <a:t>CATEGORÍAS UA012 8 ENCUENTRO INTERSEDES</a:t>
            </a:r>
          </a:p>
        </c:rich>
      </c:tx>
      <c:layout>
        <c:manualLayout>
          <c:xMode val="edge"/>
          <c:yMode val="edge"/>
          <c:x val="0.46370072341931801"/>
          <c:y val="3.519061583577713E-2"/>
        </c:manualLayout>
      </c:layout>
      <c:overlay val="0"/>
      <c:spPr>
        <a:solidFill>
          <a:srgbClr val="25B998"/>
        </a:solid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s-CO"/>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1.6713617135417625E-2"/>
          <c:y val="7.9079411172498046E-2"/>
          <c:w val="0.65768633768876394"/>
          <c:h val="0.90473607345815943"/>
        </c:manualLayout>
      </c:layout>
      <c:pie3DChart>
        <c:varyColors val="1"/>
        <c:ser>
          <c:idx val="0"/>
          <c:order val="0"/>
          <c:dPt>
            <c:idx val="0"/>
            <c:bubble3D val="0"/>
            <c:spPr>
              <a:solidFill>
                <a:schemeClr val="accent5">
                  <a:shade val="4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ABDE-4638-830A-C4C246162F45}"/>
              </c:ext>
            </c:extLst>
          </c:dPt>
          <c:dPt>
            <c:idx val="1"/>
            <c:bubble3D val="0"/>
            <c:spPr>
              <a:solidFill>
                <a:schemeClr val="accent5">
                  <a:shade val="51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ABDE-4638-830A-C4C246162F45}"/>
              </c:ext>
            </c:extLst>
          </c:dPt>
          <c:dPt>
            <c:idx val="2"/>
            <c:bubble3D val="0"/>
            <c:spPr>
              <a:solidFill>
                <a:schemeClr val="accent5">
                  <a:shade val="62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5-ABDE-4638-830A-C4C246162F45}"/>
              </c:ext>
            </c:extLst>
          </c:dPt>
          <c:dPt>
            <c:idx val="3"/>
            <c:bubble3D val="0"/>
            <c:spPr>
              <a:solidFill>
                <a:schemeClr val="accent5">
                  <a:shade val="73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7-ABDE-4638-830A-C4C246162F45}"/>
              </c:ext>
            </c:extLst>
          </c:dPt>
          <c:dPt>
            <c:idx val="4"/>
            <c:bubble3D val="0"/>
            <c:spPr>
              <a:solidFill>
                <a:schemeClr val="accent5">
                  <a:shade val="83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9-ABDE-4638-830A-C4C246162F45}"/>
              </c:ext>
            </c:extLst>
          </c:dPt>
          <c:dPt>
            <c:idx val="5"/>
            <c:bubble3D val="0"/>
            <c:spPr>
              <a:solidFill>
                <a:schemeClr val="accent5">
                  <a:shade val="94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B-ABDE-4638-830A-C4C246162F45}"/>
              </c:ext>
            </c:extLst>
          </c:dPt>
          <c:dPt>
            <c:idx val="6"/>
            <c:bubble3D val="0"/>
            <c:spPr>
              <a:solidFill>
                <a:schemeClr val="accent5">
                  <a:tint val="95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D-ABDE-4638-830A-C4C246162F45}"/>
              </c:ext>
            </c:extLst>
          </c:dPt>
          <c:dPt>
            <c:idx val="7"/>
            <c:bubble3D val="0"/>
            <c:spPr>
              <a:solidFill>
                <a:schemeClr val="accent5">
                  <a:tint val="84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F-ABDE-4638-830A-C4C246162F45}"/>
              </c:ext>
            </c:extLst>
          </c:dPt>
          <c:dPt>
            <c:idx val="8"/>
            <c:bubble3D val="0"/>
            <c:spPr>
              <a:solidFill>
                <a:schemeClr val="accent5">
                  <a:tint val="74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1-ABDE-4638-830A-C4C246162F45}"/>
              </c:ext>
            </c:extLst>
          </c:dPt>
          <c:dPt>
            <c:idx val="9"/>
            <c:bubble3D val="0"/>
            <c:spPr>
              <a:solidFill>
                <a:schemeClr val="accent5">
                  <a:tint val="63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3-ABDE-4638-830A-C4C246162F45}"/>
              </c:ext>
            </c:extLst>
          </c:dPt>
          <c:dPt>
            <c:idx val="10"/>
            <c:bubble3D val="0"/>
            <c:spPr>
              <a:solidFill>
                <a:schemeClr val="accent5">
                  <a:tint val="52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5-ABDE-4638-830A-C4C246162F45}"/>
              </c:ext>
            </c:extLst>
          </c:dPt>
          <c:dPt>
            <c:idx val="11"/>
            <c:bubble3D val="0"/>
            <c:spPr>
              <a:solidFill>
                <a:schemeClr val="accent5">
                  <a:tint val="41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7-ABDE-4638-830A-C4C246162F45}"/>
              </c:ext>
            </c:extLst>
          </c:dPt>
          <c:dPt>
            <c:idx val="12"/>
            <c:bubble3D val="0"/>
            <c:spPr>
              <a:solidFill>
                <a:schemeClr val="accent5">
                  <a:tint val="63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9-ABDE-4638-830A-C4C246162F45}"/>
              </c:ext>
            </c:extLst>
          </c:dPt>
          <c:dPt>
            <c:idx val="13"/>
            <c:bubble3D val="0"/>
            <c:spPr>
              <a:solidFill>
                <a:schemeClr val="accent5">
                  <a:tint val="55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B-ABDE-4638-830A-C4C246162F45}"/>
              </c:ext>
            </c:extLst>
          </c:dPt>
          <c:dPt>
            <c:idx val="14"/>
            <c:bubble3D val="0"/>
            <c:spPr>
              <a:solidFill>
                <a:schemeClr val="accent5">
                  <a:tint val="47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D-ABDE-4638-830A-C4C246162F45}"/>
              </c:ext>
            </c:extLst>
          </c:dPt>
          <c:dPt>
            <c:idx val="15"/>
            <c:bubble3D val="0"/>
            <c:spPr>
              <a:solidFill>
                <a:schemeClr val="accent5">
                  <a:tint val="39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F-ABDE-4638-830A-C4C246162F45}"/>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CO"/>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'UA012B '!$A$2:$A$11</c:f>
              <c:strCache>
                <c:ptCount val="10"/>
                <c:pt idx="0">
                  <c:v>APREDIZAJE SITUADO</c:v>
                </c:pt>
                <c:pt idx="1">
                  <c:v>CIBERGEOGRAFÍA</c:v>
                </c:pt>
                <c:pt idx="2">
                  <c:v>CONCIENCIA</c:v>
                </c:pt>
                <c:pt idx="3">
                  <c:v>CURRÍCULO</c:v>
                </c:pt>
                <c:pt idx="4">
                  <c:v>EDUCACIÓN</c:v>
                </c:pt>
                <c:pt idx="5">
                  <c:v>FORMACIÓN EN ARQUITECTURA</c:v>
                </c:pt>
                <c:pt idx="6">
                  <c:v>HUERTA NAKSÍ</c:v>
                </c:pt>
                <c:pt idx="7">
                  <c:v>PARTICULARIDADES DE SEDE</c:v>
                </c:pt>
                <c:pt idx="8">
                  <c:v>RELACIÓN TEORÍA PRÁCTICA</c:v>
                </c:pt>
                <c:pt idx="9">
                  <c:v>TRABAJO COLABORATIVO</c:v>
                </c:pt>
              </c:strCache>
            </c:strRef>
          </c:cat>
          <c:val>
            <c:numRef>
              <c:f>'UA012B '!$B$2:$B$11</c:f>
              <c:numCache>
                <c:formatCode>General</c:formatCode>
                <c:ptCount val="10"/>
                <c:pt idx="0">
                  <c:v>7</c:v>
                </c:pt>
                <c:pt idx="1">
                  <c:v>1</c:v>
                </c:pt>
                <c:pt idx="2">
                  <c:v>1</c:v>
                </c:pt>
                <c:pt idx="3">
                  <c:v>1</c:v>
                </c:pt>
                <c:pt idx="4">
                  <c:v>1</c:v>
                </c:pt>
                <c:pt idx="5">
                  <c:v>1</c:v>
                </c:pt>
                <c:pt idx="6">
                  <c:v>5</c:v>
                </c:pt>
                <c:pt idx="7">
                  <c:v>1</c:v>
                </c:pt>
                <c:pt idx="8">
                  <c:v>1</c:v>
                </c:pt>
                <c:pt idx="9">
                  <c:v>2</c:v>
                </c:pt>
              </c:numCache>
            </c:numRef>
          </c:val>
          <c:extLst>
            <c:ext xmlns:c16="http://schemas.microsoft.com/office/drawing/2014/chart" uri="{C3380CC4-5D6E-409C-BE32-E72D297353CC}">
              <c16:uniqueId val="{00000020-ABDE-4638-830A-C4C246162F45}"/>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s-C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rgbClr val="B3288F"/>
      </a:solidFill>
      <a:round/>
    </a:ln>
    <a:effectLst/>
  </c:spPr>
  <c:txPr>
    <a:bodyPr/>
    <a:lstStyle/>
    <a:p>
      <a:pPr>
        <a:defRPr/>
      </a:pPr>
      <a:endParaRPr lang="es-CO"/>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7"/>
    </mc:Choice>
    <mc:Fallback>
      <c:style val="7"/>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s-CO">
                <a:solidFill>
                  <a:srgbClr val="46499E"/>
                </a:solidFill>
              </a:rPr>
              <a:t>CATEGORÍAS UA012 8 ENCUENTRO INTERSEDES</a:t>
            </a:r>
          </a:p>
        </c:rich>
      </c:tx>
      <c:layout>
        <c:manualLayout>
          <c:xMode val="edge"/>
          <c:yMode val="edge"/>
          <c:x val="0.46370072341931801"/>
          <c:y val="3.519061583577713E-2"/>
        </c:manualLayout>
      </c:layout>
      <c:overlay val="0"/>
      <c:spPr>
        <a:solidFill>
          <a:srgbClr val="25B998"/>
        </a:solid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s-CO"/>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1.6713617135417625E-2"/>
          <c:y val="7.9079411172498046E-2"/>
          <c:w val="0.65768633768876394"/>
          <c:h val="0.90473607345815943"/>
        </c:manualLayout>
      </c:layout>
      <c:pie3DChart>
        <c:varyColors val="1"/>
        <c:ser>
          <c:idx val="0"/>
          <c:order val="0"/>
          <c:dPt>
            <c:idx val="0"/>
            <c:bubble3D val="0"/>
            <c:spPr>
              <a:solidFill>
                <a:schemeClr val="accent5">
                  <a:shade val="4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9D13-4406-B2CA-810278ED29C5}"/>
              </c:ext>
            </c:extLst>
          </c:dPt>
          <c:dPt>
            <c:idx val="1"/>
            <c:bubble3D val="0"/>
            <c:spPr>
              <a:solidFill>
                <a:schemeClr val="accent5">
                  <a:shade val="51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9D13-4406-B2CA-810278ED29C5}"/>
              </c:ext>
            </c:extLst>
          </c:dPt>
          <c:dPt>
            <c:idx val="2"/>
            <c:bubble3D val="0"/>
            <c:spPr>
              <a:solidFill>
                <a:schemeClr val="accent5">
                  <a:shade val="62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5-9D13-4406-B2CA-810278ED29C5}"/>
              </c:ext>
            </c:extLst>
          </c:dPt>
          <c:dPt>
            <c:idx val="3"/>
            <c:bubble3D val="0"/>
            <c:spPr>
              <a:solidFill>
                <a:schemeClr val="accent5">
                  <a:shade val="73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7-9D13-4406-B2CA-810278ED29C5}"/>
              </c:ext>
            </c:extLst>
          </c:dPt>
          <c:dPt>
            <c:idx val="4"/>
            <c:bubble3D val="0"/>
            <c:spPr>
              <a:solidFill>
                <a:schemeClr val="accent5">
                  <a:shade val="83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9-9D13-4406-B2CA-810278ED29C5}"/>
              </c:ext>
            </c:extLst>
          </c:dPt>
          <c:dPt>
            <c:idx val="5"/>
            <c:bubble3D val="0"/>
            <c:spPr>
              <a:solidFill>
                <a:schemeClr val="accent5">
                  <a:shade val="94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B-9D13-4406-B2CA-810278ED29C5}"/>
              </c:ext>
            </c:extLst>
          </c:dPt>
          <c:dPt>
            <c:idx val="6"/>
            <c:bubble3D val="0"/>
            <c:spPr>
              <a:solidFill>
                <a:schemeClr val="accent5">
                  <a:tint val="95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D-9D13-4406-B2CA-810278ED29C5}"/>
              </c:ext>
            </c:extLst>
          </c:dPt>
          <c:dPt>
            <c:idx val="7"/>
            <c:bubble3D val="0"/>
            <c:spPr>
              <a:solidFill>
                <a:schemeClr val="accent5">
                  <a:tint val="84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F-9D13-4406-B2CA-810278ED29C5}"/>
              </c:ext>
            </c:extLst>
          </c:dPt>
          <c:dPt>
            <c:idx val="8"/>
            <c:bubble3D val="0"/>
            <c:spPr>
              <a:solidFill>
                <a:schemeClr val="accent5">
                  <a:tint val="74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1-9D13-4406-B2CA-810278ED29C5}"/>
              </c:ext>
            </c:extLst>
          </c:dPt>
          <c:dPt>
            <c:idx val="9"/>
            <c:bubble3D val="0"/>
            <c:spPr>
              <a:solidFill>
                <a:schemeClr val="accent5">
                  <a:tint val="63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3-9D13-4406-B2CA-810278ED29C5}"/>
              </c:ext>
            </c:extLst>
          </c:dPt>
          <c:dPt>
            <c:idx val="10"/>
            <c:bubble3D val="0"/>
            <c:spPr>
              <a:solidFill>
                <a:schemeClr val="accent5">
                  <a:tint val="52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5-9D13-4406-B2CA-810278ED29C5}"/>
              </c:ext>
            </c:extLst>
          </c:dPt>
          <c:dPt>
            <c:idx val="11"/>
            <c:bubble3D val="0"/>
            <c:spPr>
              <a:solidFill>
                <a:schemeClr val="accent5">
                  <a:tint val="41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7-9D13-4406-B2CA-810278ED29C5}"/>
              </c:ext>
            </c:extLst>
          </c:dPt>
          <c:dPt>
            <c:idx val="12"/>
            <c:bubble3D val="0"/>
            <c:spPr>
              <a:solidFill>
                <a:schemeClr val="accent5">
                  <a:tint val="63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9-9D13-4406-B2CA-810278ED29C5}"/>
              </c:ext>
            </c:extLst>
          </c:dPt>
          <c:dPt>
            <c:idx val="13"/>
            <c:bubble3D val="0"/>
            <c:spPr>
              <a:solidFill>
                <a:schemeClr val="accent5">
                  <a:tint val="55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B-9D13-4406-B2CA-810278ED29C5}"/>
              </c:ext>
            </c:extLst>
          </c:dPt>
          <c:dPt>
            <c:idx val="14"/>
            <c:bubble3D val="0"/>
            <c:spPr>
              <a:solidFill>
                <a:schemeClr val="accent5">
                  <a:tint val="47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D-9D13-4406-B2CA-810278ED29C5}"/>
              </c:ext>
            </c:extLst>
          </c:dPt>
          <c:dPt>
            <c:idx val="15"/>
            <c:bubble3D val="0"/>
            <c:spPr>
              <a:solidFill>
                <a:schemeClr val="accent5">
                  <a:tint val="39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F-9D13-4406-B2CA-810278ED29C5}"/>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CO"/>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numRef>
              <c:f>UA013B!$A$2:$A$11</c:f>
              <c:numCache>
                <c:formatCode>General</c:formatCode>
                <c:ptCount val="10"/>
              </c:numCache>
            </c:numRef>
          </c:cat>
          <c:val>
            <c:numRef>
              <c:f>UA013B!$B$2:$B$11</c:f>
              <c:numCache>
                <c:formatCode>General</c:formatCode>
                <c:ptCount val="10"/>
              </c:numCache>
            </c:numRef>
          </c:val>
          <c:extLst>
            <c:ext xmlns:c16="http://schemas.microsoft.com/office/drawing/2014/chart" uri="{C3380CC4-5D6E-409C-BE32-E72D297353CC}">
              <c16:uniqueId val="{00000020-9D13-4406-B2CA-810278ED29C5}"/>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s-C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rgbClr val="B3288F"/>
      </a:solidFill>
      <a:round/>
    </a:ln>
    <a:effectLst/>
  </c:spPr>
  <c:txPr>
    <a:bodyPr/>
    <a:lstStyle/>
    <a:p>
      <a:pPr>
        <a:defRPr/>
      </a:pPr>
      <a:endParaRPr lang="es-CO"/>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7"/>
    </mc:Choice>
    <mc:Fallback>
      <c:style val="7"/>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s-CO">
                <a:solidFill>
                  <a:srgbClr val="46499E"/>
                </a:solidFill>
              </a:rPr>
              <a:t>CATEGORÍAS UA014 8 ENCUENTRO INTERSEDES</a:t>
            </a:r>
          </a:p>
        </c:rich>
      </c:tx>
      <c:layout>
        <c:manualLayout>
          <c:xMode val="edge"/>
          <c:yMode val="edge"/>
          <c:x val="0.46370072341931801"/>
          <c:y val="3.519061583577713E-2"/>
        </c:manualLayout>
      </c:layout>
      <c:overlay val="0"/>
      <c:spPr>
        <a:solidFill>
          <a:srgbClr val="25B998"/>
        </a:solid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s-CO"/>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1.6713617135417625E-2"/>
          <c:y val="7.9079411172498046E-2"/>
          <c:w val="0.65768633768876394"/>
          <c:h val="0.90473607345815943"/>
        </c:manualLayout>
      </c:layout>
      <c:pie3DChart>
        <c:varyColors val="1"/>
        <c:ser>
          <c:idx val="0"/>
          <c:order val="0"/>
          <c:dPt>
            <c:idx val="0"/>
            <c:bubble3D val="0"/>
            <c:spPr>
              <a:solidFill>
                <a:schemeClr val="accent5">
                  <a:shade val="4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9CF6-49F3-802D-EAB945B46168}"/>
              </c:ext>
            </c:extLst>
          </c:dPt>
          <c:dPt>
            <c:idx val="1"/>
            <c:bubble3D val="0"/>
            <c:spPr>
              <a:solidFill>
                <a:schemeClr val="accent5">
                  <a:shade val="51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9CF6-49F3-802D-EAB945B46168}"/>
              </c:ext>
            </c:extLst>
          </c:dPt>
          <c:dPt>
            <c:idx val="2"/>
            <c:bubble3D val="0"/>
            <c:spPr>
              <a:solidFill>
                <a:schemeClr val="accent5">
                  <a:shade val="62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5-9CF6-49F3-802D-EAB945B46168}"/>
              </c:ext>
            </c:extLst>
          </c:dPt>
          <c:dPt>
            <c:idx val="3"/>
            <c:bubble3D val="0"/>
            <c:spPr>
              <a:solidFill>
                <a:schemeClr val="accent5">
                  <a:shade val="73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7-9CF6-49F3-802D-EAB945B46168}"/>
              </c:ext>
            </c:extLst>
          </c:dPt>
          <c:dPt>
            <c:idx val="4"/>
            <c:bubble3D val="0"/>
            <c:spPr>
              <a:solidFill>
                <a:schemeClr val="accent5">
                  <a:shade val="83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9-9CF6-49F3-802D-EAB945B46168}"/>
              </c:ext>
            </c:extLst>
          </c:dPt>
          <c:dPt>
            <c:idx val="5"/>
            <c:bubble3D val="0"/>
            <c:spPr>
              <a:solidFill>
                <a:schemeClr val="accent5">
                  <a:shade val="94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B-9CF6-49F3-802D-EAB945B46168}"/>
              </c:ext>
            </c:extLst>
          </c:dPt>
          <c:dPt>
            <c:idx val="6"/>
            <c:bubble3D val="0"/>
            <c:spPr>
              <a:solidFill>
                <a:schemeClr val="accent5">
                  <a:tint val="95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D-9CF6-49F3-802D-EAB945B46168}"/>
              </c:ext>
            </c:extLst>
          </c:dPt>
          <c:dPt>
            <c:idx val="7"/>
            <c:bubble3D val="0"/>
            <c:spPr>
              <a:solidFill>
                <a:schemeClr val="accent5">
                  <a:tint val="84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F-9CF6-49F3-802D-EAB945B46168}"/>
              </c:ext>
            </c:extLst>
          </c:dPt>
          <c:dPt>
            <c:idx val="8"/>
            <c:bubble3D val="0"/>
            <c:spPr>
              <a:solidFill>
                <a:schemeClr val="accent5">
                  <a:tint val="74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1-9CF6-49F3-802D-EAB945B46168}"/>
              </c:ext>
            </c:extLst>
          </c:dPt>
          <c:dPt>
            <c:idx val="9"/>
            <c:bubble3D val="0"/>
            <c:spPr>
              <a:solidFill>
                <a:schemeClr val="accent5">
                  <a:tint val="63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3-9CF6-49F3-802D-EAB945B46168}"/>
              </c:ext>
            </c:extLst>
          </c:dPt>
          <c:dPt>
            <c:idx val="10"/>
            <c:bubble3D val="0"/>
            <c:spPr>
              <a:solidFill>
                <a:schemeClr val="accent5">
                  <a:tint val="52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5-9CF6-49F3-802D-EAB945B46168}"/>
              </c:ext>
            </c:extLst>
          </c:dPt>
          <c:dPt>
            <c:idx val="11"/>
            <c:bubble3D val="0"/>
            <c:spPr>
              <a:solidFill>
                <a:schemeClr val="accent5">
                  <a:tint val="41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7-9CF6-49F3-802D-EAB945B46168}"/>
              </c:ext>
            </c:extLst>
          </c:dPt>
          <c:dPt>
            <c:idx val="12"/>
            <c:bubble3D val="0"/>
            <c:spPr>
              <a:solidFill>
                <a:schemeClr val="accent5">
                  <a:tint val="63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9-9CF6-49F3-802D-EAB945B46168}"/>
              </c:ext>
            </c:extLst>
          </c:dPt>
          <c:dPt>
            <c:idx val="13"/>
            <c:bubble3D val="0"/>
            <c:spPr>
              <a:solidFill>
                <a:schemeClr val="accent5">
                  <a:tint val="55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B-9CF6-49F3-802D-EAB945B46168}"/>
              </c:ext>
            </c:extLst>
          </c:dPt>
          <c:dPt>
            <c:idx val="14"/>
            <c:bubble3D val="0"/>
            <c:spPr>
              <a:solidFill>
                <a:schemeClr val="accent5">
                  <a:tint val="47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D-9CF6-49F3-802D-EAB945B46168}"/>
              </c:ext>
            </c:extLst>
          </c:dPt>
          <c:dPt>
            <c:idx val="15"/>
            <c:bubble3D val="0"/>
            <c:spPr>
              <a:solidFill>
                <a:schemeClr val="accent5">
                  <a:tint val="39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F-9CF6-49F3-802D-EAB945B46168}"/>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CO"/>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UA014B!$A$2:$A$6</c:f>
              <c:strCache>
                <c:ptCount val="5"/>
                <c:pt idx="0">
                  <c:v>ALMA</c:v>
                </c:pt>
                <c:pt idx="1">
                  <c:v>CONCIENCIA</c:v>
                </c:pt>
                <c:pt idx="2">
                  <c:v>ESPÍRITU</c:v>
                </c:pt>
                <c:pt idx="3">
                  <c:v>ESPÍRITU DE ÉPOCA</c:v>
                </c:pt>
                <c:pt idx="4">
                  <c:v>PSICOLOGÍA</c:v>
                </c:pt>
              </c:strCache>
            </c:strRef>
          </c:cat>
          <c:val>
            <c:numRef>
              <c:f>UA014B!$B$2:$B$6</c:f>
              <c:numCache>
                <c:formatCode>General</c:formatCode>
                <c:ptCount val="5"/>
                <c:pt idx="0">
                  <c:v>10</c:v>
                </c:pt>
                <c:pt idx="1">
                  <c:v>2</c:v>
                </c:pt>
                <c:pt idx="2">
                  <c:v>3</c:v>
                </c:pt>
                <c:pt idx="3">
                  <c:v>2</c:v>
                </c:pt>
                <c:pt idx="4">
                  <c:v>8</c:v>
                </c:pt>
              </c:numCache>
            </c:numRef>
          </c:val>
          <c:extLst>
            <c:ext xmlns:c16="http://schemas.microsoft.com/office/drawing/2014/chart" uri="{C3380CC4-5D6E-409C-BE32-E72D297353CC}">
              <c16:uniqueId val="{00000020-9CF6-49F3-802D-EAB945B46168}"/>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s-C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rgbClr val="B3288F"/>
      </a:solidFill>
      <a:round/>
    </a:ln>
    <a:effectLst/>
  </c:spPr>
  <c:txPr>
    <a:bodyPr/>
    <a:lstStyle/>
    <a:p>
      <a:pPr>
        <a:defRPr/>
      </a:pPr>
      <a:endParaRPr lang="es-CO"/>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7"/>
    </mc:Choice>
    <mc:Fallback>
      <c:style val="7"/>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s-CO">
                <a:solidFill>
                  <a:srgbClr val="46499E"/>
                </a:solidFill>
              </a:rPr>
              <a:t>CATEGORÍAS UA015 8 ENCUENTRO INTERSEDES</a:t>
            </a:r>
          </a:p>
        </c:rich>
      </c:tx>
      <c:layout>
        <c:manualLayout>
          <c:xMode val="edge"/>
          <c:yMode val="edge"/>
          <c:x val="0.46370072341931801"/>
          <c:y val="3.519061583577713E-2"/>
        </c:manualLayout>
      </c:layout>
      <c:overlay val="0"/>
      <c:spPr>
        <a:solidFill>
          <a:srgbClr val="25B998"/>
        </a:solid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s-CO"/>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1.6713617135417625E-2"/>
          <c:y val="7.9079411172498046E-2"/>
          <c:w val="0.65768633768876394"/>
          <c:h val="0.90473607345815943"/>
        </c:manualLayout>
      </c:layout>
      <c:pie3DChart>
        <c:varyColors val="1"/>
        <c:ser>
          <c:idx val="0"/>
          <c:order val="0"/>
          <c:dPt>
            <c:idx val="0"/>
            <c:bubble3D val="0"/>
            <c:spPr>
              <a:solidFill>
                <a:schemeClr val="accent5">
                  <a:shade val="4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7929-435D-992A-93CF06C535C7}"/>
              </c:ext>
            </c:extLst>
          </c:dPt>
          <c:dPt>
            <c:idx val="1"/>
            <c:bubble3D val="0"/>
            <c:spPr>
              <a:solidFill>
                <a:schemeClr val="accent5">
                  <a:shade val="51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7929-435D-992A-93CF06C535C7}"/>
              </c:ext>
            </c:extLst>
          </c:dPt>
          <c:dPt>
            <c:idx val="2"/>
            <c:bubble3D val="0"/>
            <c:spPr>
              <a:solidFill>
                <a:schemeClr val="accent5">
                  <a:shade val="62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5-7929-435D-992A-93CF06C535C7}"/>
              </c:ext>
            </c:extLst>
          </c:dPt>
          <c:dPt>
            <c:idx val="3"/>
            <c:bubble3D val="0"/>
            <c:spPr>
              <a:solidFill>
                <a:schemeClr val="accent5">
                  <a:shade val="73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7-7929-435D-992A-93CF06C535C7}"/>
              </c:ext>
            </c:extLst>
          </c:dPt>
          <c:dPt>
            <c:idx val="4"/>
            <c:bubble3D val="0"/>
            <c:spPr>
              <a:solidFill>
                <a:schemeClr val="accent5">
                  <a:shade val="83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9-7929-435D-992A-93CF06C535C7}"/>
              </c:ext>
            </c:extLst>
          </c:dPt>
          <c:dPt>
            <c:idx val="5"/>
            <c:bubble3D val="0"/>
            <c:spPr>
              <a:solidFill>
                <a:schemeClr val="accent5">
                  <a:shade val="94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B-7929-435D-992A-93CF06C535C7}"/>
              </c:ext>
            </c:extLst>
          </c:dPt>
          <c:dPt>
            <c:idx val="6"/>
            <c:bubble3D val="0"/>
            <c:spPr>
              <a:solidFill>
                <a:schemeClr val="accent5">
                  <a:tint val="95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D-7929-435D-992A-93CF06C535C7}"/>
              </c:ext>
            </c:extLst>
          </c:dPt>
          <c:dPt>
            <c:idx val="7"/>
            <c:bubble3D val="0"/>
            <c:spPr>
              <a:solidFill>
                <a:schemeClr val="accent5">
                  <a:tint val="84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F-7929-435D-992A-93CF06C535C7}"/>
              </c:ext>
            </c:extLst>
          </c:dPt>
          <c:dPt>
            <c:idx val="8"/>
            <c:bubble3D val="0"/>
            <c:spPr>
              <a:solidFill>
                <a:schemeClr val="accent5">
                  <a:tint val="74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1-7929-435D-992A-93CF06C535C7}"/>
              </c:ext>
            </c:extLst>
          </c:dPt>
          <c:dPt>
            <c:idx val="9"/>
            <c:bubble3D val="0"/>
            <c:spPr>
              <a:solidFill>
                <a:schemeClr val="accent5">
                  <a:tint val="63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3-7929-435D-992A-93CF06C535C7}"/>
              </c:ext>
            </c:extLst>
          </c:dPt>
          <c:dPt>
            <c:idx val="10"/>
            <c:bubble3D val="0"/>
            <c:spPr>
              <a:solidFill>
                <a:schemeClr val="accent5">
                  <a:tint val="52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5-7929-435D-992A-93CF06C535C7}"/>
              </c:ext>
            </c:extLst>
          </c:dPt>
          <c:dPt>
            <c:idx val="11"/>
            <c:bubble3D val="0"/>
            <c:spPr>
              <a:solidFill>
                <a:schemeClr val="accent5">
                  <a:tint val="41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7-7929-435D-992A-93CF06C535C7}"/>
              </c:ext>
            </c:extLst>
          </c:dPt>
          <c:dPt>
            <c:idx val="12"/>
            <c:bubble3D val="0"/>
            <c:spPr>
              <a:solidFill>
                <a:schemeClr val="accent5">
                  <a:tint val="63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9-7929-435D-992A-93CF06C535C7}"/>
              </c:ext>
            </c:extLst>
          </c:dPt>
          <c:dPt>
            <c:idx val="13"/>
            <c:bubble3D val="0"/>
            <c:spPr>
              <a:solidFill>
                <a:schemeClr val="accent5">
                  <a:tint val="55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B-7929-435D-992A-93CF06C535C7}"/>
              </c:ext>
            </c:extLst>
          </c:dPt>
          <c:dPt>
            <c:idx val="14"/>
            <c:bubble3D val="0"/>
            <c:spPr>
              <a:solidFill>
                <a:schemeClr val="accent5">
                  <a:tint val="47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D-7929-435D-992A-93CF06C535C7}"/>
              </c:ext>
            </c:extLst>
          </c:dPt>
          <c:dPt>
            <c:idx val="15"/>
            <c:bubble3D val="0"/>
            <c:spPr>
              <a:solidFill>
                <a:schemeClr val="accent5">
                  <a:tint val="39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F-7929-435D-992A-93CF06C535C7}"/>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CO"/>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UA015B!$A$2:$A$7</c:f>
              <c:strCache>
                <c:ptCount val="6"/>
                <c:pt idx="0">
                  <c:v>BIENESTAR UNIVERSITARIO</c:v>
                </c:pt>
                <c:pt idx="1">
                  <c:v>CURRÍCULO</c:v>
                </c:pt>
                <c:pt idx="2">
                  <c:v>DIÁLOGO DE SABERES</c:v>
                </c:pt>
                <c:pt idx="3">
                  <c:v>EDUCACIÓN </c:v>
                </c:pt>
                <c:pt idx="4">
                  <c:v>INCLUSIÓN</c:v>
                </c:pt>
                <c:pt idx="5">
                  <c:v>PARTICULARIDADES DE SEDE</c:v>
                </c:pt>
              </c:strCache>
            </c:strRef>
          </c:cat>
          <c:val>
            <c:numRef>
              <c:f>UA015B!$B$2:$B$7</c:f>
              <c:numCache>
                <c:formatCode>General</c:formatCode>
                <c:ptCount val="6"/>
                <c:pt idx="0">
                  <c:v>1</c:v>
                </c:pt>
                <c:pt idx="1">
                  <c:v>1</c:v>
                </c:pt>
                <c:pt idx="2">
                  <c:v>1</c:v>
                </c:pt>
                <c:pt idx="3">
                  <c:v>1</c:v>
                </c:pt>
                <c:pt idx="4">
                  <c:v>1</c:v>
                </c:pt>
                <c:pt idx="5">
                  <c:v>1</c:v>
                </c:pt>
              </c:numCache>
            </c:numRef>
          </c:val>
          <c:extLst>
            <c:ext xmlns:c16="http://schemas.microsoft.com/office/drawing/2014/chart" uri="{C3380CC4-5D6E-409C-BE32-E72D297353CC}">
              <c16:uniqueId val="{00000020-7929-435D-992A-93CF06C535C7}"/>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s-C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rgbClr val="B3288F"/>
      </a:solidFill>
      <a:round/>
    </a:ln>
    <a:effectLst/>
  </c:spPr>
  <c:txPr>
    <a:bodyPr/>
    <a:lstStyle/>
    <a:p>
      <a:pPr>
        <a:defRPr/>
      </a:pPr>
      <a:endParaRPr lang="es-CO"/>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7"/>
    </mc:Choice>
    <mc:Fallback>
      <c:style val="7"/>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s-CO">
                <a:solidFill>
                  <a:srgbClr val="46499E"/>
                </a:solidFill>
              </a:rPr>
              <a:t>CATEGORÍAS UA016 8 ENCUENTRO INTERSEDES</a:t>
            </a:r>
          </a:p>
        </c:rich>
      </c:tx>
      <c:layout>
        <c:manualLayout>
          <c:xMode val="edge"/>
          <c:yMode val="edge"/>
          <c:x val="0.46370072341931801"/>
          <c:y val="3.519061583577713E-2"/>
        </c:manualLayout>
      </c:layout>
      <c:overlay val="0"/>
      <c:spPr>
        <a:solidFill>
          <a:srgbClr val="25B998"/>
        </a:solid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s-CO"/>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1.6713617135417625E-2"/>
          <c:y val="7.9079411172498046E-2"/>
          <c:w val="0.65768633768876394"/>
          <c:h val="0.90473607345815943"/>
        </c:manualLayout>
      </c:layout>
      <c:pie3DChart>
        <c:varyColors val="1"/>
        <c:ser>
          <c:idx val="0"/>
          <c:order val="0"/>
          <c:dPt>
            <c:idx val="0"/>
            <c:bubble3D val="0"/>
            <c:spPr>
              <a:solidFill>
                <a:schemeClr val="accent5">
                  <a:shade val="4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87EB-4DE4-BD49-F80EFCE8C193}"/>
              </c:ext>
            </c:extLst>
          </c:dPt>
          <c:dPt>
            <c:idx val="1"/>
            <c:bubble3D val="0"/>
            <c:spPr>
              <a:solidFill>
                <a:schemeClr val="accent5">
                  <a:shade val="51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87EB-4DE4-BD49-F80EFCE8C193}"/>
              </c:ext>
            </c:extLst>
          </c:dPt>
          <c:dPt>
            <c:idx val="2"/>
            <c:bubble3D val="0"/>
            <c:spPr>
              <a:solidFill>
                <a:schemeClr val="accent5">
                  <a:shade val="62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5-87EB-4DE4-BD49-F80EFCE8C193}"/>
              </c:ext>
            </c:extLst>
          </c:dPt>
          <c:dPt>
            <c:idx val="3"/>
            <c:bubble3D val="0"/>
            <c:spPr>
              <a:solidFill>
                <a:schemeClr val="accent5">
                  <a:shade val="73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7-87EB-4DE4-BD49-F80EFCE8C193}"/>
              </c:ext>
            </c:extLst>
          </c:dPt>
          <c:dPt>
            <c:idx val="4"/>
            <c:bubble3D val="0"/>
            <c:spPr>
              <a:solidFill>
                <a:schemeClr val="accent5">
                  <a:shade val="83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9-87EB-4DE4-BD49-F80EFCE8C193}"/>
              </c:ext>
            </c:extLst>
          </c:dPt>
          <c:dPt>
            <c:idx val="5"/>
            <c:bubble3D val="0"/>
            <c:spPr>
              <a:solidFill>
                <a:schemeClr val="accent5">
                  <a:shade val="94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B-87EB-4DE4-BD49-F80EFCE8C193}"/>
              </c:ext>
            </c:extLst>
          </c:dPt>
          <c:dPt>
            <c:idx val="6"/>
            <c:bubble3D val="0"/>
            <c:spPr>
              <a:solidFill>
                <a:schemeClr val="accent5">
                  <a:tint val="95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D-87EB-4DE4-BD49-F80EFCE8C193}"/>
              </c:ext>
            </c:extLst>
          </c:dPt>
          <c:dPt>
            <c:idx val="7"/>
            <c:bubble3D val="0"/>
            <c:spPr>
              <a:solidFill>
                <a:schemeClr val="accent5">
                  <a:tint val="84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F-87EB-4DE4-BD49-F80EFCE8C193}"/>
              </c:ext>
            </c:extLst>
          </c:dPt>
          <c:dPt>
            <c:idx val="8"/>
            <c:bubble3D val="0"/>
            <c:spPr>
              <a:solidFill>
                <a:schemeClr val="accent5">
                  <a:tint val="74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1-87EB-4DE4-BD49-F80EFCE8C193}"/>
              </c:ext>
            </c:extLst>
          </c:dPt>
          <c:dPt>
            <c:idx val="9"/>
            <c:bubble3D val="0"/>
            <c:spPr>
              <a:solidFill>
                <a:schemeClr val="accent5">
                  <a:tint val="63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3-87EB-4DE4-BD49-F80EFCE8C193}"/>
              </c:ext>
            </c:extLst>
          </c:dPt>
          <c:dPt>
            <c:idx val="10"/>
            <c:bubble3D val="0"/>
            <c:spPr>
              <a:solidFill>
                <a:schemeClr val="accent5">
                  <a:tint val="52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5-87EB-4DE4-BD49-F80EFCE8C193}"/>
              </c:ext>
            </c:extLst>
          </c:dPt>
          <c:dPt>
            <c:idx val="11"/>
            <c:bubble3D val="0"/>
            <c:spPr>
              <a:solidFill>
                <a:schemeClr val="accent5">
                  <a:tint val="41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7-87EB-4DE4-BD49-F80EFCE8C193}"/>
              </c:ext>
            </c:extLst>
          </c:dPt>
          <c:dPt>
            <c:idx val="12"/>
            <c:bubble3D val="0"/>
            <c:spPr>
              <a:solidFill>
                <a:schemeClr val="accent5">
                  <a:tint val="63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9-87EB-4DE4-BD49-F80EFCE8C193}"/>
              </c:ext>
            </c:extLst>
          </c:dPt>
          <c:dPt>
            <c:idx val="13"/>
            <c:bubble3D val="0"/>
            <c:spPr>
              <a:solidFill>
                <a:schemeClr val="accent5">
                  <a:tint val="55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B-87EB-4DE4-BD49-F80EFCE8C193}"/>
              </c:ext>
            </c:extLst>
          </c:dPt>
          <c:dPt>
            <c:idx val="14"/>
            <c:bubble3D val="0"/>
            <c:spPr>
              <a:solidFill>
                <a:schemeClr val="accent5">
                  <a:tint val="47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D-87EB-4DE4-BD49-F80EFCE8C193}"/>
              </c:ext>
            </c:extLst>
          </c:dPt>
          <c:dPt>
            <c:idx val="15"/>
            <c:bubble3D val="0"/>
            <c:spPr>
              <a:solidFill>
                <a:schemeClr val="accent5">
                  <a:tint val="39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F-87EB-4DE4-BD49-F80EFCE8C193}"/>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CO"/>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UA016B!$A$2:$A$7</c:f>
              <c:strCache>
                <c:ptCount val="6"/>
                <c:pt idx="0">
                  <c:v>CONTEXTO SOCIOCULTURAL</c:v>
                </c:pt>
                <c:pt idx="1">
                  <c:v>EDUCACIÓN INFORMAL</c:v>
                </c:pt>
                <c:pt idx="2">
                  <c:v>INCLUSIÓN</c:v>
                </c:pt>
                <c:pt idx="3">
                  <c:v>MARITORIO</c:v>
                </c:pt>
                <c:pt idx="4">
                  <c:v>PARTICULARIDADES DE SEDE</c:v>
                </c:pt>
                <c:pt idx="5">
                  <c:v>PROPUESTA INSTITUTO NACIONAL</c:v>
                </c:pt>
              </c:strCache>
            </c:strRef>
          </c:cat>
          <c:val>
            <c:numRef>
              <c:f>UA016B!$B$2:$B$7</c:f>
              <c:numCache>
                <c:formatCode>General</c:formatCode>
                <c:ptCount val="6"/>
                <c:pt idx="0">
                  <c:v>1</c:v>
                </c:pt>
                <c:pt idx="1">
                  <c:v>1</c:v>
                </c:pt>
                <c:pt idx="2">
                  <c:v>2</c:v>
                </c:pt>
                <c:pt idx="3">
                  <c:v>1</c:v>
                </c:pt>
                <c:pt idx="4">
                  <c:v>1</c:v>
                </c:pt>
                <c:pt idx="5">
                  <c:v>3</c:v>
                </c:pt>
              </c:numCache>
            </c:numRef>
          </c:val>
          <c:extLst>
            <c:ext xmlns:c16="http://schemas.microsoft.com/office/drawing/2014/chart" uri="{C3380CC4-5D6E-409C-BE32-E72D297353CC}">
              <c16:uniqueId val="{00000020-87EB-4DE4-BD49-F80EFCE8C193}"/>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s-C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rgbClr val="B3288F"/>
      </a:solidFill>
      <a:round/>
    </a:ln>
    <a:effectLst/>
  </c:spPr>
  <c:txPr>
    <a:bodyPr/>
    <a:lstStyle/>
    <a:p>
      <a:pPr>
        <a:defRPr/>
      </a:pPr>
      <a:endParaRPr lang="es-CO"/>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withinLinear" id="18">
  <a:schemeClr val="accent5"/>
</cs:colorStyle>
</file>

<file path=xl/charts/colors2.xml><?xml version="1.0" encoding="utf-8"?>
<cs:colorStyle xmlns:cs="http://schemas.microsoft.com/office/drawing/2012/chartStyle" xmlns:a="http://schemas.openxmlformats.org/drawingml/2006/main" meth="withinLinear" id="18">
  <a:schemeClr val="accent5"/>
</cs:colorStyle>
</file>

<file path=xl/charts/colors3.xml><?xml version="1.0" encoding="utf-8"?>
<cs:colorStyle xmlns:cs="http://schemas.microsoft.com/office/drawing/2012/chartStyle" xmlns:a="http://schemas.openxmlformats.org/drawingml/2006/main" meth="withinLinear" id="18">
  <a:schemeClr val="accent5"/>
</cs:colorStyle>
</file>

<file path=xl/charts/colors4.xml><?xml version="1.0" encoding="utf-8"?>
<cs:colorStyle xmlns:cs="http://schemas.microsoft.com/office/drawing/2012/chartStyle" xmlns:a="http://schemas.openxmlformats.org/drawingml/2006/main" meth="withinLinear" id="18">
  <a:schemeClr val="accent5"/>
</cs:colorStyle>
</file>

<file path=xl/charts/colors5.xml><?xml version="1.0" encoding="utf-8"?>
<cs:colorStyle xmlns:cs="http://schemas.microsoft.com/office/drawing/2012/chartStyle" xmlns:a="http://schemas.openxmlformats.org/drawingml/2006/main" meth="withinLinear" id="18">
  <a:schemeClr val="accent5"/>
</cs:colorStyle>
</file>

<file path=xl/charts/colors6.xml><?xml version="1.0" encoding="utf-8"?>
<cs:colorStyle xmlns:cs="http://schemas.microsoft.com/office/drawing/2012/chartStyle" xmlns:a="http://schemas.openxmlformats.org/drawingml/2006/main" meth="withinLinear" id="18">
  <a:schemeClr val="accent5"/>
</cs:colorStyle>
</file>

<file path=xl/charts/colors7.xml><?xml version="1.0" encoding="utf-8"?>
<cs:colorStyle xmlns:cs="http://schemas.microsoft.com/office/drawing/2012/chartStyle" xmlns:a="http://schemas.openxmlformats.org/drawingml/2006/main" meth="withinLinear" id="18">
  <a:schemeClr val="accent5"/>
</cs:colorStyle>
</file>

<file path=xl/charts/colors8.xml><?xml version="1.0" encoding="utf-8"?>
<cs:colorStyle xmlns:cs="http://schemas.microsoft.com/office/drawing/2012/chartStyle" xmlns:a="http://schemas.openxmlformats.org/drawingml/2006/main" meth="withinLinear" id="18">
  <a:schemeClr val="accent5"/>
</cs:colorStyle>
</file>

<file path=xl/charts/colors9.xml><?xml version="1.0" encoding="utf-8"?>
<cs:colorStyle xmlns:cs="http://schemas.microsoft.com/office/drawing/2012/chartStyle" xmlns:a="http://schemas.openxmlformats.org/drawingml/2006/main" meth="withinLinear" id="18">
  <a:schemeClr val="accent5"/>
</cs:colorStyle>
</file>

<file path=xl/charts/colors10.xml><?xml version="1.0" encoding="utf-8"?>
<cs:colorStyle xmlns:cs="http://schemas.microsoft.com/office/drawing/2012/chartStyle" xmlns:a="http://schemas.openxmlformats.org/drawingml/2006/main" meth="withinLinear" id="18">
  <a:schemeClr val="accent5"/>
</cs:colorStyle>
</file>

<file path=xl/charts/colors11.xml><?xml version="1.0" encoding="utf-8"?>
<cs:colorStyle xmlns:cs="http://schemas.microsoft.com/office/drawing/2012/chartStyle" xmlns:a="http://schemas.openxmlformats.org/drawingml/2006/main" meth="withinLinear" id="18">
  <a:schemeClr val="accent5"/>
</cs:colorStyle>
</file>

<file path=xl/charts/colors12.xml><?xml version="1.0" encoding="utf-8"?>
<cs:colorStyle xmlns:cs="http://schemas.microsoft.com/office/drawing/2012/chartStyle" xmlns:a="http://schemas.openxmlformats.org/drawingml/2006/main" meth="withinLinear" id="18">
  <a:schemeClr val="accent5"/>
</cs:colorStyle>
</file>

<file path=xl/charts/colors13.xml><?xml version="1.0" encoding="utf-8"?>
<cs:colorStyle xmlns:cs="http://schemas.microsoft.com/office/drawing/2012/chartStyle" xmlns:a="http://schemas.openxmlformats.org/drawingml/2006/main" meth="withinLinear" id="18">
  <a:schemeClr val="accent5"/>
</cs:colorStyle>
</file>

<file path=xl/charts/colors14.xml><?xml version="1.0" encoding="utf-8"?>
<cs:colorStyle xmlns:cs="http://schemas.microsoft.com/office/drawing/2012/chartStyle" xmlns:a="http://schemas.openxmlformats.org/drawingml/2006/main" meth="withinLinear" id="18">
  <a:schemeClr val="accent5"/>
</cs:colorStyle>
</file>

<file path=xl/charts/colors15.xml><?xml version="1.0" encoding="utf-8"?>
<cs:colorStyle xmlns:cs="http://schemas.microsoft.com/office/drawing/2012/chartStyle" xmlns:a="http://schemas.openxmlformats.org/drawingml/2006/main" meth="withinLinear" id="18">
  <a:schemeClr val="accent5"/>
</cs:colorStyle>
</file>

<file path=xl/charts/colors16.xml><?xml version="1.0" encoding="utf-8"?>
<cs:colorStyle xmlns:cs="http://schemas.microsoft.com/office/drawing/2012/chartStyle" xmlns:a="http://schemas.openxmlformats.org/drawingml/2006/main" meth="withinLinear" id="18">
  <a:schemeClr val="accent5"/>
</cs:colorStyle>
</file>

<file path=xl/charts/style1.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6.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dr:twoCellAnchor>
    <xdr:from>
      <xdr:col>3</xdr:col>
      <xdr:colOff>9525</xdr:colOff>
      <xdr:row>0</xdr:row>
      <xdr:rowOff>0</xdr:rowOff>
    </xdr:from>
    <xdr:to>
      <xdr:col>14</xdr:col>
      <xdr:colOff>9524</xdr:colOff>
      <xdr:row>18</xdr:row>
      <xdr:rowOff>9525</xdr:rowOff>
    </xdr:to>
    <xdr:graphicFrame macro="">
      <xdr:nvGraphicFramePr>
        <xdr:cNvPr id="2" name="Gráfico 1">
          <a:extLst>
            <a:ext uri="{FF2B5EF4-FFF2-40B4-BE49-F238E27FC236}">
              <a16:creationId xmlns:a16="http://schemas.microsoft.com/office/drawing/2014/main" id="{8830257E-817A-40C6-909C-7ADFCC6E86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9525</xdr:colOff>
      <xdr:row>0</xdr:row>
      <xdr:rowOff>0</xdr:rowOff>
    </xdr:from>
    <xdr:to>
      <xdr:col>14</xdr:col>
      <xdr:colOff>9524</xdr:colOff>
      <xdr:row>14</xdr:row>
      <xdr:rowOff>9525</xdr:rowOff>
    </xdr:to>
    <xdr:graphicFrame macro="">
      <xdr:nvGraphicFramePr>
        <xdr:cNvPr id="2" name="Gráfico 1">
          <a:extLst>
            <a:ext uri="{FF2B5EF4-FFF2-40B4-BE49-F238E27FC236}">
              <a16:creationId xmlns:a16="http://schemas.microsoft.com/office/drawing/2014/main" id="{9FBF2796-38BE-44A9-B6CF-FFAE649F03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9525</xdr:colOff>
      <xdr:row>0</xdr:row>
      <xdr:rowOff>0</xdr:rowOff>
    </xdr:from>
    <xdr:to>
      <xdr:col>14</xdr:col>
      <xdr:colOff>9524</xdr:colOff>
      <xdr:row>9</xdr:row>
      <xdr:rowOff>9525</xdr:rowOff>
    </xdr:to>
    <xdr:graphicFrame macro="">
      <xdr:nvGraphicFramePr>
        <xdr:cNvPr id="2" name="Gráfico 1">
          <a:extLst>
            <a:ext uri="{FF2B5EF4-FFF2-40B4-BE49-F238E27FC236}">
              <a16:creationId xmlns:a16="http://schemas.microsoft.com/office/drawing/2014/main" id="{CC65B5ED-0EB8-42B8-8EB2-120A2DB5E5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9525</xdr:colOff>
      <xdr:row>0</xdr:row>
      <xdr:rowOff>0</xdr:rowOff>
    </xdr:from>
    <xdr:to>
      <xdr:col>14</xdr:col>
      <xdr:colOff>9524</xdr:colOff>
      <xdr:row>9</xdr:row>
      <xdr:rowOff>9525</xdr:rowOff>
    </xdr:to>
    <xdr:graphicFrame macro="">
      <xdr:nvGraphicFramePr>
        <xdr:cNvPr id="2" name="Gráfico 1">
          <a:extLst>
            <a:ext uri="{FF2B5EF4-FFF2-40B4-BE49-F238E27FC236}">
              <a16:creationId xmlns:a16="http://schemas.microsoft.com/office/drawing/2014/main" id="{6C269989-7D06-439A-B6C4-4E28A31341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9525</xdr:colOff>
      <xdr:row>0</xdr:row>
      <xdr:rowOff>0</xdr:rowOff>
    </xdr:from>
    <xdr:to>
      <xdr:col>14</xdr:col>
      <xdr:colOff>9524</xdr:colOff>
      <xdr:row>11</xdr:row>
      <xdr:rowOff>9525</xdr:rowOff>
    </xdr:to>
    <xdr:graphicFrame macro="">
      <xdr:nvGraphicFramePr>
        <xdr:cNvPr id="2" name="Gráfico 1">
          <a:extLst>
            <a:ext uri="{FF2B5EF4-FFF2-40B4-BE49-F238E27FC236}">
              <a16:creationId xmlns:a16="http://schemas.microsoft.com/office/drawing/2014/main" id="{71D08941-0292-4391-8AAD-84A5158617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9525</xdr:colOff>
      <xdr:row>0</xdr:row>
      <xdr:rowOff>0</xdr:rowOff>
    </xdr:from>
    <xdr:to>
      <xdr:col>14</xdr:col>
      <xdr:colOff>9524</xdr:colOff>
      <xdr:row>8</xdr:row>
      <xdr:rowOff>9525</xdr:rowOff>
    </xdr:to>
    <xdr:graphicFrame macro="">
      <xdr:nvGraphicFramePr>
        <xdr:cNvPr id="2" name="Gráfico 1">
          <a:extLst>
            <a:ext uri="{FF2B5EF4-FFF2-40B4-BE49-F238E27FC236}">
              <a16:creationId xmlns:a16="http://schemas.microsoft.com/office/drawing/2014/main" id="{1D8E69D1-6522-40CA-8BE0-DCDA2B39CF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9525</xdr:colOff>
      <xdr:row>0</xdr:row>
      <xdr:rowOff>0</xdr:rowOff>
    </xdr:from>
    <xdr:to>
      <xdr:col>14</xdr:col>
      <xdr:colOff>9524</xdr:colOff>
      <xdr:row>10</xdr:row>
      <xdr:rowOff>9525</xdr:rowOff>
    </xdr:to>
    <xdr:graphicFrame macro="">
      <xdr:nvGraphicFramePr>
        <xdr:cNvPr id="2" name="Gráfico 1">
          <a:extLst>
            <a:ext uri="{FF2B5EF4-FFF2-40B4-BE49-F238E27FC236}">
              <a16:creationId xmlns:a16="http://schemas.microsoft.com/office/drawing/2014/main" id="{5B21B91B-9E95-465E-A33E-4C41D23529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9525</xdr:colOff>
      <xdr:row>0</xdr:row>
      <xdr:rowOff>0</xdr:rowOff>
    </xdr:from>
    <xdr:to>
      <xdr:col>14</xdr:col>
      <xdr:colOff>9524</xdr:colOff>
      <xdr:row>12</xdr:row>
      <xdr:rowOff>9525</xdr:rowOff>
    </xdr:to>
    <xdr:graphicFrame macro="">
      <xdr:nvGraphicFramePr>
        <xdr:cNvPr id="2" name="Gráfico 1">
          <a:extLst>
            <a:ext uri="{FF2B5EF4-FFF2-40B4-BE49-F238E27FC236}">
              <a16:creationId xmlns:a16="http://schemas.microsoft.com/office/drawing/2014/main" id="{71821565-3C4C-4C5D-8CFC-938F5B0821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3</xdr:col>
      <xdr:colOff>9525</xdr:colOff>
      <xdr:row>0</xdr:row>
      <xdr:rowOff>0</xdr:rowOff>
    </xdr:from>
    <xdr:to>
      <xdr:col>14</xdr:col>
      <xdr:colOff>9524</xdr:colOff>
      <xdr:row>10</xdr:row>
      <xdr:rowOff>9525</xdr:rowOff>
    </xdr:to>
    <xdr:graphicFrame macro="">
      <xdr:nvGraphicFramePr>
        <xdr:cNvPr id="2" name="Gráfico 1">
          <a:extLst>
            <a:ext uri="{FF2B5EF4-FFF2-40B4-BE49-F238E27FC236}">
              <a16:creationId xmlns:a16="http://schemas.microsoft.com/office/drawing/2014/main" id="{BCB7C359-B70D-4BF3-BEB2-EA1A1D7F5A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3</xdr:col>
      <xdr:colOff>9525</xdr:colOff>
      <xdr:row>0</xdr:row>
      <xdr:rowOff>0</xdr:rowOff>
    </xdr:from>
    <xdr:to>
      <xdr:col>14</xdr:col>
      <xdr:colOff>9524</xdr:colOff>
      <xdr:row>6</xdr:row>
      <xdr:rowOff>9525</xdr:rowOff>
    </xdr:to>
    <xdr:graphicFrame macro="">
      <xdr:nvGraphicFramePr>
        <xdr:cNvPr id="2" name="Gráfico 1">
          <a:extLst>
            <a:ext uri="{FF2B5EF4-FFF2-40B4-BE49-F238E27FC236}">
              <a16:creationId xmlns:a16="http://schemas.microsoft.com/office/drawing/2014/main" id="{32B29ACE-21E1-4E64-9AEF-FEAB902B56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3</xdr:col>
      <xdr:colOff>9525</xdr:colOff>
      <xdr:row>0</xdr:row>
      <xdr:rowOff>0</xdr:rowOff>
    </xdr:from>
    <xdr:to>
      <xdr:col>14</xdr:col>
      <xdr:colOff>9524</xdr:colOff>
      <xdr:row>11</xdr:row>
      <xdr:rowOff>9525</xdr:rowOff>
    </xdr:to>
    <xdr:graphicFrame macro="">
      <xdr:nvGraphicFramePr>
        <xdr:cNvPr id="2" name="Gráfico 1">
          <a:extLst>
            <a:ext uri="{FF2B5EF4-FFF2-40B4-BE49-F238E27FC236}">
              <a16:creationId xmlns:a16="http://schemas.microsoft.com/office/drawing/2014/main" id="{E8B4B290-324C-4824-961E-E86CB345B7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3</xdr:col>
      <xdr:colOff>9525</xdr:colOff>
      <xdr:row>0</xdr:row>
      <xdr:rowOff>0</xdr:rowOff>
    </xdr:from>
    <xdr:to>
      <xdr:col>14</xdr:col>
      <xdr:colOff>9524</xdr:colOff>
      <xdr:row>12</xdr:row>
      <xdr:rowOff>9525</xdr:rowOff>
    </xdr:to>
    <xdr:graphicFrame macro="">
      <xdr:nvGraphicFramePr>
        <xdr:cNvPr id="2" name="Gráfico 1">
          <a:extLst>
            <a:ext uri="{FF2B5EF4-FFF2-40B4-BE49-F238E27FC236}">
              <a16:creationId xmlns:a16="http://schemas.microsoft.com/office/drawing/2014/main" id="{64821A6C-CB92-4E90-8BAC-C15FEB9F15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3</xdr:col>
      <xdr:colOff>9525</xdr:colOff>
      <xdr:row>0</xdr:row>
      <xdr:rowOff>0</xdr:rowOff>
    </xdr:from>
    <xdr:to>
      <xdr:col>14</xdr:col>
      <xdr:colOff>9524</xdr:colOff>
      <xdr:row>12</xdr:row>
      <xdr:rowOff>9525</xdr:rowOff>
    </xdr:to>
    <xdr:graphicFrame macro="">
      <xdr:nvGraphicFramePr>
        <xdr:cNvPr id="2" name="Gráfico 1">
          <a:extLst>
            <a:ext uri="{FF2B5EF4-FFF2-40B4-BE49-F238E27FC236}">
              <a16:creationId xmlns:a16="http://schemas.microsoft.com/office/drawing/2014/main" id="{C447119D-8CF4-49B5-8DF8-140CFD6423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3</xdr:col>
      <xdr:colOff>9525</xdr:colOff>
      <xdr:row>0</xdr:row>
      <xdr:rowOff>0</xdr:rowOff>
    </xdr:from>
    <xdr:to>
      <xdr:col>14</xdr:col>
      <xdr:colOff>9524</xdr:colOff>
      <xdr:row>7</xdr:row>
      <xdr:rowOff>9525</xdr:rowOff>
    </xdr:to>
    <xdr:graphicFrame macro="">
      <xdr:nvGraphicFramePr>
        <xdr:cNvPr id="2" name="Gráfico 1">
          <a:extLst>
            <a:ext uri="{FF2B5EF4-FFF2-40B4-BE49-F238E27FC236}">
              <a16:creationId xmlns:a16="http://schemas.microsoft.com/office/drawing/2014/main" id="{95FCAC1C-B74B-4235-A428-3D16A3CF6C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3</xdr:col>
      <xdr:colOff>9525</xdr:colOff>
      <xdr:row>0</xdr:row>
      <xdr:rowOff>0</xdr:rowOff>
    </xdr:from>
    <xdr:to>
      <xdr:col>14</xdr:col>
      <xdr:colOff>9524</xdr:colOff>
      <xdr:row>8</xdr:row>
      <xdr:rowOff>9525</xdr:rowOff>
    </xdr:to>
    <xdr:graphicFrame macro="">
      <xdr:nvGraphicFramePr>
        <xdr:cNvPr id="2" name="Gráfico 1">
          <a:extLst>
            <a:ext uri="{FF2B5EF4-FFF2-40B4-BE49-F238E27FC236}">
              <a16:creationId xmlns:a16="http://schemas.microsoft.com/office/drawing/2014/main" id="{FB2E5F7A-AD53-42A4-95E9-4E220E81C1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3</xdr:col>
      <xdr:colOff>9525</xdr:colOff>
      <xdr:row>0</xdr:row>
      <xdr:rowOff>0</xdr:rowOff>
    </xdr:from>
    <xdr:to>
      <xdr:col>14</xdr:col>
      <xdr:colOff>9524</xdr:colOff>
      <xdr:row>8</xdr:row>
      <xdr:rowOff>9525</xdr:rowOff>
    </xdr:to>
    <xdr:graphicFrame macro="">
      <xdr:nvGraphicFramePr>
        <xdr:cNvPr id="2" name="Gráfico 1">
          <a:extLst>
            <a:ext uri="{FF2B5EF4-FFF2-40B4-BE49-F238E27FC236}">
              <a16:creationId xmlns:a16="http://schemas.microsoft.com/office/drawing/2014/main" id="{B847612E-38E8-4E66-8463-E8645F8EA7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1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1"/>
  <sheetViews>
    <sheetView workbookViewId="0">
      <selection activeCell="D8" sqref="D8"/>
    </sheetView>
  </sheetViews>
  <sheetFormatPr baseColWidth="10" defaultColWidth="14.42578125" defaultRowHeight="15" customHeight="1" x14ac:dyDescent="0.25"/>
  <cols>
    <col min="1" max="1" width="14.85546875" customWidth="1"/>
    <col min="2" max="2" width="12.140625" customWidth="1"/>
    <col min="3" max="3" width="9.28515625" customWidth="1"/>
    <col min="4" max="4" width="17.5703125" customWidth="1"/>
    <col min="5" max="5" width="7.85546875" customWidth="1"/>
    <col min="6" max="6" width="9.42578125" customWidth="1"/>
    <col min="7" max="7" width="19.140625" customWidth="1"/>
    <col min="8" max="8" width="18.5703125" customWidth="1"/>
    <col min="9" max="9" width="14.140625" customWidth="1"/>
    <col min="10" max="26" width="10.7109375" customWidth="1"/>
  </cols>
  <sheetData>
    <row r="1" spans="1:26" ht="15" customHeight="1" thickBot="1" x14ac:dyDescent="0.3">
      <c r="A1" s="68" t="s">
        <v>513</v>
      </c>
      <c r="B1" s="68"/>
      <c r="C1" s="68"/>
      <c r="D1" s="68"/>
      <c r="E1" s="68"/>
      <c r="F1" s="68"/>
      <c r="G1" s="68"/>
      <c r="H1" s="68"/>
    </row>
    <row r="2" spans="1:26" ht="51.6" customHeight="1" thickBot="1" x14ac:dyDescent="0.3">
      <c r="A2" s="53" t="s">
        <v>0</v>
      </c>
      <c r="B2" s="54" t="s">
        <v>1</v>
      </c>
      <c r="C2" s="55" t="s">
        <v>2</v>
      </c>
      <c r="D2" s="54" t="s">
        <v>514</v>
      </c>
      <c r="E2" s="53" t="s">
        <v>3</v>
      </c>
      <c r="F2" s="56" t="s">
        <v>4</v>
      </c>
      <c r="G2" s="53" t="s">
        <v>5</v>
      </c>
      <c r="H2" s="57" t="s">
        <v>6</v>
      </c>
      <c r="I2" s="1"/>
      <c r="J2" s="2"/>
      <c r="K2" s="2"/>
      <c r="L2" s="2"/>
      <c r="M2" s="2"/>
      <c r="N2" s="2"/>
      <c r="O2" s="2"/>
      <c r="P2" s="2"/>
      <c r="Q2" s="2"/>
      <c r="R2" s="2"/>
      <c r="S2" s="2"/>
      <c r="T2" s="2"/>
      <c r="U2" s="2"/>
      <c r="V2" s="2"/>
      <c r="W2" s="2"/>
      <c r="X2" s="2"/>
      <c r="Y2" s="2"/>
      <c r="Z2" s="2"/>
    </row>
    <row r="3" spans="1:26" ht="32.450000000000003" customHeight="1" thickBot="1" x14ac:dyDescent="0.3">
      <c r="A3" s="69" t="s">
        <v>7</v>
      </c>
      <c r="B3" s="70"/>
      <c r="C3" s="71"/>
      <c r="D3" s="70" t="s">
        <v>8</v>
      </c>
      <c r="E3" s="70"/>
      <c r="F3" s="70"/>
      <c r="G3" s="70"/>
      <c r="H3" s="72"/>
      <c r="I3" s="1"/>
      <c r="J3" s="2"/>
      <c r="K3" s="2"/>
      <c r="L3" s="2"/>
      <c r="M3" s="2"/>
      <c r="N3" s="2"/>
      <c r="O3" s="2"/>
      <c r="P3" s="2"/>
      <c r="Q3" s="2"/>
      <c r="R3" s="2"/>
      <c r="S3" s="2"/>
      <c r="T3" s="2"/>
      <c r="U3" s="2"/>
      <c r="V3" s="2"/>
      <c r="W3" s="2"/>
      <c r="X3" s="2"/>
      <c r="Y3" s="2"/>
      <c r="Z3" s="2"/>
    </row>
    <row r="4" spans="1:26" ht="15" customHeight="1" x14ac:dyDescent="0.25">
      <c r="A4" s="1"/>
      <c r="B4" s="1"/>
      <c r="C4" s="1"/>
      <c r="D4" s="1"/>
      <c r="E4" s="1"/>
      <c r="F4" s="1"/>
      <c r="G4" s="1"/>
      <c r="H4" s="1"/>
      <c r="I4" s="1"/>
      <c r="J4" s="2"/>
      <c r="K4" s="2"/>
      <c r="L4" s="2"/>
      <c r="M4" s="2"/>
      <c r="N4" s="2"/>
      <c r="O4" s="2"/>
      <c r="P4" s="2"/>
      <c r="Q4" s="2"/>
      <c r="R4" s="2"/>
      <c r="S4" s="2"/>
      <c r="T4" s="2"/>
      <c r="U4" s="2"/>
      <c r="V4" s="2"/>
      <c r="W4" s="2"/>
      <c r="X4" s="2"/>
      <c r="Y4" s="2"/>
      <c r="Z4" s="2"/>
    </row>
    <row r="5" spans="1:26" x14ac:dyDescent="0.25">
      <c r="A5" s="3"/>
      <c r="B5" s="3"/>
      <c r="C5" s="3"/>
      <c r="D5" s="3"/>
      <c r="E5" s="3"/>
      <c r="F5" s="3"/>
      <c r="G5" s="3"/>
      <c r="H5" s="3"/>
      <c r="I5" s="3"/>
      <c r="J5" s="2"/>
      <c r="K5" s="2"/>
      <c r="L5" s="2"/>
      <c r="M5" s="2"/>
      <c r="N5" s="2"/>
      <c r="O5" s="2"/>
      <c r="P5" s="2"/>
      <c r="Q5" s="2"/>
      <c r="R5" s="2"/>
      <c r="S5" s="2"/>
      <c r="T5" s="2"/>
      <c r="U5" s="2"/>
      <c r="V5" s="2"/>
      <c r="W5" s="2"/>
      <c r="X5" s="2"/>
      <c r="Y5" s="2"/>
      <c r="Z5" s="2"/>
    </row>
    <row r="6" spans="1:26" ht="15" customHeight="1" x14ac:dyDescent="0.25">
      <c r="A6" s="3"/>
      <c r="B6" s="3"/>
      <c r="C6" s="3"/>
      <c r="D6" s="3"/>
      <c r="E6" s="3"/>
      <c r="F6" s="3"/>
      <c r="G6" s="3"/>
      <c r="H6" s="3"/>
      <c r="I6" s="3"/>
      <c r="J6" s="2"/>
      <c r="K6" s="2"/>
      <c r="L6" s="2"/>
      <c r="M6" s="2"/>
      <c r="N6" s="2"/>
      <c r="O6" s="2"/>
      <c r="P6" s="2"/>
      <c r="Q6" s="2"/>
      <c r="R6" s="2"/>
      <c r="S6" s="2"/>
      <c r="T6" s="2"/>
      <c r="U6" s="2"/>
      <c r="V6" s="2"/>
      <c r="W6" s="2"/>
      <c r="X6" s="2"/>
      <c r="Y6" s="2"/>
      <c r="Z6" s="2"/>
    </row>
    <row r="7" spans="1:26" ht="16.5" customHeight="1" x14ac:dyDescent="0.25">
      <c r="A7" s="3"/>
      <c r="B7" s="3"/>
      <c r="C7" s="3"/>
      <c r="D7" s="3"/>
      <c r="E7" s="3"/>
      <c r="F7" s="3"/>
      <c r="G7" s="3"/>
      <c r="H7" s="3"/>
      <c r="I7" s="3"/>
      <c r="J7" s="2"/>
      <c r="K7" s="2"/>
      <c r="L7" s="2"/>
      <c r="M7" s="2"/>
      <c r="N7" s="2"/>
      <c r="O7" s="2"/>
      <c r="P7" s="2"/>
      <c r="Q7" s="2"/>
      <c r="R7" s="2"/>
      <c r="S7" s="2"/>
      <c r="T7" s="2"/>
      <c r="U7" s="2"/>
      <c r="V7" s="2"/>
      <c r="W7" s="2"/>
      <c r="X7" s="2"/>
      <c r="Y7" s="2"/>
      <c r="Z7" s="2"/>
    </row>
    <row r="8" spans="1:26" x14ac:dyDescent="0.25">
      <c r="A8" s="3"/>
      <c r="B8" s="3"/>
      <c r="C8" s="3"/>
      <c r="D8" s="3"/>
      <c r="E8" s="3"/>
      <c r="F8" s="3"/>
      <c r="G8" s="3"/>
      <c r="H8" s="3"/>
      <c r="I8" s="3"/>
      <c r="J8" s="2"/>
      <c r="K8" s="2"/>
      <c r="L8" s="2"/>
      <c r="M8" s="2"/>
      <c r="N8" s="2"/>
      <c r="O8" s="2"/>
      <c r="P8" s="2"/>
      <c r="Q8" s="2"/>
      <c r="R8" s="2"/>
      <c r="S8" s="2"/>
      <c r="T8" s="2"/>
      <c r="U8" s="2"/>
      <c r="V8" s="2"/>
      <c r="W8" s="2"/>
      <c r="X8" s="2"/>
      <c r="Y8" s="2"/>
      <c r="Z8" s="2"/>
    </row>
    <row r="9" spans="1:26" x14ac:dyDescent="0.25">
      <c r="A9" s="3"/>
      <c r="B9" s="3"/>
      <c r="C9" s="3"/>
      <c r="D9" s="32"/>
      <c r="E9" s="32"/>
      <c r="F9" s="32"/>
      <c r="G9" s="32"/>
      <c r="H9" s="3"/>
      <c r="I9" s="3"/>
      <c r="J9" s="2"/>
      <c r="K9" s="2"/>
      <c r="L9" s="2"/>
      <c r="M9" s="2"/>
      <c r="N9" s="2"/>
      <c r="O9" s="2"/>
      <c r="P9" s="2"/>
      <c r="Q9" s="2"/>
      <c r="R9" s="2"/>
      <c r="S9" s="2"/>
      <c r="T9" s="2"/>
      <c r="U9" s="2"/>
      <c r="V9" s="2"/>
      <c r="W9" s="2"/>
      <c r="X9" s="2"/>
      <c r="Y9" s="2"/>
      <c r="Z9" s="2"/>
    </row>
    <row r="10" spans="1:26" ht="16.5" customHeight="1" x14ac:dyDescent="0.25">
      <c r="A10" s="3"/>
      <c r="B10" s="3"/>
      <c r="C10" s="3"/>
      <c r="D10" s="32"/>
      <c r="E10" s="33"/>
      <c r="F10" s="32"/>
      <c r="G10" s="32"/>
      <c r="H10" s="3"/>
      <c r="I10" s="3"/>
      <c r="J10" s="2"/>
      <c r="K10" s="2"/>
      <c r="L10" s="2"/>
      <c r="M10" s="2"/>
      <c r="N10" s="2"/>
      <c r="O10" s="2"/>
      <c r="P10" s="2"/>
      <c r="Q10" s="2"/>
      <c r="R10" s="2"/>
      <c r="S10" s="2"/>
      <c r="T10" s="2"/>
      <c r="U10" s="2"/>
      <c r="V10" s="2"/>
      <c r="W10" s="2"/>
      <c r="X10" s="2"/>
      <c r="Y10" s="2"/>
      <c r="Z10" s="2"/>
    </row>
    <row r="11" spans="1:26" x14ac:dyDescent="0.25">
      <c r="A11" s="3"/>
      <c r="B11" s="3"/>
      <c r="C11" s="3"/>
      <c r="D11" s="3"/>
      <c r="E11" s="3"/>
      <c r="F11" s="3"/>
      <c r="G11" s="3"/>
      <c r="H11" s="3"/>
      <c r="I11" s="3"/>
      <c r="J11" s="2"/>
      <c r="K11" s="2"/>
      <c r="L11" s="2"/>
      <c r="M11" s="2"/>
      <c r="N11" s="2"/>
      <c r="O11" s="2"/>
      <c r="P11" s="2"/>
      <c r="Q11" s="2"/>
      <c r="R11" s="2"/>
      <c r="S11" s="2"/>
      <c r="T11" s="2"/>
      <c r="U11" s="2"/>
      <c r="V11" s="2"/>
      <c r="W11" s="2"/>
      <c r="X11" s="2"/>
      <c r="Y11" s="2"/>
      <c r="Z11" s="2"/>
    </row>
    <row r="12" spans="1:26" x14ac:dyDescent="0.25">
      <c r="A12" s="3"/>
      <c r="B12" s="3"/>
      <c r="C12" s="3"/>
      <c r="D12" s="3"/>
      <c r="E12" s="3"/>
      <c r="F12" s="3"/>
      <c r="G12" s="3"/>
      <c r="H12" s="3"/>
      <c r="I12" s="3"/>
      <c r="J12" s="2"/>
      <c r="K12" s="2"/>
      <c r="L12" s="2"/>
      <c r="M12" s="2"/>
      <c r="N12" s="2"/>
      <c r="O12" s="2"/>
      <c r="P12" s="2"/>
      <c r="Q12" s="2"/>
      <c r="R12" s="2"/>
      <c r="S12" s="2"/>
      <c r="T12" s="2"/>
      <c r="U12" s="2"/>
      <c r="V12" s="2"/>
      <c r="W12" s="2"/>
      <c r="X12" s="2"/>
      <c r="Y12" s="2"/>
      <c r="Z12" s="2"/>
    </row>
    <row r="13" spans="1:26" x14ac:dyDescent="0.25">
      <c r="A13" s="3"/>
      <c r="B13" s="3"/>
      <c r="C13" s="3"/>
      <c r="D13" s="3"/>
      <c r="E13" s="3"/>
      <c r="F13" s="3"/>
      <c r="G13" s="3"/>
      <c r="H13" s="3"/>
      <c r="I13" s="3"/>
      <c r="J13" s="2"/>
      <c r="K13" s="2"/>
      <c r="L13" s="2"/>
      <c r="M13" s="2"/>
      <c r="N13" s="2"/>
      <c r="O13" s="2"/>
      <c r="P13" s="2"/>
      <c r="Q13" s="2"/>
      <c r="R13" s="2"/>
      <c r="S13" s="2"/>
      <c r="T13" s="2"/>
      <c r="U13" s="2"/>
      <c r="V13" s="2"/>
      <c r="W13" s="2"/>
      <c r="X13" s="2"/>
      <c r="Y13" s="2"/>
      <c r="Z13" s="2"/>
    </row>
    <row r="14" spans="1:26" x14ac:dyDescent="0.25">
      <c r="A14" s="3"/>
      <c r="B14" s="3"/>
      <c r="C14" s="3"/>
      <c r="D14" s="3"/>
      <c r="E14" s="3"/>
      <c r="F14" s="3"/>
      <c r="G14" s="3"/>
      <c r="H14" s="3"/>
      <c r="I14" s="3"/>
      <c r="J14" s="2"/>
      <c r="K14" s="2"/>
      <c r="L14" s="2"/>
      <c r="M14" s="2"/>
      <c r="N14" s="2"/>
      <c r="O14" s="2"/>
      <c r="P14" s="2"/>
      <c r="Q14" s="2"/>
      <c r="R14" s="2"/>
      <c r="S14" s="2"/>
      <c r="T14" s="2"/>
      <c r="U14" s="2"/>
      <c r="V14" s="2"/>
      <c r="W14" s="2"/>
      <c r="X14" s="2"/>
      <c r="Y14" s="2"/>
      <c r="Z14" s="2"/>
    </row>
    <row r="15" spans="1:26" x14ac:dyDescent="0.25">
      <c r="A15" s="3"/>
      <c r="B15" s="3"/>
      <c r="C15" s="3"/>
      <c r="D15" s="3"/>
      <c r="E15" s="3"/>
      <c r="F15" s="3"/>
      <c r="G15" s="3"/>
      <c r="H15" s="3"/>
      <c r="I15" s="3"/>
      <c r="J15" s="2"/>
      <c r="K15" s="2"/>
      <c r="L15" s="2"/>
      <c r="M15" s="2"/>
      <c r="N15" s="2"/>
      <c r="O15" s="2"/>
      <c r="P15" s="2"/>
      <c r="Q15" s="2"/>
      <c r="R15" s="2"/>
      <c r="S15" s="2"/>
      <c r="T15" s="2"/>
      <c r="U15" s="2"/>
      <c r="V15" s="2"/>
      <c r="W15" s="2"/>
      <c r="X15" s="2"/>
      <c r="Y15" s="2"/>
      <c r="Z15" s="2"/>
    </row>
    <row r="16" spans="1:26" ht="18.75" customHeight="1" x14ac:dyDescent="0.25">
      <c r="A16" s="3"/>
      <c r="B16" s="3"/>
      <c r="C16" s="3"/>
      <c r="D16" s="3"/>
      <c r="E16" s="3"/>
      <c r="F16" s="3"/>
      <c r="G16" s="3"/>
      <c r="H16" s="3"/>
      <c r="I16" s="3"/>
      <c r="J16" s="2"/>
      <c r="K16" s="2"/>
      <c r="L16" s="2"/>
      <c r="M16" s="2"/>
      <c r="N16" s="2"/>
      <c r="O16" s="2"/>
      <c r="P16" s="2"/>
      <c r="Q16" s="2"/>
      <c r="R16" s="2"/>
      <c r="S16" s="2"/>
      <c r="T16" s="2"/>
      <c r="U16" s="2"/>
      <c r="V16" s="2"/>
      <c r="W16" s="2"/>
      <c r="X16" s="2"/>
      <c r="Y16" s="2"/>
      <c r="Z16" s="2"/>
    </row>
    <row r="17" spans="1:26" x14ac:dyDescent="0.25">
      <c r="A17" s="3"/>
      <c r="B17" s="3"/>
      <c r="C17" s="3"/>
      <c r="D17" s="3"/>
      <c r="E17" s="3"/>
      <c r="F17" s="3"/>
      <c r="G17" s="3"/>
      <c r="H17" s="3"/>
      <c r="I17" s="3"/>
      <c r="J17" s="2"/>
      <c r="K17" s="2"/>
      <c r="L17" s="2"/>
      <c r="M17" s="2"/>
      <c r="N17" s="2"/>
      <c r="O17" s="2"/>
      <c r="P17" s="2"/>
      <c r="Q17" s="2"/>
      <c r="R17" s="2"/>
      <c r="S17" s="2"/>
      <c r="T17" s="2"/>
      <c r="U17" s="2"/>
      <c r="V17" s="2"/>
      <c r="W17" s="2"/>
      <c r="X17" s="2"/>
      <c r="Y17" s="2"/>
      <c r="Z17" s="2"/>
    </row>
    <row r="18" spans="1:26" x14ac:dyDescent="0.25">
      <c r="A18" s="3"/>
      <c r="B18" s="3"/>
      <c r="C18" s="3"/>
      <c r="D18" s="3"/>
      <c r="E18" s="3"/>
      <c r="F18" s="3"/>
      <c r="G18" s="3"/>
      <c r="H18" s="3"/>
      <c r="I18" s="3"/>
      <c r="J18" s="2"/>
      <c r="K18" s="2"/>
      <c r="L18" s="2"/>
      <c r="M18" s="2"/>
      <c r="N18" s="2"/>
      <c r="O18" s="2"/>
      <c r="P18" s="2"/>
      <c r="Q18" s="2"/>
      <c r="R18" s="2"/>
      <c r="S18" s="2"/>
      <c r="T18" s="2"/>
      <c r="U18" s="2"/>
      <c r="V18" s="2"/>
      <c r="W18" s="2"/>
      <c r="X18" s="2"/>
      <c r="Y18" s="2"/>
      <c r="Z18" s="2"/>
    </row>
    <row r="19" spans="1:26" x14ac:dyDescent="0.25">
      <c r="A19" s="3"/>
      <c r="B19" s="3"/>
      <c r="C19" s="3"/>
      <c r="D19" s="3"/>
      <c r="E19" s="3"/>
      <c r="F19" s="3"/>
      <c r="G19" s="3"/>
      <c r="H19" s="3"/>
      <c r="I19" s="3"/>
      <c r="J19" s="2"/>
      <c r="K19" s="2"/>
      <c r="L19" s="2"/>
      <c r="M19" s="2"/>
      <c r="N19" s="2"/>
      <c r="O19" s="2"/>
      <c r="P19" s="2"/>
      <c r="Q19" s="2"/>
      <c r="R19" s="2"/>
      <c r="S19" s="2"/>
      <c r="T19" s="2"/>
      <c r="U19" s="2"/>
      <c r="V19" s="2"/>
      <c r="W19" s="2"/>
      <c r="X19" s="2"/>
      <c r="Y19" s="2"/>
      <c r="Z19" s="2"/>
    </row>
    <row r="20" spans="1:26" x14ac:dyDescent="0.25">
      <c r="A20" s="3"/>
      <c r="B20" s="3"/>
      <c r="C20" s="3"/>
      <c r="D20" s="3"/>
      <c r="E20" s="3"/>
      <c r="F20" s="3"/>
      <c r="G20" s="3"/>
      <c r="H20" s="3"/>
      <c r="I20" s="3"/>
      <c r="J20" s="2"/>
      <c r="K20" s="2"/>
      <c r="L20" s="2"/>
      <c r="M20" s="2"/>
      <c r="N20" s="2"/>
      <c r="O20" s="2"/>
      <c r="P20" s="2"/>
      <c r="Q20" s="2"/>
      <c r="R20" s="2"/>
      <c r="S20" s="2"/>
      <c r="T20" s="2"/>
      <c r="U20" s="2"/>
      <c r="V20" s="2"/>
      <c r="W20" s="2"/>
      <c r="X20" s="2"/>
      <c r="Y20" s="2"/>
      <c r="Z20" s="2"/>
    </row>
    <row r="21" spans="1:26" x14ac:dyDescent="0.25">
      <c r="A21" s="3"/>
      <c r="B21" s="3"/>
      <c r="C21" s="3"/>
      <c r="D21" s="3"/>
      <c r="E21" s="3"/>
      <c r="F21" s="3"/>
      <c r="G21" s="3"/>
      <c r="H21" s="3"/>
      <c r="I21" s="3"/>
      <c r="J21" s="2"/>
      <c r="K21" s="2"/>
      <c r="L21" s="2"/>
      <c r="M21" s="2"/>
      <c r="N21" s="2"/>
      <c r="O21" s="2"/>
      <c r="P21" s="2"/>
      <c r="Q21" s="2"/>
      <c r="R21" s="2"/>
      <c r="S21" s="2"/>
      <c r="T21" s="2"/>
      <c r="U21" s="2"/>
      <c r="V21" s="2"/>
      <c r="W21" s="2"/>
      <c r="X21" s="2"/>
      <c r="Y21" s="2"/>
      <c r="Z21" s="2"/>
    </row>
    <row r="22" spans="1:26" ht="15.75" customHeight="1" x14ac:dyDescent="0.25">
      <c r="A22" s="3"/>
      <c r="B22" s="3"/>
      <c r="C22" s="3"/>
      <c r="D22" s="3"/>
      <c r="E22" s="3"/>
      <c r="F22" s="3"/>
      <c r="G22" s="3"/>
      <c r="H22" s="3"/>
      <c r="I22" s="3"/>
      <c r="J22" s="2"/>
      <c r="K22" s="2"/>
      <c r="L22" s="2"/>
      <c r="M22" s="2"/>
      <c r="N22" s="2"/>
      <c r="O22" s="2"/>
      <c r="P22" s="2"/>
      <c r="Q22" s="2"/>
      <c r="R22" s="2"/>
      <c r="S22" s="2"/>
      <c r="T22" s="2"/>
      <c r="U22" s="2"/>
      <c r="V22" s="2"/>
      <c r="W22" s="2"/>
      <c r="X22" s="2"/>
      <c r="Y22" s="2"/>
      <c r="Z22" s="2"/>
    </row>
    <row r="23" spans="1:26" ht="15.75" customHeight="1" x14ac:dyDescent="0.25">
      <c r="A23" s="3"/>
      <c r="B23" s="3"/>
      <c r="C23" s="3"/>
      <c r="D23" s="3"/>
      <c r="E23" s="3"/>
      <c r="F23" s="3"/>
      <c r="G23" s="3"/>
      <c r="H23" s="3"/>
      <c r="I23" s="3"/>
      <c r="J23" s="2"/>
      <c r="K23" s="2"/>
      <c r="L23" s="2"/>
      <c r="M23" s="2"/>
      <c r="N23" s="2"/>
      <c r="O23" s="2"/>
      <c r="P23" s="2"/>
      <c r="Q23" s="2"/>
      <c r="R23" s="2"/>
      <c r="S23" s="2"/>
      <c r="T23" s="2"/>
      <c r="U23" s="2"/>
      <c r="V23" s="2"/>
      <c r="W23" s="2"/>
      <c r="X23" s="2"/>
      <c r="Y23" s="2"/>
      <c r="Z23" s="2"/>
    </row>
    <row r="24" spans="1:26" ht="15.75" customHeight="1" x14ac:dyDescent="0.25">
      <c r="A24" s="3"/>
      <c r="B24" s="3"/>
      <c r="C24" s="3"/>
      <c r="D24" s="3"/>
      <c r="E24" s="3"/>
      <c r="F24" s="3"/>
      <c r="G24" s="3"/>
      <c r="H24" s="3"/>
      <c r="I24" s="3"/>
      <c r="J24" s="2"/>
      <c r="K24" s="2"/>
      <c r="L24" s="2"/>
      <c r="M24" s="2"/>
      <c r="N24" s="2"/>
      <c r="O24" s="2"/>
      <c r="P24" s="2"/>
      <c r="Q24" s="2"/>
      <c r="R24" s="2"/>
      <c r="S24" s="2"/>
      <c r="T24" s="2"/>
      <c r="U24" s="2"/>
      <c r="V24" s="2"/>
      <c r="W24" s="2"/>
      <c r="X24" s="2"/>
      <c r="Y24" s="2"/>
      <c r="Z24" s="2"/>
    </row>
    <row r="25" spans="1:26" ht="15.75" customHeight="1" x14ac:dyDescent="0.25">
      <c r="A25" s="3"/>
      <c r="B25" s="3"/>
      <c r="C25" s="3"/>
      <c r="D25" s="3"/>
      <c r="E25" s="3"/>
      <c r="F25" s="3"/>
      <c r="G25" s="3"/>
      <c r="H25" s="3"/>
      <c r="I25" s="3"/>
      <c r="J25" s="2"/>
      <c r="K25" s="2"/>
      <c r="L25" s="2"/>
      <c r="M25" s="2"/>
      <c r="N25" s="2"/>
      <c r="O25" s="2"/>
      <c r="P25" s="2"/>
      <c r="Q25" s="2"/>
      <c r="R25" s="2"/>
      <c r="S25" s="2"/>
      <c r="T25" s="2"/>
      <c r="U25" s="2"/>
      <c r="V25" s="2"/>
      <c r="W25" s="2"/>
      <c r="X25" s="2"/>
      <c r="Y25" s="2"/>
      <c r="Z25" s="2"/>
    </row>
    <row r="26" spans="1:26" ht="15.75" customHeight="1" x14ac:dyDescent="0.25">
      <c r="A26" s="3"/>
      <c r="B26" s="3"/>
      <c r="C26" s="3"/>
      <c r="D26" s="3"/>
      <c r="E26" s="3"/>
      <c r="F26" s="3"/>
      <c r="G26" s="3"/>
      <c r="H26" s="3"/>
      <c r="I26" s="3"/>
      <c r="J26" s="2"/>
      <c r="K26" s="2"/>
      <c r="L26" s="2"/>
      <c r="M26" s="2"/>
      <c r="N26" s="2"/>
      <c r="O26" s="2"/>
      <c r="P26" s="2"/>
      <c r="Q26" s="2"/>
      <c r="R26" s="2"/>
      <c r="S26" s="2"/>
      <c r="T26" s="2"/>
      <c r="U26" s="2"/>
      <c r="V26" s="2"/>
      <c r="W26" s="2"/>
      <c r="X26" s="2"/>
      <c r="Y26" s="2"/>
      <c r="Z26" s="2"/>
    </row>
    <row r="27" spans="1:26" ht="15.75" customHeight="1" x14ac:dyDescent="0.25">
      <c r="A27" s="3"/>
      <c r="B27" s="3"/>
      <c r="C27" s="3"/>
      <c r="D27" s="3"/>
      <c r="E27" s="3"/>
      <c r="F27" s="3"/>
      <c r="G27" s="3"/>
      <c r="H27" s="3"/>
      <c r="I27" s="3"/>
      <c r="J27" s="2"/>
      <c r="K27" s="2"/>
      <c r="L27" s="2"/>
      <c r="M27" s="2"/>
      <c r="N27" s="2"/>
      <c r="O27" s="2"/>
      <c r="P27" s="2"/>
      <c r="Q27" s="2"/>
      <c r="R27" s="2"/>
      <c r="S27" s="2"/>
      <c r="T27" s="2"/>
      <c r="U27" s="2"/>
      <c r="V27" s="2"/>
      <c r="W27" s="2"/>
      <c r="X27" s="2"/>
      <c r="Y27" s="2"/>
      <c r="Z27" s="2"/>
    </row>
    <row r="28" spans="1:26" ht="15.75" customHeight="1" x14ac:dyDescent="0.25">
      <c r="A28" s="3"/>
      <c r="B28" s="3"/>
      <c r="C28" s="3"/>
      <c r="D28" s="3"/>
      <c r="E28" s="3"/>
      <c r="F28" s="3"/>
      <c r="G28" s="3"/>
      <c r="H28" s="3"/>
      <c r="I28" s="3"/>
      <c r="J28" s="2"/>
      <c r="K28" s="2"/>
      <c r="L28" s="2"/>
      <c r="M28" s="2"/>
      <c r="N28" s="2"/>
      <c r="O28" s="2"/>
      <c r="P28" s="2"/>
      <c r="Q28" s="2"/>
      <c r="R28" s="2"/>
      <c r="S28" s="2"/>
      <c r="T28" s="2"/>
      <c r="U28" s="2"/>
      <c r="V28" s="2"/>
      <c r="W28" s="2"/>
      <c r="X28" s="2"/>
      <c r="Y28" s="2"/>
      <c r="Z28" s="2"/>
    </row>
    <row r="29" spans="1:26" ht="15.75" customHeight="1" x14ac:dyDescent="0.25">
      <c r="A29" s="3"/>
      <c r="B29" s="3"/>
      <c r="C29" s="3"/>
      <c r="D29" s="3"/>
      <c r="E29" s="3"/>
      <c r="F29" s="3"/>
      <c r="G29" s="3"/>
      <c r="H29" s="3"/>
      <c r="I29" s="3"/>
      <c r="J29" s="2"/>
      <c r="K29" s="2"/>
      <c r="L29" s="2"/>
      <c r="M29" s="2"/>
      <c r="N29" s="2"/>
      <c r="O29" s="2"/>
      <c r="P29" s="2"/>
      <c r="Q29" s="2"/>
      <c r="R29" s="2"/>
      <c r="S29" s="2"/>
      <c r="T29" s="2"/>
      <c r="U29" s="2"/>
      <c r="V29" s="2"/>
      <c r="W29" s="2"/>
      <c r="X29" s="2"/>
      <c r="Y29" s="2"/>
      <c r="Z29" s="2"/>
    </row>
    <row r="30" spans="1:26" ht="15.75" customHeight="1" x14ac:dyDescent="0.25">
      <c r="A30" s="3"/>
      <c r="B30" s="3"/>
      <c r="C30" s="3"/>
      <c r="D30" s="3"/>
      <c r="E30" s="3"/>
      <c r="F30" s="3"/>
      <c r="G30" s="3"/>
      <c r="H30" s="3"/>
      <c r="I30" s="3"/>
      <c r="J30" s="2"/>
      <c r="K30" s="2"/>
      <c r="L30" s="2"/>
      <c r="M30" s="2"/>
      <c r="N30" s="2"/>
      <c r="O30" s="2"/>
      <c r="P30" s="2"/>
      <c r="Q30" s="2"/>
      <c r="R30" s="2"/>
      <c r="S30" s="2"/>
      <c r="T30" s="2"/>
      <c r="U30" s="2"/>
      <c r="V30" s="2"/>
      <c r="W30" s="2"/>
      <c r="X30" s="2"/>
      <c r="Y30" s="2"/>
      <c r="Z30" s="2"/>
    </row>
    <row r="31" spans="1:26" ht="15.75" customHeight="1" x14ac:dyDescent="0.25">
      <c r="A31" s="3"/>
      <c r="B31" s="3"/>
      <c r="C31" s="3"/>
      <c r="D31" s="3"/>
      <c r="E31" s="3"/>
      <c r="F31" s="3"/>
      <c r="G31" s="3"/>
      <c r="H31" s="3"/>
      <c r="I31" s="3"/>
      <c r="J31" s="2"/>
      <c r="K31" s="2"/>
      <c r="L31" s="2"/>
      <c r="M31" s="2"/>
      <c r="N31" s="2"/>
      <c r="O31" s="2"/>
      <c r="P31" s="2"/>
      <c r="Q31" s="2"/>
      <c r="R31" s="2"/>
      <c r="S31" s="2"/>
      <c r="T31" s="2"/>
      <c r="U31" s="2"/>
      <c r="V31" s="2"/>
      <c r="W31" s="2"/>
      <c r="X31" s="2"/>
      <c r="Y31" s="2"/>
      <c r="Z31" s="2"/>
    </row>
    <row r="32" spans="1:26" ht="15.75" customHeight="1" x14ac:dyDescent="0.25">
      <c r="A32" s="3"/>
      <c r="B32" s="3"/>
      <c r="C32" s="3"/>
      <c r="D32" s="3"/>
      <c r="E32" s="3"/>
      <c r="F32" s="3"/>
      <c r="G32" s="3"/>
      <c r="H32" s="3"/>
      <c r="I32" s="3"/>
      <c r="J32" s="2"/>
      <c r="K32" s="2"/>
      <c r="L32" s="2"/>
      <c r="M32" s="2"/>
      <c r="N32" s="2"/>
      <c r="O32" s="2"/>
      <c r="P32" s="2"/>
      <c r="Q32" s="2"/>
      <c r="R32" s="2"/>
      <c r="S32" s="2"/>
      <c r="T32" s="2"/>
      <c r="U32" s="2"/>
      <c r="V32" s="2"/>
      <c r="W32" s="2"/>
      <c r="X32" s="2"/>
      <c r="Y32" s="2"/>
      <c r="Z32" s="2"/>
    </row>
    <row r="33" spans="1:26" ht="17.25" customHeight="1" x14ac:dyDescent="0.25">
      <c r="A33" s="3"/>
      <c r="B33" s="3"/>
      <c r="C33" s="3"/>
      <c r="D33" s="3"/>
      <c r="E33" s="3"/>
      <c r="F33" s="3"/>
      <c r="G33" s="3"/>
      <c r="H33" s="3"/>
      <c r="I33" s="3"/>
      <c r="J33" s="2"/>
      <c r="K33" s="2"/>
      <c r="L33" s="2"/>
      <c r="M33" s="2"/>
      <c r="N33" s="2"/>
      <c r="O33" s="2"/>
      <c r="P33" s="2"/>
      <c r="Q33" s="2"/>
      <c r="R33" s="2"/>
      <c r="S33" s="2"/>
      <c r="T33" s="2"/>
      <c r="U33" s="2"/>
      <c r="V33" s="2"/>
      <c r="W33" s="2"/>
      <c r="X33" s="2"/>
      <c r="Y33" s="2"/>
      <c r="Z33" s="2"/>
    </row>
    <row r="34" spans="1:26" ht="15.75" customHeight="1" x14ac:dyDescent="0.25">
      <c r="A34" s="3"/>
      <c r="B34" s="3"/>
      <c r="C34" s="3"/>
      <c r="D34" s="3"/>
      <c r="E34" s="3"/>
      <c r="F34" s="3"/>
      <c r="G34" s="3"/>
      <c r="H34" s="3"/>
      <c r="I34" s="3"/>
      <c r="J34" s="2"/>
      <c r="K34" s="2"/>
      <c r="L34" s="2"/>
      <c r="M34" s="2"/>
      <c r="N34" s="2"/>
      <c r="O34" s="2"/>
      <c r="P34" s="2"/>
      <c r="Q34" s="2"/>
      <c r="R34" s="2"/>
      <c r="S34" s="2"/>
      <c r="T34" s="2"/>
      <c r="U34" s="2"/>
      <c r="V34" s="2"/>
      <c r="W34" s="2"/>
      <c r="X34" s="2"/>
      <c r="Y34" s="2"/>
      <c r="Z34" s="2"/>
    </row>
    <row r="35" spans="1:26" ht="15.75" customHeight="1" x14ac:dyDescent="0.25">
      <c r="A35" s="3"/>
      <c r="B35" s="3"/>
      <c r="C35" s="3"/>
      <c r="D35" s="3"/>
      <c r="E35" s="3"/>
      <c r="F35" s="3"/>
      <c r="G35" s="3"/>
      <c r="H35" s="3"/>
      <c r="I35" s="3"/>
      <c r="J35" s="2"/>
      <c r="K35" s="2"/>
      <c r="L35" s="2"/>
      <c r="M35" s="2"/>
      <c r="N35" s="2"/>
      <c r="O35" s="2"/>
      <c r="P35" s="2"/>
      <c r="Q35" s="2"/>
      <c r="R35" s="2"/>
      <c r="S35" s="2"/>
      <c r="T35" s="2"/>
      <c r="U35" s="2"/>
      <c r="V35" s="2"/>
      <c r="W35" s="2"/>
      <c r="X35" s="2"/>
      <c r="Y35" s="2"/>
      <c r="Z35" s="2"/>
    </row>
    <row r="36" spans="1:26" ht="15.75" customHeight="1" x14ac:dyDescent="0.25">
      <c r="A36" s="3"/>
      <c r="B36" s="3"/>
      <c r="C36" s="3"/>
      <c r="D36" s="3"/>
      <c r="E36" s="3"/>
      <c r="F36" s="3"/>
      <c r="G36" s="3"/>
      <c r="H36" s="3"/>
      <c r="I36" s="3"/>
      <c r="J36" s="2"/>
      <c r="K36" s="2"/>
      <c r="L36" s="2"/>
      <c r="M36" s="2"/>
      <c r="N36" s="2"/>
      <c r="O36" s="2"/>
      <c r="P36" s="2"/>
      <c r="Q36" s="2"/>
      <c r="R36" s="2"/>
      <c r="S36" s="2"/>
      <c r="T36" s="2"/>
      <c r="U36" s="2"/>
      <c r="V36" s="2"/>
      <c r="W36" s="2"/>
      <c r="X36" s="2"/>
      <c r="Y36" s="2"/>
      <c r="Z36" s="2"/>
    </row>
    <row r="37" spans="1:26" ht="15.75" customHeight="1" x14ac:dyDescent="0.25">
      <c r="A37" s="3"/>
      <c r="B37" s="3"/>
      <c r="C37" s="3"/>
      <c r="D37" s="3"/>
      <c r="E37" s="3"/>
      <c r="F37" s="3"/>
      <c r="G37" s="3"/>
      <c r="H37" s="3"/>
      <c r="I37" s="3"/>
      <c r="J37" s="2"/>
      <c r="K37" s="2"/>
      <c r="L37" s="2"/>
      <c r="M37" s="2"/>
      <c r="N37" s="2"/>
      <c r="O37" s="2"/>
      <c r="P37" s="2"/>
      <c r="Q37" s="2"/>
      <c r="R37" s="2"/>
      <c r="S37" s="2"/>
      <c r="T37" s="2"/>
      <c r="U37" s="2"/>
      <c r="V37" s="2"/>
      <c r="W37" s="2"/>
      <c r="X37" s="2"/>
      <c r="Y37" s="2"/>
      <c r="Z37" s="2"/>
    </row>
    <row r="38" spans="1:26" ht="15" customHeight="1" x14ac:dyDescent="0.25">
      <c r="A38" s="3"/>
      <c r="B38" s="3"/>
      <c r="C38" s="3"/>
      <c r="D38" s="3"/>
      <c r="E38" s="3"/>
      <c r="F38" s="3"/>
      <c r="G38" s="3"/>
      <c r="H38" s="3"/>
      <c r="I38" s="3"/>
      <c r="J38" s="2"/>
      <c r="K38" s="2"/>
      <c r="L38" s="2"/>
      <c r="M38" s="2"/>
      <c r="N38" s="2"/>
      <c r="O38" s="2"/>
      <c r="P38" s="2"/>
      <c r="Q38" s="2"/>
      <c r="R38" s="2"/>
      <c r="S38" s="2"/>
      <c r="T38" s="2"/>
      <c r="U38" s="2"/>
      <c r="V38" s="2"/>
      <c r="W38" s="2"/>
      <c r="X38" s="2"/>
      <c r="Y38" s="2"/>
      <c r="Z38" s="2"/>
    </row>
    <row r="39" spans="1:26" ht="15.75" customHeight="1" x14ac:dyDescent="0.25">
      <c r="A39" s="3"/>
      <c r="B39" s="3"/>
      <c r="C39" s="3"/>
      <c r="D39" s="3"/>
      <c r="E39" s="3"/>
      <c r="F39" s="3"/>
      <c r="G39" s="3"/>
      <c r="H39" s="3"/>
      <c r="I39" s="3"/>
      <c r="J39" s="2"/>
      <c r="K39" s="2"/>
      <c r="L39" s="2"/>
      <c r="M39" s="2"/>
      <c r="N39" s="2"/>
      <c r="O39" s="2"/>
      <c r="P39" s="2"/>
      <c r="Q39" s="2"/>
      <c r="R39" s="2"/>
      <c r="S39" s="2"/>
      <c r="T39" s="2"/>
      <c r="U39" s="2"/>
      <c r="V39" s="2"/>
      <c r="W39" s="2"/>
      <c r="X39" s="2"/>
      <c r="Y39" s="2"/>
      <c r="Z39" s="2"/>
    </row>
    <row r="40" spans="1:26" ht="15.75" customHeight="1" x14ac:dyDescent="0.25">
      <c r="A40" s="3"/>
      <c r="B40" s="3"/>
      <c r="C40" s="3"/>
      <c r="D40" s="3"/>
      <c r="E40" s="3"/>
      <c r="F40" s="3"/>
      <c r="G40" s="3"/>
      <c r="H40" s="3"/>
      <c r="I40" s="3"/>
      <c r="J40" s="2"/>
      <c r="K40" s="2"/>
      <c r="L40" s="2"/>
      <c r="M40" s="2"/>
      <c r="N40" s="2"/>
      <c r="O40" s="2"/>
      <c r="P40" s="2"/>
      <c r="Q40" s="2"/>
      <c r="R40" s="2"/>
      <c r="S40" s="2"/>
      <c r="T40" s="2"/>
      <c r="U40" s="2"/>
      <c r="V40" s="2"/>
      <c r="W40" s="2"/>
      <c r="X40" s="2"/>
      <c r="Y40" s="2"/>
      <c r="Z40" s="2"/>
    </row>
    <row r="41" spans="1:26" ht="15.75" customHeight="1" x14ac:dyDescent="0.25">
      <c r="A41" s="3"/>
      <c r="B41" s="3"/>
      <c r="C41" s="3"/>
      <c r="D41" s="3"/>
      <c r="E41" s="3"/>
      <c r="F41" s="3"/>
      <c r="G41" s="3"/>
      <c r="H41" s="3"/>
      <c r="I41" s="3"/>
      <c r="J41" s="2"/>
      <c r="K41" s="2"/>
      <c r="L41" s="2"/>
      <c r="M41" s="2"/>
      <c r="N41" s="2"/>
      <c r="O41" s="2"/>
      <c r="P41" s="2"/>
      <c r="Q41" s="2"/>
      <c r="R41" s="2"/>
      <c r="S41" s="2"/>
      <c r="T41" s="2"/>
      <c r="U41" s="2"/>
      <c r="V41" s="2"/>
      <c r="W41" s="2"/>
      <c r="X41" s="2"/>
      <c r="Y41" s="2"/>
      <c r="Z41" s="2"/>
    </row>
    <row r="42" spans="1:26" ht="15.75" customHeight="1" x14ac:dyDescent="0.25">
      <c r="A42" s="3"/>
      <c r="B42" s="3"/>
      <c r="C42" s="3"/>
      <c r="D42" s="3"/>
      <c r="E42" s="3"/>
      <c r="F42" s="3"/>
      <c r="G42" s="3"/>
      <c r="H42" s="3"/>
      <c r="I42" s="3"/>
      <c r="J42" s="2"/>
      <c r="K42" s="2"/>
      <c r="L42" s="2"/>
      <c r="M42" s="2"/>
      <c r="N42" s="2"/>
      <c r="O42" s="2"/>
      <c r="P42" s="2"/>
      <c r="Q42" s="2"/>
      <c r="R42" s="2"/>
      <c r="S42" s="2"/>
      <c r="T42" s="2"/>
      <c r="U42" s="2"/>
      <c r="V42" s="2"/>
      <c r="W42" s="2"/>
      <c r="X42" s="2"/>
      <c r="Y42" s="2"/>
      <c r="Z42" s="2"/>
    </row>
    <row r="43" spans="1:26" ht="15.75" customHeight="1" x14ac:dyDescent="0.25">
      <c r="A43" s="3"/>
      <c r="B43" s="3"/>
      <c r="C43" s="3"/>
      <c r="D43" s="3"/>
      <c r="E43" s="3"/>
      <c r="F43" s="3"/>
      <c r="G43" s="3"/>
      <c r="H43" s="3"/>
      <c r="I43" s="3"/>
      <c r="J43" s="2"/>
      <c r="K43" s="2"/>
      <c r="L43" s="2"/>
      <c r="M43" s="2"/>
      <c r="N43" s="2"/>
      <c r="O43" s="2"/>
      <c r="P43" s="2"/>
      <c r="Q43" s="2"/>
      <c r="R43" s="2"/>
      <c r="S43" s="2"/>
      <c r="T43" s="2"/>
      <c r="U43" s="2"/>
      <c r="V43" s="2"/>
      <c r="W43" s="2"/>
      <c r="X43" s="2"/>
      <c r="Y43" s="2"/>
      <c r="Z43" s="2"/>
    </row>
    <row r="44" spans="1:26" ht="15.75" customHeight="1" x14ac:dyDescent="0.25">
      <c r="A44" s="3"/>
      <c r="B44" s="3"/>
      <c r="C44" s="3"/>
      <c r="D44" s="3"/>
      <c r="E44" s="3"/>
      <c r="F44" s="3"/>
      <c r="G44" s="3"/>
      <c r="H44" s="3"/>
      <c r="I44" s="3"/>
      <c r="J44" s="2"/>
      <c r="K44" s="2"/>
      <c r="L44" s="2"/>
      <c r="M44" s="2"/>
      <c r="N44" s="2"/>
      <c r="O44" s="2"/>
      <c r="P44" s="2"/>
      <c r="Q44" s="2"/>
      <c r="R44" s="2"/>
      <c r="S44" s="2"/>
      <c r="T44" s="2"/>
      <c r="U44" s="2"/>
      <c r="V44" s="2"/>
      <c r="W44" s="2"/>
      <c r="X44" s="2"/>
      <c r="Y44" s="2"/>
      <c r="Z44" s="2"/>
    </row>
    <row r="45" spans="1:26" ht="15.75" customHeight="1" x14ac:dyDescent="0.25">
      <c r="A45" s="3"/>
      <c r="B45" s="3"/>
      <c r="C45" s="3"/>
      <c r="D45" s="3"/>
      <c r="E45" s="3"/>
      <c r="F45" s="3"/>
      <c r="G45" s="3"/>
      <c r="H45" s="3"/>
      <c r="I45" s="3"/>
      <c r="J45" s="2"/>
      <c r="K45" s="2"/>
      <c r="L45" s="2"/>
      <c r="M45" s="2"/>
      <c r="N45" s="2"/>
      <c r="O45" s="2"/>
      <c r="P45" s="2"/>
      <c r="Q45" s="2"/>
      <c r="R45" s="2"/>
      <c r="S45" s="2"/>
      <c r="T45" s="2"/>
      <c r="U45" s="2"/>
      <c r="V45" s="2"/>
      <c r="W45" s="2"/>
      <c r="X45" s="2"/>
      <c r="Y45" s="2"/>
      <c r="Z45" s="2"/>
    </row>
    <row r="46" spans="1:26" ht="15.75" customHeight="1" x14ac:dyDescent="0.25">
      <c r="A46" s="3"/>
      <c r="B46" s="3"/>
      <c r="C46" s="3"/>
      <c r="D46" s="3"/>
      <c r="E46" s="3"/>
      <c r="F46" s="3"/>
      <c r="G46" s="3"/>
      <c r="H46" s="3"/>
      <c r="I46" s="3"/>
      <c r="J46" s="2"/>
      <c r="K46" s="2"/>
      <c r="L46" s="2"/>
      <c r="M46" s="2"/>
      <c r="N46" s="2"/>
      <c r="O46" s="2"/>
      <c r="P46" s="2"/>
      <c r="Q46" s="2"/>
      <c r="R46" s="2"/>
      <c r="S46" s="2"/>
      <c r="T46" s="2"/>
      <c r="U46" s="2"/>
      <c r="V46" s="2"/>
      <c r="W46" s="2"/>
      <c r="X46" s="2"/>
      <c r="Y46" s="2"/>
      <c r="Z46" s="2"/>
    </row>
    <row r="47" spans="1:26" ht="15.75" customHeight="1" x14ac:dyDescent="0.25">
      <c r="A47" s="3"/>
      <c r="B47" s="3"/>
      <c r="C47" s="3"/>
      <c r="D47" s="3"/>
      <c r="E47" s="3"/>
      <c r="F47" s="3"/>
      <c r="G47" s="3"/>
      <c r="H47" s="3"/>
      <c r="I47" s="3"/>
      <c r="J47" s="2"/>
      <c r="K47" s="2"/>
      <c r="L47" s="2"/>
      <c r="M47" s="2"/>
      <c r="N47" s="2"/>
      <c r="O47" s="2"/>
      <c r="P47" s="2"/>
      <c r="Q47" s="2"/>
      <c r="R47" s="2"/>
      <c r="S47" s="2"/>
      <c r="T47" s="2"/>
      <c r="U47" s="2"/>
      <c r="V47" s="2"/>
      <c r="W47" s="2"/>
      <c r="X47" s="2"/>
      <c r="Y47" s="2"/>
      <c r="Z47" s="2"/>
    </row>
    <row r="48" spans="1:26" ht="15.75" customHeight="1" x14ac:dyDescent="0.25">
      <c r="A48" s="3"/>
      <c r="B48" s="3"/>
      <c r="C48" s="3"/>
      <c r="D48" s="3"/>
      <c r="E48" s="3"/>
      <c r="F48" s="3"/>
      <c r="G48" s="3"/>
      <c r="H48" s="3"/>
      <c r="I48" s="3"/>
      <c r="J48" s="2"/>
      <c r="K48" s="2"/>
      <c r="L48" s="2"/>
      <c r="M48" s="2"/>
      <c r="N48" s="2"/>
      <c r="O48" s="2"/>
      <c r="P48" s="2"/>
      <c r="Q48" s="2"/>
      <c r="R48" s="2"/>
      <c r="S48" s="2"/>
      <c r="T48" s="2"/>
      <c r="U48" s="2"/>
      <c r="V48" s="2"/>
      <c r="W48" s="2"/>
      <c r="X48" s="2"/>
      <c r="Y48" s="2"/>
      <c r="Z48" s="2"/>
    </row>
    <row r="49" spans="1:26" ht="15.75" customHeight="1" x14ac:dyDescent="0.25">
      <c r="A49" s="3"/>
      <c r="B49" s="3"/>
      <c r="C49" s="3"/>
      <c r="D49" s="3"/>
      <c r="E49" s="3"/>
      <c r="F49" s="3"/>
      <c r="G49" s="3"/>
      <c r="H49" s="3"/>
      <c r="I49" s="3"/>
      <c r="J49" s="2"/>
      <c r="K49" s="2"/>
      <c r="L49" s="2"/>
      <c r="M49" s="2"/>
      <c r="N49" s="2"/>
      <c r="O49" s="2"/>
      <c r="P49" s="2"/>
      <c r="Q49" s="2"/>
      <c r="R49" s="2"/>
      <c r="S49" s="2"/>
      <c r="T49" s="2"/>
      <c r="U49" s="2"/>
      <c r="V49" s="2"/>
      <c r="W49" s="2"/>
      <c r="X49" s="2"/>
      <c r="Y49" s="2"/>
      <c r="Z49" s="2"/>
    </row>
    <row r="50" spans="1:26" ht="15.75" customHeight="1" x14ac:dyDescent="0.25">
      <c r="A50" s="3"/>
      <c r="B50" s="3"/>
      <c r="C50" s="3"/>
      <c r="D50" s="3"/>
      <c r="E50" s="3"/>
      <c r="F50" s="3"/>
      <c r="G50" s="3"/>
      <c r="H50" s="3"/>
      <c r="I50" s="3"/>
      <c r="J50" s="2"/>
      <c r="K50" s="2"/>
      <c r="L50" s="2"/>
      <c r="M50" s="2"/>
      <c r="N50" s="2"/>
      <c r="O50" s="2"/>
      <c r="P50" s="2"/>
      <c r="Q50" s="2"/>
      <c r="R50" s="2"/>
      <c r="S50" s="2"/>
      <c r="T50" s="2"/>
      <c r="U50" s="2"/>
      <c r="V50" s="2"/>
      <c r="W50" s="2"/>
      <c r="X50" s="2"/>
      <c r="Y50" s="2"/>
      <c r="Z50" s="2"/>
    </row>
    <row r="51" spans="1:26" ht="15.75" customHeight="1" x14ac:dyDescent="0.25">
      <c r="A51" s="3"/>
      <c r="B51" s="3"/>
      <c r="C51" s="3"/>
      <c r="D51" s="3"/>
      <c r="E51" s="3"/>
      <c r="F51" s="3"/>
      <c r="G51" s="3"/>
      <c r="H51" s="3"/>
      <c r="I51" s="3"/>
      <c r="J51" s="2"/>
      <c r="K51" s="2"/>
      <c r="L51" s="2"/>
      <c r="M51" s="2"/>
      <c r="N51" s="2"/>
      <c r="O51" s="2"/>
      <c r="P51" s="2"/>
      <c r="Q51" s="2"/>
      <c r="R51" s="2"/>
      <c r="S51" s="2"/>
      <c r="T51" s="2"/>
      <c r="U51" s="2"/>
      <c r="V51" s="2"/>
      <c r="W51" s="2"/>
      <c r="X51" s="2"/>
      <c r="Y51" s="2"/>
      <c r="Z51" s="2"/>
    </row>
    <row r="52" spans="1:26" ht="15.75" customHeight="1" x14ac:dyDescent="0.25">
      <c r="A52" s="3"/>
      <c r="B52" s="3"/>
      <c r="C52" s="3"/>
      <c r="D52" s="3"/>
      <c r="E52" s="3"/>
      <c r="F52" s="3"/>
      <c r="G52" s="3"/>
      <c r="H52" s="3"/>
      <c r="I52" s="3"/>
      <c r="J52" s="2"/>
      <c r="K52" s="2"/>
      <c r="L52" s="2"/>
      <c r="M52" s="2"/>
      <c r="N52" s="2"/>
      <c r="O52" s="2"/>
      <c r="P52" s="2"/>
      <c r="Q52" s="2"/>
      <c r="R52" s="2"/>
      <c r="S52" s="2"/>
      <c r="T52" s="2"/>
      <c r="U52" s="2"/>
      <c r="V52" s="2"/>
      <c r="W52" s="2"/>
      <c r="X52" s="2"/>
      <c r="Y52" s="2"/>
      <c r="Z52" s="2"/>
    </row>
    <row r="53" spans="1:26" ht="15.75" customHeight="1" x14ac:dyDescent="0.25">
      <c r="A53" s="3"/>
      <c r="B53" s="3"/>
      <c r="C53" s="3"/>
      <c r="D53" s="3"/>
      <c r="E53" s="3"/>
      <c r="F53" s="3"/>
      <c r="G53" s="3"/>
      <c r="H53" s="3"/>
      <c r="I53" s="3"/>
      <c r="J53" s="2"/>
      <c r="K53" s="2"/>
      <c r="L53" s="2"/>
      <c r="M53" s="2"/>
      <c r="N53" s="2"/>
      <c r="O53" s="2"/>
      <c r="P53" s="2"/>
      <c r="Q53" s="2"/>
      <c r="R53" s="2"/>
      <c r="S53" s="2"/>
      <c r="T53" s="2"/>
      <c r="U53" s="2"/>
      <c r="V53" s="2"/>
      <c r="W53" s="2"/>
      <c r="X53" s="2"/>
      <c r="Y53" s="2"/>
      <c r="Z53" s="2"/>
    </row>
    <row r="54" spans="1:26" ht="15.75" customHeight="1" x14ac:dyDescent="0.25">
      <c r="A54" s="3"/>
      <c r="B54" s="3"/>
      <c r="C54" s="3"/>
      <c r="D54" s="3"/>
      <c r="E54" s="3"/>
      <c r="F54" s="3"/>
      <c r="G54" s="3"/>
      <c r="H54" s="3"/>
      <c r="I54" s="3"/>
      <c r="J54" s="2"/>
      <c r="K54" s="2"/>
      <c r="L54" s="2"/>
      <c r="M54" s="2"/>
      <c r="N54" s="2"/>
      <c r="O54" s="2"/>
      <c r="P54" s="2"/>
      <c r="Q54" s="2"/>
      <c r="R54" s="2"/>
      <c r="S54" s="2"/>
      <c r="T54" s="2"/>
      <c r="U54" s="2"/>
      <c r="V54" s="2"/>
      <c r="W54" s="2"/>
      <c r="X54" s="2"/>
      <c r="Y54" s="2"/>
      <c r="Z54" s="2"/>
    </row>
    <row r="55" spans="1:26" ht="15.75" customHeight="1" x14ac:dyDescent="0.25">
      <c r="A55" s="3"/>
      <c r="B55" s="3"/>
      <c r="C55" s="3"/>
      <c r="D55" s="3"/>
      <c r="E55" s="3"/>
      <c r="F55" s="3"/>
      <c r="G55" s="3"/>
      <c r="H55" s="3"/>
      <c r="I55" s="3"/>
      <c r="J55" s="2"/>
      <c r="K55" s="2"/>
      <c r="L55" s="2"/>
      <c r="M55" s="2"/>
      <c r="N55" s="2"/>
      <c r="O55" s="2"/>
      <c r="P55" s="2"/>
      <c r="Q55" s="2"/>
      <c r="R55" s="2"/>
      <c r="S55" s="2"/>
      <c r="T55" s="2"/>
      <c r="U55" s="2"/>
      <c r="V55" s="2"/>
      <c r="W55" s="2"/>
      <c r="X55" s="2"/>
      <c r="Y55" s="2"/>
      <c r="Z55" s="2"/>
    </row>
    <row r="56" spans="1:26" ht="15.75" customHeight="1" x14ac:dyDescent="0.25">
      <c r="A56" s="3"/>
      <c r="B56" s="3"/>
      <c r="C56" s="3"/>
      <c r="D56" s="3"/>
      <c r="E56" s="3"/>
      <c r="F56" s="3"/>
      <c r="G56" s="3"/>
      <c r="H56" s="3"/>
      <c r="I56" s="3"/>
      <c r="J56" s="2"/>
      <c r="K56" s="2"/>
      <c r="L56" s="2"/>
      <c r="M56" s="2"/>
      <c r="N56" s="2"/>
      <c r="O56" s="2"/>
      <c r="P56" s="2"/>
      <c r="Q56" s="2"/>
      <c r="R56" s="2"/>
      <c r="S56" s="2"/>
      <c r="T56" s="2"/>
      <c r="U56" s="2"/>
      <c r="V56" s="2"/>
      <c r="W56" s="2"/>
      <c r="X56" s="2"/>
      <c r="Y56" s="2"/>
      <c r="Z56" s="2"/>
    </row>
    <row r="57" spans="1:26" ht="15.75" customHeight="1" x14ac:dyDescent="0.25">
      <c r="A57" s="3"/>
      <c r="B57" s="3"/>
      <c r="C57" s="3"/>
      <c r="D57" s="3"/>
      <c r="E57" s="3"/>
      <c r="F57" s="3"/>
      <c r="G57" s="3"/>
      <c r="H57" s="3"/>
      <c r="I57" s="3"/>
      <c r="J57" s="2"/>
      <c r="K57" s="2"/>
      <c r="L57" s="2"/>
      <c r="M57" s="2"/>
      <c r="N57" s="2"/>
      <c r="O57" s="2"/>
      <c r="P57" s="2"/>
      <c r="Q57" s="2"/>
      <c r="R57" s="2"/>
      <c r="S57" s="2"/>
      <c r="T57" s="2"/>
      <c r="U57" s="2"/>
      <c r="V57" s="2"/>
      <c r="W57" s="2"/>
      <c r="X57" s="2"/>
      <c r="Y57" s="2"/>
      <c r="Z57" s="2"/>
    </row>
    <row r="58" spans="1:26" ht="15.75" customHeight="1" x14ac:dyDescent="0.25">
      <c r="A58" s="3"/>
      <c r="B58" s="3"/>
      <c r="C58" s="3"/>
      <c r="D58" s="3"/>
      <c r="E58" s="3"/>
      <c r="F58" s="3"/>
      <c r="G58" s="3"/>
      <c r="H58" s="3"/>
      <c r="I58" s="3"/>
      <c r="J58" s="2"/>
      <c r="K58" s="2"/>
      <c r="L58" s="2"/>
      <c r="M58" s="2"/>
      <c r="N58" s="2"/>
      <c r="O58" s="2"/>
      <c r="P58" s="2"/>
      <c r="Q58" s="2"/>
      <c r="R58" s="2"/>
      <c r="S58" s="2"/>
      <c r="T58" s="2"/>
      <c r="U58" s="2"/>
      <c r="V58" s="2"/>
      <c r="W58" s="2"/>
      <c r="X58" s="2"/>
      <c r="Y58" s="2"/>
      <c r="Z58" s="2"/>
    </row>
    <row r="59" spans="1:26" ht="15.75" customHeight="1" x14ac:dyDescent="0.25">
      <c r="A59" s="3"/>
      <c r="B59" s="3"/>
      <c r="C59" s="3"/>
      <c r="D59" s="3"/>
      <c r="E59" s="3"/>
      <c r="F59" s="3"/>
      <c r="G59" s="3"/>
      <c r="H59" s="3"/>
      <c r="I59" s="3"/>
      <c r="J59" s="2"/>
      <c r="K59" s="2"/>
      <c r="L59" s="2"/>
      <c r="M59" s="2"/>
      <c r="N59" s="2"/>
      <c r="O59" s="2"/>
      <c r="P59" s="2"/>
      <c r="Q59" s="2"/>
      <c r="R59" s="2"/>
      <c r="S59" s="2"/>
      <c r="T59" s="2"/>
      <c r="U59" s="2"/>
      <c r="V59" s="2"/>
      <c r="W59" s="2"/>
      <c r="X59" s="2"/>
      <c r="Y59" s="2"/>
      <c r="Z59" s="2"/>
    </row>
    <row r="60" spans="1:26" ht="15.75" customHeight="1" x14ac:dyDescent="0.25">
      <c r="A60" s="3"/>
      <c r="B60" s="3"/>
      <c r="C60" s="3"/>
      <c r="D60" s="3"/>
      <c r="E60" s="3"/>
      <c r="F60" s="3"/>
      <c r="G60" s="3"/>
      <c r="H60" s="3"/>
      <c r="I60" s="3"/>
      <c r="J60" s="2"/>
      <c r="K60" s="2"/>
      <c r="L60" s="2"/>
      <c r="M60" s="2"/>
      <c r="N60" s="2"/>
      <c r="O60" s="2"/>
      <c r="P60" s="2"/>
      <c r="Q60" s="2"/>
      <c r="R60" s="2"/>
      <c r="S60" s="2"/>
      <c r="T60" s="2"/>
      <c r="U60" s="2"/>
      <c r="V60" s="2"/>
      <c r="W60" s="2"/>
      <c r="X60" s="2"/>
      <c r="Y60" s="2"/>
      <c r="Z60" s="2"/>
    </row>
    <row r="61" spans="1:26" ht="15.75" customHeight="1" x14ac:dyDescent="0.25">
      <c r="A61" s="3"/>
      <c r="B61" s="3"/>
      <c r="C61" s="3"/>
      <c r="D61" s="3"/>
      <c r="E61" s="3"/>
      <c r="F61" s="3"/>
      <c r="G61" s="3"/>
      <c r="H61" s="3"/>
      <c r="I61" s="3"/>
      <c r="J61" s="2"/>
      <c r="K61" s="2"/>
      <c r="L61" s="2"/>
      <c r="M61" s="2"/>
      <c r="N61" s="2"/>
      <c r="O61" s="2"/>
      <c r="P61" s="2"/>
      <c r="Q61" s="2"/>
      <c r="R61" s="2"/>
      <c r="S61" s="2"/>
      <c r="T61" s="2"/>
      <c r="U61" s="2"/>
      <c r="V61" s="2"/>
      <c r="W61" s="2"/>
      <c r="X61" s="2"/>
      <c r="Y61" s="2"/>
      <c r="Z61" s="2"/>
    </row>
    <row r="62" spans="1:26" ht="15.75" customHeight="1" x14ac:dyDescent="0.25">
      <c r="A62" s="3"/>
      <c r="B62" s="3"/>
      <c r="C62" s="3"/>
      <c r="D62" s="3"/>
      <c r="E62" s="3"/>
      <c r="F62" s="3"/>
      <c r="G62" s="3"/>
      <c r="H62" s="3"/>
      <c r="I62" s="3"/>
      <c r="J62" s="2"/>
      <c r="K62" s="2"/>
      <c r="L62" s="2"/>
      <c r="M62" s="2"/>
      <c r="N62" s="2"/>
      <c r="O62" s="2"/>
      <c r="P62" s="2"/>
      <c r="Q62" s="2"/>
      <c r="R62" s="2"/>
      <c r="S62" s="2"/>
      <c r="T62" s="2"/>
      <c r="U62" s="2"/>
      <c r="V62" s="2"/>
      <c r="W62" s="2"/>
      <c r="X62" s="2"/>
      <c r="Y62" s="2"/>
      <c r="Z62" s="2"/>
    </row>
    <row r="63" spans="1:26" ht="15.75" customHeight="1" x14ac:dyDescent="0.25">
      <c r="A63" s="3"/>
      <c r="B63" s="3"/>
      <c r="C63" s="3"/>
      <c r="D63" s="3"/>
      <c r="E63" s="3"/>
      <c r="F63" s="3"/>
      <c r="G63" s="3"/>
      <c r="H63" s="3"/>
      <c r="I63" s="3"/>
      <c r="J63" s="2"/>
      <c r="K63" s="2"/>
      <c r="L63" s="2"/>
      <c r="M63" s="2"/>
      <c r="N63" s="2"/>
      <c r="O63" s="2"/>
      <c r="P63" s="2"/>
      <c r="Q63" s="2"/>
      <c r="R63" s="2"/>
      <c r="S63" s="2"/>
      <c r="T63" s="2"/>
      <c r="U63" s="2"/>
      <c r="V63" s="2"/>
      <c r="W63" s="2"/>
      <c r="X63" s="2"/>
      <c r="Y63" s="2"/>
      <c r="Z63" s="2"/>
    </row>
    <row r="64" spans="1:26" ht="15.75" customHeight="1" x14ac:dyDescent="0.25">
      <c r="A64" s="3"/>
      <c r="B64" s="3"/>
      <c r="C64" s="3"/>
      <c r="D64" s="3"/>
      <c r="E64" s="3"/>
      <c r="F64" s="3"/>
      <c r="G64" s="3"/>
      <c r="H64" s="3"/>
      <c r="I64" s="3"/>
      <c r="J64" s="2"/>
      <c r="K64" s="2"/>
      <c r="L64" s="2"/>
      <c r="M64" s="2"/>
      <c r="N64" s="2"/>
      <c r="O64" s="2"/>
      <c r="P64" s="2"/>
      <c r="Q64" s="2"/>
      <c r="R64" s="2"/>
      <c r="S64" s="2"/>
      <c r="T64" s="2"/>
      <c r="U64" s="2"/>
      <c r="V64" s="2"/>
      <c r="W64" s="2"/>
      <c r="X64" s="2"/>
      <c r="Y64" s="2"/>
      <c r="Z64" s="2"/>
    </row>
    <row r="65" spans="1:26" ht="15.75" customHeight="1" x14ac:dyDescent="0.25">
      <c r="A65" s="3"/>
      <c r="B65" s="3"/>
      <c r="C65" s="3"/>
      <c r="D65" s="3"/>
      <c r="E65" s="3"/>
      <c r="F65" s="3"/>
      <c r="G65" s="3"/>
      <c r="H65" s="3"/>
      <c r="I65" s="3"/>
      <c r="J65" s="2"/>
      <c r="K65" s="2"/>
      <c r="L65" s="2"/>
      <c r="M65" s="2"/>
      <c r="N65" s="2"/>
      <c r="O65" s="2"/>
      <c r="P65" s="2"/>
      <c r="Q65" s="2"/>
      <c r="R65" s="2"/>
      <c r="S65" s="2"/>
      <c r="T65" s="2"/>
      <c r="U65" s="2"/>
      <c r="V65" s="2"/>
      <c r="W65" s="2"/>
      <c r="X65" s="2"/>
      <c r="Y65" s="2"/>
      <c r="Z65" s="2"/>
    </row>
    <row r="66" spans="1:26" ht="15.75" customHeight="1" x14ac:dyDescent="0.25">
      <c r="A66" s="3"/>
      <c r="B66" s="3"/>
      <c r="C66" s="3"/>
      <c r="D66" s="3"/>
      <c r="E66" s="3"/>
      <c r="F66" s="3"/>
      <c r="G66" s="3"/>
      <c r="H66" s="3"/>
      <c r="I66" s="3"/>
      <c r="J66" s="2"/>
      <c r="K66" s="2"/>
      <c r="L66" s="2"/>
      <c r="M66" s="2"/>
      <c r="N66" s="2"/>
      <c r="O66" s="2"/>
      <c r="P66" s="2"/>
      <c r="Q66" s="2"/>
      <c r="R66" s="2"/>
      <c r="S66" s="2"/>
      <c r="T66" s="2"/>
      <c r="U66" s="2"/>
      <c r="V66" s="2"/>
      <c r="W66" s="2"/>
      <c r="X66" s="2"/>
      <c r="Y66" s="2"/>
      <c r="Z66" s="2"/>
    </row>
    <row r="67" spans="1:26" ht="15.75" customHeight="1" x14ac:dyDescent="0.25">
      <c r="A67" s="3"/>
      <c r="B67" s="3"/>
      <c r="C67" s="3"/>
      <c r="D67" s="3"/>
      <c r="E67" s="3"/>
      <c r="F67" s="3"/>
      <c r="G67" s="3"/>
      <c r="H67" s="3"/>
      <c r="I67" s="3"/>
      <c r="J67" s="2"/>
      <c r="K67" s="2"/>
      <c r="L67" s="2"/>
      <c r="M67" s="2"/>
      <c r="N67" s="2"/>
      <c r="O67" s="2"/>
      <c r="P67" s="2"/>
      <c r="Q67" s="2"/>
      <c r="R67" s="2"/>
      <c r="S67" s="2"/>
      <c r="T67" s="2"/>
      <c r="U67" s="2"/>
      <c r="V67" s="2"/>
      <c r="W67" s="2"/>
      <c r="X67" s="2"/>
      <c r="Y67" s="2"/>
      <c r="Z67" s="2"/>
    </row>
    <row r="68" spans="1:26" ht="15.75" customHeight="1" x14ac:dyDescent="0.25">
      <c r="A68" s="3"/>
      <c r="B68" s="3"/>
      <c r="C68" s="3"/>
      <c r="D68" s="3"/>
      <c r="E68" s="3"/>
      <c r="F68" s="3"/>
      <c r="G68" s="3"/>
      <c r="H68" s="3"/>
      <c r="I68" s="3"/>
      <c r="J68" s="2"/>
      <c r="K68" s="2"/>
      <c r="L68" s="2"/>
      <c r="M68" s="2"/>
      <c r="N68" s="2"/>
      <c r="O68" s="2"/>
      <c r="P68" s="2"/>
      <c r="Q68" s="2"/>
      <c r="R68" s="2"/>
      <c r="S68" s="2"/>
      <c r="T68" s="2"/>
      <c r="U68" s="2"/>
      <c r="V68" s="2"/>
      <c r="W68" s="2"/>
      <c r="X68" s="2"/>
      <c r="Y68" s="2"/>
      <c r="Z68" s="2"/>
    </row>
    <row r="69" spans="1:26" ht="15.75" customHeight="1" x14ac:dyDescent="0.25">
      <c r="A69" s="3"/>
      <c r="B69" s="3"/>
      <c r="C69" s="3"/>
      <c r="D69" s="3"/>
      <c r="E69" s="3"/>
      <c r="F69" s="3"/>
      <c r="G69" s="3"/>
      <c r="H69" s="3"/>
      <c r="I69" s="3"/>
      <c r="J69" s="2"/>
      <c r="K69" s="2"/>
      <c r="L69" s="2"/>
      <c r="M69" s="2"/>
      <c r="N69" s="2"/>
      <c r="O69" s="2"/>
      <c r="P69" s="2"/>
      <c r="Q69" s="2"/>
      <c r="R69" s="2"/>
      <c r="S69" s="2"/>
      <c r="T69" s="2"/>
      <c r="U69" s="2"/>
      <c r="V69" s="2"/>
      <c r="W69" s="2"/>
      <c r="X69" s="2"/>
      <c r="Y69" s="2"/>
      <c r="Z69" s="2"/>
    </row>
    <row r="70" spans="1:26" ht="15.75" customHeight="1" x14ac:dyDescent="0.25">
      <c r="A70" s="3"/>
      <c r="B70" s="3"/>
      <c r="C70" s="3"/>
      <c r="D70" s="3"/>
      <c r="E70" s="3"/>
      <c r="F70" s="3"/>
      <c r="G70" s="3"/>
      <c r="H70" s="3"/>
      <c r="I70" s="3"/>
      <c r="J70" s="2"/>
      <c r="K70" s="2"/>
      <c r="L70" s="2"/>
      <c r="M70" s="2"/>
      <c r="N70" s="2"/>
      <c r="O70" s="2"/>
      <c r="P70" s="2"/>
      <c r="Q70" s="2"/>
      <c r="R70" s="2"/>
      <c r="S70" s="2"/>
      <c r="T70" s="2"/>
      <c r="U70" s="2"/>
      <c r="V70" s="2"/>
      <c r="W70" s="2"/>
      <c r="X70" s="2"/>
      <c r="Y70" s="2"/>
      <c r="Z70" s="2"/>
    </row>
    <row r="71" spans="1:26" ht="15.75" customHeight="1" x14ac:dyDescent="0.25">
      <c r="A71" s="4"/>
      <c r="B71" s="4"/>
      <c r="C71" s="4"/>
      <c r="D71" s="4"/>
      <c r="E71" s="4"/>
      <c r="F71" s="4"/>
      <c r="G71" s="4"/>
      <c r="H71" s="4"/>
      <c r="I71" s="4"/>
      <c r="J71" s="2"/>
      <c r="K71" s="2"/>
      <c r="L71" s="2"/>
      <c r="M71" s="2"/>
      <c r="N71" s="2"/>
      <c r="O71" s="2"/>
      <c r="P71" s="2"/>
      <c r="Q71" s="2"/>
      <c r="R71" s="2"/>
      <c r="S71" s="2"/>
      <c r="T71" s="2"/>
      <c r="U71" s="2"/>
      <c r="V71" s="2"/>
      <c r="W71" s="2"/>
      <c r="X71" s="2"/>
      <c r="Y71" s="2"/>
      <c r="Z71" s="2"/>
    </row>
    <row r="72" spans="1:26" ht="15.7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5.7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row r="1001" spans="1:26" ht="15.7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row>
  </sheetData>
  <mergeCells count="3">
    <mergeCell ref="A1:H1"/>
    <mergeCell ref="A3:C3"/>
    <mergeCell ref="D3:H3"/>
  </mergeCell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998"/>
  <sheetViews>
    <sheetView topLeftCell="A39" workbookViewId="0">
      <selection activeCell="A3" sqref="A3:A39"/>
    </sheetView>
  </sheetViews>
  <sheetFormatPr baseColWidth="10" defaultColWidth="14.42578125" defaultRowHeight="15" customHeight="1" x14ac:dyDescent="0.25"/>
  <cols>
    <col min="1" max="2" width="21.5703125" customWidth="1"/>
    <col min="3" max="3" width="20.5703125" customWidth="1"/>
    <col min="4" max="4" width="10.7109375" customWidth="1"/>
    <col min="5" max="5" width="14.85546875" customWidth="1"/>
    <col min="6" max="6" width="33" customWidth="1"/>
    <col min="7" max="7" width="24.5703125" customWidth="1"/>
    <col min="8" max="8" width="70.7109375" customWidth="1"/>
    <col min="9" max="9" width="22.28515625" customWidth="1"/>
    <col min="10" max="26" width="10.7109375" customWidth="1"/>
  </cols>
  <sheetData>
    <row r="1" spans="1:26" ht="15" customHeight="1" thickBot="1" x14ac:dyDescent="0.3">
      <c r="A1" s="73" t="s">
        <v>513</v>
      </c>
      <c r="B1" s="73"/>
      <c r="C1" s="73"/>
      <c r="D1" s="73"/>
      <c r="E1" s="73"/>
      <c r="F1" s="73"/>
      <c r="G1" s="73"/>
      <c r="H1" s="73"/>
      <c r="I1" s="73"/>
    </row>
    <row r="2" spans="1:26" ht="32.25" thickBot="1" x14ac:dyDescent="0.3">
      <c r="A2" s="35" t="s">
        <v>9</v>
      </c>
      <c r="B2" s="35" t="s">
        <v>10</v>
      </c>
      <c r="C2" s="35" t="s">
        <v>11</v>
      </c>
      <c r="D2" s="35" t="s">
        <v>12</v>
      </c>
      <c r="E2" s="35" t="s">
        <v>13</v>
      </c>
      <c r="F2" s="35" t="s">
        <v>14</v>
      </c>
      <c r="G2" s="35" t="s">
        <v>15</v>
      </c>
      <c r="H2" s="35" t="s">
        <v>16</v>
      </c>
      <c r="I2" s="35" t="s">
        <v>17</v>
      </c>
      <c r="J2" s="5"/>
      <c r="K2" s="5"/>
      <c r="L2" s="5"/>
      <c r="M2" s="5"/>
      <c r="N2" s="5"/>
      <c r="O2" s="5"/>
      <c r="P2" s="5"/>
      <c r="Q2" s="5"/>
      <c r="R2" s="5"/>
      <c r="S2" s="5"/>
      <c r="T2" s="5"/>
      <c r="U2" s="5"/>
      <c r="V2" s="5"/>
      <c r="W2" s="5"/>
      <c r="X2" s="5"/>
      <c r="Y2" s="5"/>
      <c r="Z2" s="5"/>
    </row>
    <row r="3" spans="1:26" ht="409.5" customHeight="1" thickBot="1" x14ac:dyDescent="0.3">
      <c r="A3" s="36">
        <v>1</v>
      </c>
      <c r="B3" s="36">
        <v>8</v>
      </c>
      <c r="C3" s="36" t="s">
        <v>18</v>
      </c>
      <c r="D3" s="36">
        <v>1</v>
      </c>
      <c r="E3" s="37" t="s">
        <v>19</v>
      </c>
      <c r="F3" s="36" t="s">
        <v>20</v>
      </c>
      <c r="G3" s="36" t="s">
        <v>21</v>
      </c>
      <c r="H3" s="38" t="s">
        <v>22</v>
      </c>
      <c r="I3" s="39" t="s">
        <v>23</v>
      </c>
      <c r="J3" s="5"/>
      <c r="K3" s="5"/>
      <c r="L3" s="5"/>
      <c r="M3" s="5"/>
      <c r="N3" s="5"/>
      <c r="O3" s="5"/>
      <c r="P3" s="5"/>
      <c r="Q3" s="5"/>
      <c r="R3" s="5"/>
      <c r="S3" s="5"/>
      <c r="T3" s="5"/>
      <c r="U3" s="5"/>
      <c r="V3" s="5"/>
      <c r="W3" s="5"/>
      <c r="X3" s="5"/>
      <c r="Y3" s="5"/>
      <c r="Z3" s="5"/>
    </row>
    <row r="4" spans="1:26" ht="231.75" customHeight="1" thickBot="1" x14ac:dyDescent="0.3">
      <c r="A4" s="36">
        <v>2</v>
      </c>
      <c r="B4" s="36">
        <v>8</v>
      </c>
      <c r="C4" s="36" t="s">
        <v>18</v>
      </c>
      <c r="D4" s="36">
        <v>1</v>
      </c>
      <c r="E4" s="37" t="s">
        <v>19</v>
      </c>
      <c r="F4" s="36" t="s">
        <v>20</v>
      </c>
      <c r="G4" s="36" t="s">
        <v>24</v>
      </c>
      <c r="H4" s="38" t="s">
        <v>25</v>
      </c>
      <c r="I4" s="39" t="s">
        <v>23</v>
      </c>
      <c r="J4" s="5"/>
      <c r="K4" s="5"/>
      <c r="L4" s="5"/>
      <c r="M4" s="5"/>
      <c r="N4" s="5"/>
      <c r="O4" s="5"/>
      <c r="P4" s="5"/>
      <c r="Q4" s="5"/>
      <c r="R4" s="5"/>
      <c r="S4" s="5"/>
      <c r="T4" s="5"/>
      <c r="U4" s="5"/>
      <c r="V4" s="5"/>
      <c r="W4" s="5"/>
      <c r="X4" s="5"/>
      <c r="Y4" s="5"/>
      <c r="Z4" s="5"/>
    </row>
    <row r="5" spans="1:26" ht="288.75" customHeight="1" thickBot="1" x14ac:dyDescent="0.3">
      <c r="A5" s="36">
        <v>3</v>
      </c>
      <c r="B5" s="36">
        <v>8</v>
      </c>
      <c r="C5" s="36" t="s">
        <v>18</v>
      </c>
      <c r="D5" s="36">
        <v>1</v>
      </c>
      <c r="E5" s="37" t="s">
        <v>19</v>
      </c>
      <c r="F5" s="36" t="s">
        <v>20</v>
      </c>
      <c r="G5" s="36" t="s">
        <v>26</v>
      </c>
      <c r="H5" s="38" t="s">
        <v>27</v>
      </c>
      <c r="I5" s="39" t="s">
        <v>23</v>
      </c>
      <c r="J5" s="5"/>
      <c r="K5" s="5"/>
      <c r="L5" s="5"/>
      <c r="M5" s="5"/>
      <c r="N5" s="5"/>
      <c r="O5" s="5"/>
      <c r="P5" s="5"/>
      <c r="Q5" s="5"/>
      <c r="R5" s="5"/>
      <c r="S5" s="5"/>
      <c r="T5" s="5"/>
      <c r="U5" s="5"/>
      <c r="V5" s="5"/>
      <c r="W5" s="5"/>
      <c r="X5" s="5"/>
      <c r="Y5" s="5"/>
      <c r="Z5" s="5"/>
    </row>
    <row r="6" spans="1:26" ht="162.75" customHeight="1" thickBot="1" x14ac:dyDescent="0.3">
      <c r="A6" s="36">
        <v>4</v>
      </c>
      <c r="B6" s="36">
        <v>8</v>
      </c>
      <c r="C6" s="36" t="s">
        <v>18</v>
      </c>
      <c r="D6" s="36">
        <v>1</v>
      </c>
      <c r="E6" s="37" t="s">
        <v>19</v>
      </c>
      <c r="F6" s="36" t="s">
        <v>20</v>
      </c>
      <c r="G6" s="37" t="s">
        <v>28</v>
      </c>
      <c r="H6" s="38" t="s">
        <v>29</v>
      </c>
      <c r="I6" s="39" t="s">
        <v>23</v>
      </c>
      <c r="J6" s="5"/>
      <c r="K6" s="5"/>
      <c r="L6" s="5"/>
      <c r="M6" s="5"/>
      <c r="N6" s="5"/>
      <c r="O6" s="5"/>
      <c r="P6" s="5"/>
      <c r="Q6" s="5"/>
      <c r="R6" s="5"/>
      <c r="S6" s="5"/>
      <c r="T6" s="5"/>
      <c r="U6" s="5"/>
      <c r="V6" s="5"/>
      <c r="W6" s="5"/>
      <c r="X6" s="5"/>
      <c r="Y6" s="5"/>
      <c r="Z6" s="5"/>
    </row>
    <row r="7" spans="1:26" ht="409.5" customHeight="1" thickBot="1" x14ac:dyDescent="0.3">
      <c r="A7" s="36">
        <v>5</v>
      </c>
      <c r="B7" s="36">
        <v>8</v>
      </c>
      <c r="C7" s="36" t="s">
        <v>18</v>
      </c>
      <c r="D7" s="36">
        <v>1</v>
      </c>
      <c r="E7" s="37" t="s">
        <v>19</v>
      </c>
      <c r="F7" s="36" t="s">
        <v>20</v>
      </c>
      <c r="G7" s="37" t="s">
        <v>26</v>
      </c>
      <c r="H7" s="38" t="s">
        <v>30</v>
      </c>
      <c r="I7" s="39" t="s">
        <v>23</v>
      </c>
      <c r="J7" s="5"/>
      <c r="K7" s="5"/>
      <c r="L7" s="5"/>
      <c r="M7" s="5"/>
      <c r="N7" s="5"/>
      <c r="O7" s="5"/>
      <c r="P7" s="5"/>
      <c r="Q7" s="5"/>
      <c r="R7" s="5"/>
      <c r="S7" s="5"/>
      <c r="T7" s="5"/>
      <c r="U7" s="5"/>
      <c r="V7" s="5"/>
      <c r="W7" s="5"/>
      <c r="X7" s="5"/>
      <c r="Y7" s="5"/>
      <c r="Z7" s="5"/>
    </row>
    <row r="8" spans="1:26" ht="330" customHeight="1" thickBot="1" x14ac:dyDescent="0.3">
      <c r="A8" s="36">
        <v>6</v>
      </c>
      <c r="B8" s="36">
        <v>8</v>
      </c>
      <c r="C8" s="36" t="s">
        <v>18</v>
      </c>
      <c r="D8" s="36">
        <v>1</v>
      </c>
      <c r="E8" s="37" t="s">
        <v>19</v>
      </c>
      <c r="F8" s="36" t="s">
        <v>20</v>
      </c>
      <c r="G8" s="36" t="s">
        <v>31</v>
      </c>
      <c r="H8" s="38" t="s">
        <v>32</v>
      </c>
      <c r="I8" s="39" t="s">
        <v>23</v>
      </c>
      <c r="J8" s="5"/>
      <c r="K8" s="5"/>
      <c r="L8" s="5"/>
      <c r="M8" s="5"/>
      <c r="N8" s="5"/>
      <c r="O8" s="5"/>
      <c r="P8" s="5"/>
      <c r="Q8" s="5"/>
      <c r="R8" s="5"/>
      <c r="S8" s="5"/>
      <c r="T8" s="5"/>
      <c r="U8" s="5"/>
      <c r="V8" s="5"/>
      <c r="W8" s="5"/>
      <c r="X8" s="5"/>
      <c r="Y8" s="5"/>
      <c r="Z8" s="5"/>
    </row>
    <row r="9" spans="1:26" ht="158.25" thickBot="1" x14ac:dyDescent="0.3">
      <c r="A9" s="36">
        <v>7</v>
      </c>
      <c r="B9" s="36">
        <v>8</v>
      </c>
      <c r="C9" s="36" t="s">
        <v>18</v>
      </c>
      <c r="D9" s="36">
        <v>1</v>
      </c>
      <c r="E9" s="37" t="s">
        <v>19</v>
      </c>
      <c r="F9" s="36" t="s">
        <v>20</v>
      </c>
      <c r="G9" s="36" t="s">
        <v>26</v>
      </c>
      <c r="H9" s="38" t="s">
        <v>33</v>
      </c>
      <c r="I9" s="39" t="s">
        <v>23</v>
      </c>
      <c r="J9" s="5"/>
      <c r="K9" s="5"/>
      <c r="L9" s="5"/>
      <c r="M9" s="5"/>
      <c r="N9" s="5"/>
      <c r="O9" s="5"/>
      <c r="P9" s="5"/>
      <c r="Q9" s="5"/>
      <c r="R9" s="5"/>
      <c r="S9" s="5"/>
      <c r="T9" s="5"/>
      <c r="U9" s="5"/>
      <c r="V9" s="5"/>
      <c r="W9" s="5"/>
      <c r="X9" s="5"/>
      <c r="Y9" s="5"/>
      <c r="Z9" s="5"/>
    </row>
    <row r="10" spans="1:26" ht="409.6" thickBot="1" x14ac:dyDescent="0.3">
      <c r="A10" s="36">
        <v>8</v>
      </c>
      <c r="B10" s="36">
        <v>8</v>
      </c>
      <c r="C10" s="36" t="s">
        <v>18</v>
      </c>
      <c r="D10" s="36">
        <v>1</v>
      </c>
      <c r="E10" s="37" t="s">
        <v>19</v>
      </c>
      <c r="F10" s="36" t="s">
        <v>20</v>
      </c>
      <c r="G10" s="36" t="s">
        <v>24</v>
      </c>
      <c r="H10" s="38" t="s">
        <v>34</v>
      </c>
      <c r="I10" s="39" t="s">
        <v>23</v>
      </c>
      <c r="J10" s="5"/>
      <c r="K10" s="5"/>
      <c r="L10" s="5"/>
      <c r="M10" s="5"/>
      <c r="N10" s="5"/>
      <c r="O10" s="5"/>
      <c r="P10" s="5"/>
      <c r="Q10" s="5"/>
      <c r="R10" s="5"/>
      <c r="S10" s="5"/>
      <c r="T10" s="5"/>
      <c r="U10" s="5"/>
      <c r="V10" s="5"/>
      <c r="W10" s="5"/>
      <c r="X10" s="5"/>
      <c r="Y10" s="5"/>
      <c r="Z10" s="5"/>
    </row>
    <row r="11" spans="1:26" ht="221.25" thickBot="1" x14ac:dyDescent="0.3">
      <c r="A11" s="36">
        <v>9</v>
      </c>
      <c r="B11" s="36">
        <v>8</v>
      </c>
      <c r="C11" s="36" t="s">
        <v>18</v>
      </c>
      <c r="D11" s="36">
        <v>1</v>
      </c>
      <c r="E11" s="37" t="s">
        <v>19</v>
      </c>
      <c r="F11" s="36" t="s">
        <v>20</v>
      </c>
      <c r="G11" s="36" t="s">
        <v>21</v>
      </c>
      <c r="H11" s="38" t="s">
        <v>35</v>
      </c>
      <c r="I11" s="39" t="s">
        <v>23</v>
      </c>
      <c r="J11" s="5"/>
      <c r="K11" s="5"/>
      <c r="L11" s="5"/>
      <c r="M11" s="5"/>
      <c r="N11" s="5"/>
      <c r="O11" s="5"/>
      <c r="P11" s="5"/>
      <c r="Q11" s="5"/>
      <c r="R11" s="5"/>
      <c r="S11" s="5"/>
      <c r="T11" s="5"/>
      <c r="U11" s="5"/>
      <c r="V11" s="5"/>
      <c r="W11" s="5"/>
      <c r="X11" s="5"/>
      <c r="Y11" s="5"/>
      <c r="Z11" s="5"/>
    </row>
    <row r="12" spans="1:26" ht="409.6" thickBot="1" x14ac:dyDescent="0.3">
      <c r="A12" s="36">
        <v>10</v>
      </c>
      <c r="B12" s="40">
        <v>8</v>
      </c>
      <c r="C12" s="36" t="s">
        <v>18</v>
      </c>
      <c r="D12" s="40">
        <v>1</v>
      </c>
      <c r="E12" s="37" t="s">
        <v>19</v>
      </c>
      <c r="F12" s="36" t="s">
        <v>20</v>
      </c>
      <c r="G12" s="36" t="s">
        <v>21</v>
      </c>
      <c r="H12" s="41" t="s">
        <v>36</v>
      </c>
      <c r="I12" s="42" t="s">
        <v>23</v>
      </c>
      <c r="J12" s="5"/>
      <c r="K12" s="5"/>
      <c r="L12" s="5"/>
      <c r="M12" s="5"/>
      <c r="N12" s="5"/>
      <c r="O12" s="5"/>
      <c r="P12" s="5"/>
      <c r="Q12" s="5"/>
      <c r="R12" s="5"/>
      <c r="S12" s="5"/>
      <c r="T12" s="5"/>
      <c r="U12" s="5"/>
      <c r="V12" s="5"/>
      <c r="W12" s="5"/>
      <c r="X12" s="5"/>
      <c r="Y12" s="5"/>
      <c r="Z12" s="5"/>
    </row>
    <row r="13" spans="1:26" ht="189.75" thickBot="1" x14ac:dyDescent="0.3">
      <c r="A13" s="36">
        <v>11</v>
      </c>
      <c r="B13" s="40">
        <v>8</v>
      </c>
      <c r="C13" s="36" t="s">
        <v>18</v>
      </c>
      <c r="D13" s="40">
        <v>1</v>
      </c>
      <c r="E13" s="37" t="s">
        <v>19</v>
      </c>
      <c r="F13" s="36" t="s">
        <v>20</v>
      </c>
      <c r="G13" s="36" t="s">
        <v>37</v>
      </c>
      <c r="H13" s="43" t="s">
        <v>38</v>
      </c>
      <c r="I13" s="42" t="s">
        <v>23</v>
      </c>
      <c r="J13" s="5"/>
      <c r="K13" s="5"/>
      <c r="L13" s="5"/>
      <c r="M13" s="5"/>
      <c r="N13" s="5"/>
      <c r="O13" s="5"/>
      <c r="P13" s="5"/>
      <c r="Q13" s="5"/>
      <c r="R13" s="5"/>
      <c r="S13" s="5"/>
      <c r="T13" s="5"/>
      <c r="U13" s="5"/>
      <c r="V13" s="5"/>
      <c r="W13" s="5"/>
      <c r="X13" s="5"/>
      <c r="Y13" s="5"/>
      <c r="Z13" s="5"/>
    </row>
    <row r="14" spans="1:26" ht="327.75" customHeight="1" thickBot="1" x14ac:dyDescent="0.3">
      <c r="A14" s="36">
        <v>12</v>
      </c>
      <c r="B14" s="40">
        <v>8</v>
      </c>
      <c r="C14" s="40" t="s">
        <v>18</v>
      </c>
      <c r="D14" s="40">
        <v>1</v>
      </c>
      <c r="E14" s="37" t="s">
        <v>19</v>
      </c>
      <c r="F14" s="36" t="s">
        <v>20</v>
      </c>
      <c r="G14" s="36" t="s">
        <v>39</v>
      </c>
      <c r="H14" s="44" t="s">
        <v>40</v>
      </c>
      <c r="I14" s="42" t="s">
        <v>23</v>
      </c>
      <c r="J14" s="5"/>
      <c r="K14" s="5"/>
      <c r="L14" s="5"/>
      <c r="M14" s="5"/>
      <c r="N14" s="5"/>
      <c r="O14" s="5"/>
      <c r="P14" s="5"/>
      <c r="Q14" s="5"/>
      <c r="R14" s="5"/>
      <c r="S14" s="5"/>
      <c r="T14" s="5"/>
      <c r="U14" s="5"/>
      <c r="V14" s="5"/>
      <c r="W14" s="5"/>
      <c r="X14" s="5"/>
      <c r="Y14" s="5"/>
      <c r="Z14" s="5"/>
    </row>
    <row r="15" spans="1:26" ht="409.6" thickBot="1" x14ac:dyDescent="0.3">
      <c r="A15" s="36">
        <v>13</v>
      </c>
      <c r="B15" s="40">
        <v>8</v>
      </c>
      <c r="C15" s="36" t="s">
        <v>18</v>
      </c>
      <c r="D15" s="40">
        <v>1</v>
      </c>
      <c r="E15" s="37" t="s">
        <v>19</v>
      </c>
      <c r="F15" s="36" t="s">
        <v>20</v>
      </c>
      <c r="G15" s="45" t="s">
        <v>41</v>
      </c>
      <c r="H15" s="43" t="s">
        <v>42</v>
      </c>
      <c r="I15" s="42" t="s">
        <v>23</v>
      </c>
      <c r="J15" s="5"/>
      <c r="K15" s="5"/>
      <c r="L15" s="5"/>
      <c r="M15" s="5"/>
      <c r="N15" s="5"/>
      <c r="O15" s="5"/>
      <c r="P15" s="5"/>
      <c r="Q15" s="5"/>
      <c r="R15" s="5"/>
      <c r="S15" s="5"/>
      <c r="T15" s="5"/>
      <c r="U15" s="5"/>
      <c r="V15" s="5"/>
      <c r="W15" s="5"/>
      <c r="X15" s="5"/>
      <c r="Y15" s="5"/>
      <c r="Z15" s="5"/>
    </row>
    <row r="16" spans="1:26" ht="205.5" thickBot="1" x14ac:dyDescent="0.3">
      <c r="A16" s="36">
        <v>14</v>
      </c>
      <c r="B16" s="40">
        <v>8</v>
      </c>
      <c r="C16" s="36" t="s">
        <v>18</v>
      </c>
      <c r="D16" s="40">
        <v>1</v>
      </c>
      <c r="E16" s="37" t="s">
        <v>19</v>
      </c>
      <c r="F16" s="36" t="s">
        <v>20</v>
      </c>
      <c r="G16" s="36" t="s">
        <v>21</v>
      </c>
      <c r="H16" s="43" t="s">
        <v>43</v>
      </c>
      <c r="I16" s="42" t="s">
        <v>23</v>
      </c>
      <c r="J16" s="5"/>
      <c r="K16" s="5"/>
      <c r="L16" s="5"/>
      <c r="M16" s="5"/>
      <c r="N16" s="5"/>
      <c r="O16" s="5"/>
      <c r="P16" s="5"/>
      <c r="Q16" s="5"/>
      <c r="R16" s="5"/>
      <c r="S16" s="5"/>
      <c r="T16" s="5"/>
      <c r="U16" s="5"/>
      <c r="V16" s="5"/>
      <c r="W16" s="5"/>
      <c r="X16" s="5"/>
      <c r="Y16" s="5"/>
      <c r="Z16" s="5"/>
    </row>
    <row r="17" spans="1:26" ht="205.5" thickBot="1" x14ac:dyDescent="0.3">
      <c r="A17" s="36">
        <v>15</v>
      </c>
      <c r="B17" s="40">
        <v>8</v>
      </c>
      <c r="C17" s="36" t="s">
        <v>18</v>
      </c>
      <c r="D17" s="40">
        <v>1</v>
      </c>
      <c r="E17" s="37" t="s">
        <v>19</v>
      </c>
      <c r="F17" s="36" t="s">
        <v>20</v>
      </c>
      <c r="G17" s="36" t="s">
        <v>21</v>
      </c>
      <c r="H17" s="43" t="s">
        <v>44</v>
      </c>
      <c r="I17" s="42" t="s">
        <v>23</v>
      </c>
      <c r="J17" s="5"/>
      <c r="K17" s="5"/>
      <c r="L17" s="5"/>
      <c r="M17" s="5"/>
      <c r="N17" s="5"/>
      <c r="O17" s="5"/>
      <c r="P17" s="5"/>
      <c r="Q17" s="5"/>
      <c r="R17" s="5"/>
      <c r="S17" s="5"/>
      <c r="T17" s="5"/>
      <c r="U17" s="5"/>
      <c r="V17" s="5"/>
      <c r="W17" s="5"/>
      <c r="X17" s="5"/>
      <c r="Y17" s="5"/>
      <c r="Z17" s="5"/>
    </row>
    <row r="18" spans="1:26" ht="331.5" thickBot="1" x14ac:dyDescent="0.3">
      <c r="A18" s="36">
        <v>16</v>
      </c>
      <c r="B18" s="40">
        <v>8</v>
      </c>
      <c r="C18" s="36" t="s">
        <v>18</v>
      </c>
      <c r="D18" s="40">
        <v>1</v>
      </c>
      <c r="E18" s="37" t="s">
        <v>19</v>
      </c>
      <c r="F18" s="36" t="s">
        <v>20</v>
      </c>
      <c r="G18" s="36" t="s">
        <v>45</v>
      </c>
      <c r="H18" s="43" t="s">
        <v>46</v>
      </c>
      <c r="I18" s="42" t="s">
        <v>23</v>
      </c>
      <c r="J18" s="5"/>
      <c r="K18" s="5"/>
      <c r="L18" s="5"/>
      <c r="M18" s="5"/>
      <c r="N18" s="5"/>
      <c r="O18" s="5"/>
      <c r="P18" s="5"/>
      <c r="Q18" s="5"/>
      <c r="R18" s="5"/>
      <c r="S18" s="5"/>
      <c r="T18" s="5"/>
      <c r="U18" s="5"/>
      <c r="V18" s="5"/>
      <c r="W18" s="5"/>
      <c r="X18" s="5"/>
      <c r="Y18" s="5"/>
      <c r="Z18" s="5"/>
    </row>
    <row r="19" spans="1:26" ht="205.5" thickBot="1" x14ac:dyDescent="0.3">
      <c r="A19" s="36">
        <v>17</v>
      </c>
      <c r="B19" s="40">
        <v>8</v>
      </c>
      <c r="C19" s="36" t="s">
        <v>18</v>
      </c>
      <c r="D19" s="40">
        <v>1</v>
      </c>
      <c r="E19" s="37" t="s">
        <v>19</v>
      </c>
      <c r="F19" s="36" t="s">
        <v>20</v>
      </c>
      <c r="G19" s="36" t="s">
        <v>21</v>
      </c>
      <c r="H19" s="43" t="s">
        <v>47</v>
      </c>
      <c r="I19" s="42" t="s">
        <v>23</v>
      </c>
      <c r="J19" s="5"/>
      <c r="K19" s="5"/>
      <c r="L19" s="5"/>
      <c r="M19" s="5"/>
      <c r="N19" s="5"/>
      <c r="O19" s="5"/>
      <c r="P19" s="5"/>
      <c r="Q19" s="5"/>
      <c r="R19" s="5"/>
      <c r="S19" s="5"/>
      <c r="T19" s="5"/>
      <c r="U19" s="5"/>
      <c r="V19" s="5"/>
      <c r="W19" s="5"/>
      <c r="X19" s="5"/>
      <c r="Y19" s="5"/>
      <c r="Z19" s="5"/>
    </row>
    <row r="20" spans="1:26" ht="79.5" thickBot="1" x14ac:dyDescent="0.3">
      <c r="A20" s="36">
        <v>18</v>
      </c>
      <c r="B20" s="40">
        <v>8</v>
      </c>
      <c r="C20" s="36" t="s">
        <v>18</v>
      </c>
      <c r="D20" s="40">
        <v>1</v>
      </c>
      <c r="E20" s="37" t="s">
        <v>19</v>
      </c>
      <c r="F20" s="36" t="s">
        <v>20</v>
      </c>
      <c r="G20" s="36" t="s">
        <v>39</v>
      </c>
      <c r="H20" s="43" t="s">
        <v>48</v>
      </c>
      <c r="I20" s="42" t="s">
        <v>23</v>
      </c>
      <c r="J20" s="5"/>
      <c r="K20" s="5"/>
      <c r="L20" s="5"/>
      <c r="M20" s="5"/>
      <c r="N20" s="5"/>
      <c r="O20" s="5"/>
      <c r="P20" s="5"/>
      <c r="Q20" s="5"/>
      <c r="R20" s="5"/>
      <c r="S20" s="5"/>
      <c r="T20" s="5"/>
      <c r="U20" s="5"/>
      <c r="V20" s="5"/>
      <c r="W20" s="5"/>
      <c r="X20" s="5"/>
      <c r="Y20" s="5"/>
      <c r="Z20" s="5"/>
    </row>
    <row r="21" spans="1:26" ht="359.25" customHeight="1" thickBot="1" x14ac:dyDescent="0.3">
      <c r="A21" s="36">
        <v>19</v>
      </c>
      <c r="B21" s="40">
        <v>8</v>
      </c>
      <c r="C21" s="36" t="s">
        <v>18</v>
      </c>
      <c r="D21" s="40">
        <v>1</v>
      </c>
      <c r="E21" s="37" t="s">
        <v>19</v>
      </c>
      <c r="F21" s="36" t="s">
        <v>20</v>
      </c>
      <c r="G21" s="36" t="s">
        <v>49</v>
      </c>
      <c r="H21" s="43" t="s">
        <v>50</v>
      </c>
      <c r="I21" s="42" t="s">
        <v>23</v>
      </c>
      <c r="J21" s="5"/>
      <c r="K21" s="5"/>
      <c r="L21" s="5"/>
      <c r="M21" s="5"/>
      <c r="N21" s="5"/>
      <c r="O21" s="5"/>
      <c r="P21" s="5"/>
      <c r="Q21" s="5"/>
      <c r="R21" s="5"/>
      <c r="S21" s="5"/>
      <c r="T21" s="5"/>
      <c r="U21" s="5"/>
      <c r="V21" s="5"/>
      <c r="W21" s="5"/>
      <c r="X21" s="5"/>
      <c r="Y21" s="5"/>
      <c r="Z21" s="5"/>
    </row>
    <row r="22" spans="1:26" ht="409.6" thickBot="1" x14ac:dyDescent="0.3">
      <c r="A22" s="36">
        <v>20</v>
      </c>
      <c r="B22" s="40">
        <v>8</v>
      </c>
      <c r="C22" s="36" t="s">
        <v>18</v>
      </c>
      <c r="D22" s="40">
        <v>1</v>
      </c>
      <c r="E22" s="37" t="s">
        <v>19</v>
      </c>
      <c r="F22" s="36" t="s">
        <v>20</v>
      </c>
      <c r="G22" s="36" t="s">
        <v>39</v>
      </c>
      <c r="H22" s="44" t="s">
        <v>515</v>
      </c>
      <c r="I22" s="42" t="s">
        <v>23</v>
      </c>
      <c r="J22" s="5"/>
      <c r="K22" s="5"/>
      <c r="L22" s="5"/>
      <c r="M22" s="5"/>
      <c r="N22" s="5"/>
      <c r="O22" s="5"/>
      <c r="P22" s="5"/>
      <c r="Q22" s="5"/>
      <c r="R22" s="5"/>
      <c r="S22" s="5"/>
      <c r="T22" s="5"/>
      <c r="U22" s="5"/>
      <c r="V22" s="5"/>
      <c r="W22" s="5"/>
      <c r="X22" s="5"/>
      <c r="Y22" s="5"/>
      <c r="Z22" s="5"/>
    </row>
    <row r="23" spans="1:26" ht="409.6" thickBot="1" x14ac:dyDescent="0.3">
      <c r="A23" s="36">
        <v>21</v>
      </c>
      <c r="B23" s="40">
        <v>8</v>
      </c>
      <c r="C23" s="36" t="s">
        <v>18</v>
      </c>
      <c r="D23" s="40">
        <v>1</v>
      </c>
      <c r="E23" s="37" t="s">
        <v>19</v>
      </c>
      <c r="F23" s="36" t="s">
        <v>20</v>
      </c>
      <c r="G23" s="36" t="s">
        <v>21</v>
      </c>
      <c r="H23" s="43" t="s">
        <v>516</v>
      </c>
      <c r="I23" s="42" t="s">
        <v>23</v>
      </c>
      <c r="J23" s="5"/>
      <c r="K23" s="5"/>
      <c r="L23" s="5"/>
      <c r="M23" s="5"/>
      <c r="N23" s="5"/>
      <c r="O23" s="5"/>
      <c r="P23" s="5"/>
      <c r="Q23" s="5"/>
      <c r="R23" s="5"/>
      <c r="S23" s="5"/>
      <c r="T23" s="5"/>
      <c r="U23" s="5"/>
      <c r="V23" s="5"/>
      <c r="W23" s="5"/>
      <c r="X23" s="5"/>
      <c r="Y23" s="5"/>
      <c r="Z23" s="5"/>
    </row>
    <row r="24" spans="1:26" ht="252.75" thickBot="1" x14ac:dyDescent="0.3">
      <c r="A24" s="36">
        <v>22</v>
      </c>
      <c r="B24" s="40">
        <v>8</v>
      </c>
      <c r="C24" s="36" t="s">
        <v>18</v>
      </c>
      <c r="D24" s="40">
        <v>1</v>
      </c>
      <c r="E24" s="37" t="s">
        <v>19</v>
      </c>
      <c r="F24" s="36" t="s">
        <v>20</v>
      </c>
      <c r="G24" s="36" t="s">
        <v>21</v>
      </c>
      <c r="H24" s="43" t="s">
        <v>51</v>
      </c>
      <c r="I24" s="42" t="s">
        <v>23</v>
      </c>
      <c r="J24" s="5"/>
      <c r="K24" s="5"/>
      <c r="L24" s="5"/>
      <c r="M24" s="5"/>
      <c r="N24" s="5"/>
      <c r="O24" s="5"/>
      <c r="P24" s="5"/>
      <c r="Q24" s="5"/>
      <c r="R24" s="5"/>
      <c r="S24" s="5"/>
      <c r="T24" s="5"/>
      <c r="U24" s="5"/>
      <c r="V24" s="5"/>
      <c r="W24" s="5"/>
      <c r="X24" s="5"/>
      <c r="Y24" s="5"/>
      <c r="Z24" s="5"/>
    </row>
    <row r="25" spans="1:26" ht="142.5" thickBot="1" x14ac:dyDescent="0.3">
      <c r="A25" s="36">
        <v>23</v>
      </c>
      <c r="B25" s="40">
        <v>8</v>
      </c>
      <c r="C25" s="36" t="s">
        <v>18</v>
      </c>
      <c r="D25" s="40">
        <v>1</v>
      </c>
      <c r="E25" s="37" t="s">
        <v>19</v>
      </c>
      <c r="F25" s="36" t="s">
        <v>20</v>
      </c>
      <c r="G25" s="36" t="s">
        <v>52</v>
      </c>
      <c r="H25" s="43" t="s">
        <v>517</v>
      </c>
      <c r="I25" s="42" t="s">
        <v>23</v>
      </c>
      <c r="J25" s="5"/>
      <c r="K25" s="5"/>
      <c r="L25" s="5"/>
      <c r="M25" s="5"/>
      <c r="N25" s="5"/>
      <c r="O25" s="5"/>
      <c r="P25" s="5"/>
      <c r="Q25" s="5"/>
      <c r="R25" s="5"/>
      <c r="S25" s="5"/>
      <c r="T25" s="5"/>
      <c r="U25" s="5"/>
      <c r="V25" s="5"/>
      <c r="W25" s="5"/>
      <c r="X25" s="5"/>
      <c r="Y25" s="5"/>
      <c r="Z25" s="5"/>
    </row>
    <row r="26" spans="1:26" ht="142.5" thickBot="1" x14ac:dyDescent="0.3">
      <c r="A26" s="36">
        <v>24</v>
      </c>
      <c r="B26" s="40">
        <v>8</v>
      </c>
      <c r="C26" s="36" t="s">
        <v>18</v>
      </c>
      <c r="D26" s="40">
        <v>1</v>
      </c>
      <c r="E26" s="37" t="s">
        <v>19</v>
      </c>
      <c r="F26" s="36" t="s">
        <v>20</v>
      </c>
      <c r="G26" s="36" t="s">
        <v>49</v>
      </c>
      <c r="H26" s="43" t="s">
        <v>53</v>
      </c>
      <c r="I26" s="42" t="s">
        <v>54</v>
      </c>
      <c r="J26" s="5"/>
      <c r="K26" s="5"/>
      <c r="L26" s="5"/>
      <c r="M26" s="5"/>
      <c r="N26" s="5"/>
      <c r="O26" s="5"/>
      <c r="P26" s="5"/>
      <c r="Q26" s="5"/>
      <c r="R26" s="5"/>
      <c r="S26" s="5"/>
      <c r="T26" s="5"/>
      <c r="U26" s="5"/>
      <c r="V26" s="5"/>
      <c r="W26" s="5"/>
      <c r="X26" s="5"/>
      <c r="Y26" s="5"/>
      <c r="Z26" s="5"/>
    </row>
    <row r="27" spans="1:26" ht="409.6" thickBot="1" x14ac:dyDescent="0.3">
      <c r="A27" s="36">
        <v>25</v>
      </c>
      <c r="B27" s="40">
        <v>8</v>
      </c>
      <c r="C27" s="36" t="s">
        <v>18</v>
      </c>
      <c r="D27" s="40">
        <v>1</v>
      </c>
      <c r="E27" s="37" t="s">
        <v>19</v>
      </c>
      <c r="F27" s="36" t="s">
        <v>20</v>
      </c>
      <c r="G27" s="37" t="s">
        <v>21</v>
      </c>
      <c r="H27" s="43" t="s">
        <v>518</v>
      </c>
      <c r="I27" s="42" t="s">
        <v>23</v>
      </c>
      <c r="J27" s="5"/>
      <c r="K27" s="5"/>
      <c r="L27" s="5"/>
      <c r="M27" s="5"/>
      <c r="N27" s="5"/>
      <c r="O27" s="5"/>
      <c r="P27" s="5"/>
      <c r="Q27" s="5"/>
      <c r="R27" s="5"/>
      <c r="S27" s="5"/>
      <c r="T27" s="5"/>
      <c r="U27" s="5"/>
      <c r="V27" s="5"/>
      <c r="W27" s="5"/>
      <c r="X27" s="5"/>
      <c r="Y27" s="5"/>
      <c r="Z27" s="5"/>
    </row>
    <row r="28" spans="1:26" ht="409.5" customHeight="1" thickBot="1" x14ac:dyDescent="0.3">
      <c r="A28" s="36">
        <v>26</v>
      </c>
      <c r="B28" s="40">
        <v>8</v>
      </c>
      <c r="C28" s="36" t="s">
        <v>18</v>
      </c>
      <c r="D28" s="40">
        <v>1</v>
      </c>
      <c r="E28" s="37" t="s">
        <v>19</v>
      </c>
      <c r="F28" s="36" t="s">
        <v>20</v>
      </c>
      <c r="G28" s="37" t="s">
        <v>55</v>
      </c>
      <c r="H28" s="46" t="s">
        <v>519</v>
      </c>
      <c r="I28" s="42" t="s">
        <v>56</v>
      </c>
      <c r="J28" s="5"/>
      <c r="K28" s="5"/>
      <c r="L28" s="5"/>
      <c r="M28" s="5"/>
      <c r="N28" s="5"/>
      <c r="O28" s="5"/>
      <c r="P28" s="5"/>
      <c r="Q28" s="5"/>
      <c r="R28" s="5"/>
      <c r="S28" s="5"/>
      <c r="T28" s="5"/>
      <c r="U28" s="5"/>
      <c r="V28" s="5"/>
      <c r="W28" s="5"/>
      <c r="X28" s="5"/>
      <c r="Y28" s="5"/>
      <c r="Z28" s="5"/>
    </row>
    <row r="29" spans="1:26" ht="126.75" thickBot="1" x14ac:dyDescent="0.3">
      <c r="A29" s="36">
        <v>27</v>
      </c>
      <c r="B29" s="40">
        <v>8</v>
      </c>
      <c r="C29" s="36" t="s">
        <v>18</v>
      </c>
      <c r="D29" s="40">
        <v>1</v>
      </c>
      <c r="E29" s="37" t="s">
        <v>19</v>
      </c>
      <c r="F29" s="36" t="s">
        <v>20</v>
      </c>
      <c r="G29" s="36" t="s">
        <v>57</v>
      </c>
      <c r="H29" s="43" t="s">
        <v>58</v>
      </c>
      <c r="I29" s="42" t="s">
        <v>59</v>
      </c>
      <c r="J29" s="5"/>
      <c r="K29" s="5"/>
      <c r="L29" s="5"/>
      <c r="M29" s="5"/>
      <c r="N29" s="5"/>
      <c r="O29" s="5"/>
      <c r="P29" s="5"/>
      <c r="Q29" s="5"/>
      <c r="R29" s="5"/>
      <c r="S29" s="5"/>
      <c r="T29" s="5"/>
      <c r="U29" s="5"/>
      <c r="V29" s="5"/>
      <c r="W29" s="5"/>
      <c r="X29" s="5"/>
      <c r="Y29" s="5"/>
      <c r="Z29" s="5"/>
    </row>
    <row r="30" spans="1:26" ht="158.25" thickBot="1" x14ac:dyDescent="0.3">
      <c r="A30" s="36">
        <v>28</v>
      </c>
      <c r="B30" s="40">
        <v>8</v>
      </c>
      <c r="C30" s="36" t="s">
        <v>18</v>
      </c>
      <c r="D30" s="40">
        <v>1</v>
      </c>
      <c r="E30" s="37" t="s">
        <v>19</v>
      </c>
      <c r="F30" s="36" t="s">
        <v>20</v>
      </c>
      <c r="G30" s="37" t="s">
        <v>55</v>
      </c>
      <c r="H30" s="43" t="s">
        <v>520</v>
      </c>
      <c r="I30" s="42" t="s">
        <v>59</v>
      </c>
      <c r="J30" s="5"/>
      <c r="K30" s="5"/>
      <c r="L30" s="5"/>
      <c r="M30" s="5"/>
      <c r="N30" s="5"/>
      <c r="O30" s="5"/>
      <c r="P30" s="5"/>
      <c r="Q30" s="5"/>
      <c r="R30" s="5"/>
      <c r="S30" s="5"/>
      <c r="T30" s="5"/>
      <c r="U30" s="5"/>
      <c r="V30" s="5"/>
      <c r="W30" s="5"/>
      <c r="X30" s="5"/>
      <c r="Y30" s="5"/>
      <c r="Z30" s="5"/>
    </row>
    <row r="31" spans="1:26" ht="237" thickBot="1" x14ac:dyDescent="0.3">
      <c r="A31" s="36">
        <v>29</v>
      </c>
      <c r="B31" s="40">
        <v>8</v>
      </c>
      <c r="C31" s="36" t="s">
        <v>18</v>
      </c>
      <c r="D31" s="40">
        <v>1</v>
      </c>
      <c r="E31" s="37" t="s">
        <v>19</v>
      </c>
      <c r="F31" s="36" t="s">
        <v>20</v>
      </c>
      <c r="G31" s="36" t="s">
        <v>57</v>
      </c>
      <c r="H31" s="43" t="s">
        <v>60</v>
      </c>
      <c r="I31" s="42" t="s">
        <v>59</v>
      </c>
      <c r="J31" s="5"/>
      <c r="K31" s="5"/>
      <c r="L31" s="5"/>
      <c r="M31" s="5"/>
      <c r="N31" s="5"/>
      <c r="O31" s="5"/>
      <c r="P31" s="5"/>
      <c r="Q31" s="5"/>
      <c r="R31" s="5"/>
      <c r="S31" s="5"/>
      <c r="T31" s="5"/>
      <c r="U31" s="5"/>
      <c r="V31" s="5"/>
      <c r="W31" s="5"/>
      <c r="X31" s="5"/>
      <c r="Y31" s="5"/>
      <c r="Z31" s="5"/>
    </row>
    <row r="32" spans="1:26" ht="394.5" thickBot="1" x14ac:dyDescent="0.3">
      <c r="A32" s="36">
        <v>30</v>
      </c>
      <c r="B32" s="40">
        <v>8</v>
      </c>
      <c r="C32" s="36" t="s">
        <v>18</v>
      </c>
      <c r="D32" s="40">
        <v>1</v>
      </c>
      <c r="E32" s="37" t="s">
        <v>19</v>
      </c>
      <c r="F32" s="36" t="s">
        <v>20</v>
      </c>
      <c r="G32" s="37" t="s">
        <v>21</v>
      </c>
      <c r="H32" s="43" t="s">
        <v>61</v>
      </c>
      <c r="I32" s="42" t="s">
        <v>23</v>
      </c>
      <c r="J32" s="5"/>
      <c r="K32" s="5"/>
      <c r="L32" s="5"/>
      <c r="M32" s="5"/>
      <c r="N32" s="5"/>
      <c r="O32" s="5"/>
      <c r="P32" s="5"/>
      <c r="Q32" s="5"/>
      <c r="R32" s="5"/>
      <c r="S32" s="5"/>
      <c r="T32" s="5"/>
      <c r="U32" s="5"/>
      <c r="V32" s="5"/>
      <c r="W32" s="5"/>
      <c r="X32" s="5"/>
      <c r="Y32" s="5"/>
      <c r="Z32" s="5"/>
    </row>
    <row r="33" spans="1:26" ht="284.25" thickBot="1" x14ac:dyDescent="0.3">
      <c r="A33" s="36">
        <v>31</v>
      </c>
      <c r="B33" s="36">
        <v>8</v>
      </c>
      <c r="C33" s="36" t="s">
        <v>18</v>
      </c>
      <c r="D33" s="36">
        <v>1</v>
      </c>
      <c r="E33" s="37" t="s">
        <v>19</v>
      </c>
      <c r="F33" s="36" t="s">
        <v>62</v>
      </c>
      <c r="G33" s="45" t="s">
        <v>41</v>
      </c>
      <c r="H33" s="38" t="s">
        <v>63</v>
      </c>
      <c r="I33" s="39" t="s">
        <v>23</v>
      </c>
      <c r="J33" s="5"/>
      <c r="K33" s="5"/>
      <c r="L33" s="5"/>
      <c r="M33" s="5"/>
      <c r="N33" s="5"/>
      <c r="O33" s="5"/>
      <c r="P33" s="5"/>
      <c r="Q33" s="5"/>
      <c r="R33" s="5"/>
      <c r="S33" s="5"/>
      <c r="T33" s="5"/>
      <c r="U33" s="5"/>
      <c r="V33" s="5"/>
      <c r="W33" s="5"/>
      <c r="X33" s="5"/>
      <c r="Y33" s="5"/>
      <c r="Z33" s="5"/>
    </row>
    <row r="34" spans="1:26" ht="347.25" thickBot="1" x14ac:dyDescent="0.3">
      <c r="A34" s="36">
        <v>32</v>
      </c>
      <c r="B34" s="36">
        <v>8</v>
      </c>
      <c r="C34" s="36" t="s">
        <v>18</v>
      </c>
      <c r="D34" s="36">
        <v>1</v>
      </c>
      <c r="E34" s="37" t="s">
        <v>19</v>
      </c>
      <c r="F34" s="36" t="s">
        <v>62</v>
      </c>
      <c r="G34" s="36" t="s">
        <v>64</v>
      </c>
      <c r="H34" s="38" t="s">
        <v>65</v>
      </c>
      <c r="I34" s="39" t="s">
        <v>66</v>
      </c>
      <c r="J34" s="5"/>
      <c r="K34" s="5"/>
      <c r="L34" s="5"/>
      <c r="M34" s="5"/>
      <c r="N34" s="5"/>
      <c r="O34" s="5"/>
      <c r="P34" s="5"/>
      <c r="Q34" s="5"/>
      <c r="R34" s="5"/>
      <c r="S34" s="5"/>
      <c r="T34" s="5"/>
      <c r="U34" s="5"/>
      <c r="V34" s="5"/>
      <c r="W34" s="5"/>
      <c r="X34" s="5"/>
      <c r="Y34" s="5"/>
      <c r="Z34" s="5"/>
    </row>
    <row r="35" spans="1:26" ht="300" thickBot="1" x14ac:dyDescent="0.3">
      <c r="A35" s="36">
        <v>33</v>
      </c>
      <c r="B35" s="36">
        <v>8</v>
      </c>
      <c r="C35" s="36" t="s">
        <v>18</v>
      </c>
      <c r="D35" s="36">
        <v>1</v>
      </c>
      <c r="E35" s="37" t="s">
        <v>19</v>
      </c>
      <c r="F35" s="36" t="s">
        <v>62</v>
      </c>
      <c r="G35" s="36" t="s">
        <v>49</v>
      </c>
      <c r="H35" s="38" t="s">
        <v>67</v>
      </c>
      <c r="I35" s="39" t="s">
        <v>66</v>
      </c>
      <c r="J35" s="5"/>
      <c r="K35" s="5"/>
      <c r="L35" s="5"/>
      <c r="M35" s="5"/>
      <c r="N35" s="5"/>
      <c r="O35" s="5"/>
      <c r="P35" s="5"/>
      <c r="Q35" s="5"/>
      <c r="R35" s="5"/>
      <c r="S35" s="5"/>
      <c r="T35" s="5"/>
      <c r="U35" s="5"/>
      <c r="V35" s="5"/>
      <c r="W35" s="5"/>
      <c r="X35" s="5"/>
      <c r="Y35" s="5"/>
      <c r="Z35" s="5"/>
    </row>
    <row r="36" spans="1:26" ht="142.5" thickBot="1" x14ac:dyDescent="0.3">
      <c r="A36" s="36">
        <v>34</v>
      </c>
      <c r="B36" s="36">
        <v>8</v>
      </c>
      <c r="C36" s="36" t="s">
        <v>18</v>
      </c>
      <c r="D36" s="36">
        <v>1</v>
      </c>
      <c r="E36" s="37" t="s">
        <v>19</v>
      </c>
      <c r="F36" s="36" t="s">
        <v>62</v>
      </c>
      <c r="G36" s="45" t="s">
        <v>41</v>
      </c>
      <c r="H36" s="43" t="s">
        <v>68</v>
      </c>
      <c r="I36" s="39" t="s">
        <v>69</v>
      </c>
      <c r="J36" s="5"/>
      <c r="K36" s="5"/>
      <c r="L36" s="5"/>
      <c r="M36" s="5"/>
      <c r="N36" s="5"/>
      <c r="O36" s="5"/>
      <c r="P36" s="5"/>
      <c r="Q36" s="5"/>
      <c r="R36" s="5"/>
      <c r="S36" s="5"/>
      <c r="T36" s="5"/>
      <c r="U36" s="5"/>
      <c r="V36" s="5"/>
      <c r="W36" s="5"/>
      <c r="X36" s="5"/>
      <c r="Y36" s="5"/>
      <c r="Z36" s="5"/>
    </row>
    <row r="37" spans="1:26" ht="126.75" thickBot="1" x14ac:dyDescent="0.3">
      <c r="A37" s="36">
        <v>35</v>
      </c>
      <c r="B37" s="36">
        <v>8</v>
      </c>
      <c r="C37" s="36" t="s">
        <v>18</v>
      </c>
      <c r="D37" s="36">
        <v>1</v>
      </c>
      <c r="E37" s="37" t="s">
        <v>19</v>
      </c>
      <c r="F37" s="36" t="s">
        <v>62</v>
      </c>
      <c r="G37" s="36" t="s">
        <v>70</v>
      </c>
      <c r="H37" s="38" t="s">
        <v>71</v>
      </c>
      <c r="I37" s="39" t="s">
        <v>72</v>
      </c>
      <c r="J37" s="5"/>
      <c r="K37" s="5"/>
      <c r="L37" s="5"/>
      <c r="M37" s="5"/>
      <c r="N37" s="5"/>
      <c r="O37" s="5"/>
      <c r="P37" s="5"/>
      <c r="Q37" s="5"/>
      <c r="R37" s="5"/>
      <c r="S37" s="5"/>
      <c r="T37" s="5"/>
      <c r="U37" s="5"/>
      <c r="V37" s="5"/>
      <c r="W37" s="5"/>
      <c r="X37" s="5"/>
      <c r="Y37" s="5"/>
      <c r="Z37" s="5"/>
    </row>
    <row r="38" spans="1:26" ht="409.6" thickBot="1" x14ac:dyDescent="0.3">
      <c r="A38" s="36">
        <v>36</v>
      </c>
      <c r="B38" s="36">
        <v>8</v>
      </c>
      <c r="C38" s="36" t="s">
        <v>18</v>
      </c>
      <c r="D38" s="36">
        <v>1</v>
      </c>
      <c r="E38" s="37" t="s">
        <v>19</v>
      </c>
      <c r="F38" s="36" t="s">
        <v>62</v>
      </c>
      <c r="G38" s="36" t="s">
        <v>37</v>
      </c>
      <c r="H38" s="38" t="s">
        <v>73</v>
      </c>
      <c r="I38" s="39" t="s">
        <v>72</v>
      </c>
      <c r="J38" s="5"/>
      <c r="K38" s="5"/>
      <c r="L38" s="5"/>
      <c r="M38" s="5"/>
      <c r="N38" s="5"/>
      <c r="O38" s="5"/>
      <c r="P38" s="5"/>
      <c r="Q38" s="5"/>
      <c r="R38" s="5"/>
      <c r="S38" s="5"/>
      <c r="T38" s="5"/>
      <c r="U38" s="5"/>
      <c r="V38" s="5"/>
      <c r="W38" s="5"/>
      <c r="X38" s="5"/>
      <c r="Y38" s="5"/>
      <c r="Z38" s="5"/>
    </row>
    <row r="39" spans="1:26" ht="284.25" thickBot="1" x14ac:dyDescent="0.3">
      <c r="A39" s="36">
        <v>37</v>
      </c>
      <c r="B39" s="36">
        <v>8</v>
      </c>
      <c r="C39" s="36" t="s">
        <v>18</v>
      </c>
      <c r="D39" s="36">
        <v>1</v>
      </c>
      <c r="E39" s="37" t="s">
        <v>19</v>
      </c>
      <c r="F39" s="36" t="s">
        <v>62</v>
      </c>
      <c r="G39" s="36" t="s">
        <v>74</v>
      </c>
      <c r="H39" s="38" t="s">
        <v>75</v>
      </c>
      <c r="I39" s="39" t="s">
        <v>72</v>
      </c>
      <c r="J39" s="5"/>
      <c r="K39" s="5"/>
      <c r="L39" s="5"/>
      <c r="M39" s="5"/>
      <c r="N39" s="5"/>
      <c r="O39" s="5"/>
      <c r="P39" s="5"/>
      <c r="Q39" s="5"/>
      <c r="R39" s="5"/>
      <c r="S39" s="5"/>
      <c r="T39" s="5"/>
      <c r="U39" s="5"/>
      <c r="V39" s="5"/>
      <c r="W39" s="5"/>
      <c r="X39" s="5"/>
      <c r="Y39" s="5"/>
      <c r="Z39" s="5"/>
    </row>
    <row r="40" spans="1:26" ht="15.75" customHeight="1" x14ac:dyDescent="0.25">
      <c r="A40" s="13"/>
      <c r="B40" s="13"/>
      <c r="C40" s="5"/>
      <c r="D40" s="13"/>
      <c r="E40" s="5"/>
      <c r="F40" s="5"/>
      <c r="G40" s="13"/>
      <c r="H40" s="5"/>
      <c r="I40" s="14"/>
      <c r="J40" s="5"/>
      <c r="K40" s="5"/>
      <c r="L40" s="5"/>
      <c r="M40" s="5"/>
      <c r="N40" s="5"/>
      <c r="O40" s="5"/>
      <c r="P40" s="5"/>
      <c r="Q40" s="5"/>
      <c r="R40" s="5"/>
      <c r="S40" s="5"/>
      <c r="T40" s="5"/>
      <c r="U40" s="5"/>
      <c r="V40" s="5"/>
      <c r="W40" s="5"/>
      <c r="X40" s="5"/>
      <c r="Y40" s="5"/>
      <c r="Z40" s="5"/>
    </row>
    <row r="41" spans="1:26" ht="15.75" customHeight="1" x14ac:dyDescent="0.25">
      <c r="A41" s="13"/>
      <c r="B41" s="13"/>
      <c r="C41" s="5"/>
      <c r="D41" s="13"/>
      <c r="E41" s="5"/>
      <c r="F41" s="5"/>
      <c r="G41" s="13"/>
      <c r="H41" s="5"/>
      <c r="I41" s="14"/>
      <c r="J41" s="5"/>
      <c r="K41" s="5"/>
      <c r="L41" s="5"/>
      <c r="M41" s="5"/>
      <c r="N41" s="5"/>
      <c r="O41" s="5"/>
      <c r="P41" s="5"/>
      <c r="Q41" s="5"/>
      <c r="R41" s="5"/>
      <c r="S41" s="5"/>
      <c r="T41" s="5"/>
      <c r="U41" s="5"/>
      <c r="V41" s="5"/>
      <c r="W41" s="5"/>
      <c r="X41" s="5"/>
      <c r="Y41" s="5"/>
      <c r="Z41" s="5"/>
    </row>
    <row r="42" spans="1:26" ht="15.75" customHeight="1" x14ac:dyDescent="0.25">
      <c r="A42" s="13"/>
      <c r="B42" s="13"/>
      <c r="C42" s="5"/>
      <c r="D42" s="13"/>
      <c r="E42" s="5"/>
      <c r="F42" s="5"/>
      <c r="G42" s="13"/>
      <c r="H42" s="5"/>
      <c r="I42" s="14"/>
      <c r="J42" s="5"/>
      <c r="K42" s="5"/>
      <c r="L42" s="5"/>
      <c r="M42" s="5"/>
      <c r="N42" s="5"/>
      <c r="O42" s="5"/>
      <c r="P42" s="5"/>
      <c r="Q42" s="5"/>
      <c r="R42" s="5"/>
      <c r="S42" s="5"/>
      <c r="T42" s="5"/>
      <c r="U42" s="5"/>
      <c r="V42" s="5"/>
      <c r="W42" s="5"/>
      <c r="X42" s="5"/>
      <c r="Y42" s="5"/>
      <c r="Z42" s="5"/>
    </row>
    <row r="43" spans="1:26" ht="15.75" customHeight="1" x14ac:dyDescent="0.25">
      <c r="A43" s="13"/>
      <c r="B43" s="13"/>
      <c r="C43" s="5"/>
      <c r="D43" s="13"/>
      <c r="E43" s="5"/>
      <c r="F43" s="5"/>
      <c r="G43" s="13"/>
      <c r="H43" s="5"/>
      <c r="I43" s="14"/>
      <c r="J43" s="5"/>
      <c r="K43" s="5"/>
      <c r="L43" s="5"/>
      <c r="M43" s="5"/>
      <c r="N43" s="5"/>
      <c r="O43" s="5"/>
      <c r="P43" s="5"/>
      <c r="Q43" s="5"/>
      <c r="R43" s="5"/>
      <c r="S43" s="5"/>
      <c r="T43" s="5"/>
      <c r="U43" s="5"/>
      <c r="V43" s="5"/>
      <c r="W43" s="5"/>
      <c r="X43" s="5"/>
      <c r="Y43" s="5"/>
      <c r="Z43" s="5"/>
    </row>
    <row r="44" spans="1:26" ht="15.75" customHeight="1" x14ac:dyDescent="0.25">
      <c r="A44" s="13"/>
      <c r="B44" s="13"/>
      <c r="C44" s="5"/>
      <c r="D44" s="13"/>
      <c r="E44" s="5"/>
      <c r="F44" s="5"/>
      <c r="G44" s="13"/>
      <c r="H44" s="5"/>
      <c r="I44" s="14"/>
      <c r="J44" s="5"/>
      <c r="K44" s="5"/>
      <c r="L44" s="5"/>
      <c r="M44" s="5"/>
      <c r="N44" s="5"/>
      <c r="O44" s="5"/>
      <c r="P44" s="5"/>
      <c r="Q44" s="5"/>
      <c r="R44" s="5"/>
      <c r="S44" s="5"/>
      <c r="T44" s="5"/>
      <c r="U44" s="5"/>
      <c r="V44" s="5"/>
      <c r="W44" s="5"/>
      <c r="X44" s="5"/>
      <c r="Y44" s="5"/>
      <c r="Z44" s="5"/>
    </row>
    <row r="45" spans="1:26" ht="15.75" customHeight="1" x14ac:dyDescent="0.25">
      <c r="A45" s="13"/>
      <c r="B45" s="13"/>
      <c r="C45" s="5"/>
      <c r="D45" s="13"/>
      <c r="E45" s="5"/>
      <c r="F45" s="5"/>
      <c r="G45" s="13"/>
      <c r="H45" s="5"/>
      <c r="I45" s="14"/>
      <c r="J45" s="5"/>
      <c r="K45" s="5"/>
      <c r="L45" s="5"/>
      <c r="M45" s="5"/>
      <c r="N45" s="5"/>
      <c r="O45" s="5"/>
      <c r="P45" s="5"/>
      <c r="Q45" s="5"/>
      <c r="R45" s="5"/>
      <c r="S45" s="5"/>
      <c r="T45" s="5"/>
      <c r="U45" s="5"/>
      <c r="V45" s="5"/>
      <c r="W45" s="5"/>
      <c r="X45" s="5"/>
      <c r="Y45" s="5"/>
      <c r="Z45" s="5"/>
    </row>
    <row r="46" spans="1:26" ht="15.75" customHeight="1" x14ac:dyDescent="0.25">
      <c r="A46" s="13"/>
      <c r="B46" s="13"/>
      <c r="C46" s="5"/>
      <c r="D46" s="13"/>
      <c r="E46" s="5"/>
      <c r="F46" s="5"/>
      <c r="G46" s="13"/>
      <c r="H46" s="5"/>
      <c r="I46" s="14"/>
      <c r="J46" s="5"/>
      <c r="K46" s="5"/>
      <c r="L46" s="5"/>
      <c r="M46" s="5"/>
      <c r="N46" s="5"/>
      <c r="O46" s="5"/>
      <c r="P46" s="5"/>
      <c r="Q46" s="5"/>
      <c r="R46" s="5"/>
      <c r="S46" s="5"/>
      <c r="T46" s="5"/>
      <c r="U46" s="5"/>
      <c r="V46" s="5"/>
      <c r="W46" s="5"/>
      <c r="X46" s="5"/>
      <c r="Y46" s="5"/>
      <c r="Z46" s="5"/>
    </row>
    <row r="47" spans="1:26" ht="15.75" customHeight="1" x14ac:dyDescent="0.25">
      <c r="A47" s="13"/>
      <c r="B47" s="13"/>
      <c r="C47" s="5"/>
      <c r="D47" s="13"/>
      <c r="E47" s="5"/>
      <c r="F47" s="5"/>
      <c r="G47" s="13"/>
      <c r="H47" s="5"/>
      <c r="I47" s="14"/>
      <c r="J47" s="5"/>
      <c r="K47" s="5"/>
      <c r="L47" s="5"/>
      <c r="M47" s="5"/>
      <c r="N47" s="5"/>
      <c r="O47" s="5"/>
      <c r="P47" s="5"/>
      <c r="Q47" s="5"/>
      <c r="R47" s="5"/>
      <c r="S47" s="5"/>
      <c r="T47" s="5"/>
      <c r="U47" s="5"/>
      <c r="V47" s="5"/>
      <c r="W47" s="5"/>
      <c r="X47" s="5"/>
      <c r="Y47" s="5"/>
      <c r="Z47" s="5"/>
    </row>
    <row r="48" spans="1:26" ht="15.75" customHeight="1" x14ac:dyDescent="0.25">
      <c r="A48" s="13"/>
      <c r="B48" s="13"/>
      <c r="C48" s="5"/>
      <c r="D48" s="13"/>
      <c r="E48" s="5"/>
      <c r="F48" s="5"/>
      <c r="G48" s="13"/>
      <c r="H48" s="5"/>
      <c r="I48" s="14"/>
      <c r="J48" s="5"/>
      <c r="K48" s="5"/>
      <c r="L48" s="5"/>
      <c r="M48" s="5"/>
      <c r="N48" s="5"/>
      <c r="O48" s="5"/>
      <c r="P48" s="5"/>
      <c r="Q48" s="5"/>
      <c r="R48" s="5"/>
      <c r="S48" s="5"/>
      <c r="T48" s="5"/>
      <c r="U48" s="5"/>
      <c r="V48" s="5"/>
      <c r="W48" s="5"/>
      <c r="X48" s="5"/>
      <c r="Y48" s="5"/>
      <c r="Z48" s="5"/>
    </row>
    <row r="49" spans="1:26" ht="15.75" customHeight="1" x14ac:dyDescent="0.25">
      <c r="A49" s="13"/>
      <c r="B49" s="13"/>
      <c r="C49" s="5"/>
      <c r="D49" s="13"/>
      <c r="E49" s="5"/>
      <c r="F49" s="5"/>
      <c r="G49" s="13"/>
      <c r="H49" s="5"/>
      <c r="I49" s="14"/>
      <c r="J49" s="5"/>
      <c r="K49" s="5"/>
      <c r="L49" s="5"/>
      <c r="M49" s="5"/>
      <c r="N49" s="5"/>
      <c r="O49" s="5"/>
      <c r="P49" s="5"/>
      <c r="Q49" s="5"/>
      <c r="R49" s="5"/>
      <c r="S49" s="5"/>
      <c r="T49" s="5"/>
      <c r="U49" s="5"/>
      <c r="V49" s="5"/>
      <c r="W49" s="5"/>
      <c r="X49" s="5"/>
      <c r="Y49" s="5"/>
      <c r="Z49" s="5"/>
    </row>
    <row r="50" spans="1:26" ht="15.75" customHeight="1" x14ac:dyDescent="0.25">
      <c r="A50" s="13"/>
      <c r="B50" s="13"/>
      <c r="C50" s="5"/>
      <c r="D50" s="13"/>
      <c r="E50" s="5"/>
      <c r="F50" s="5"/>
      <c r="G50" s="13"/>
      <c r="H50" s="5"/>
      <c r="I50" s="14"/>
      <c r="J50" s="5"/>
      <c r="K50" s="5"/>
      <c r="L50" s="5"/>
      <c r="M50" s="5"/>
      <c r="N50" s="5"/>
      <c r="O50" s="5"/>
      <c r="P50" s="5"/>
      <c r="Q50" s="5"/>
      <c r="R50" s="5"/>
      <c r="S50" s="5"/>
      <c r="T50" s="5"/>
      <c r="U50" s="5"/>
      <c r="V50" s="5"/>
      <c r="W50" s="5"/>
      <c r="X50" s="5"/>
      <c r="Y50" s="5"/>
      <c r="Z50" s="5"/>
    </row>
    <row r="51" spans="1:26" ht="15.75" customHeight="1" x14ac:dyDescent="0.25">
      <c r="A51" s="13"/>
      <c r="B51" s="13"/>
      <c r="C51" s="5"/>
      <c r="D51" s="13"/>
      <c r="E51" s="5"/>
      <c r="F51" s="5"/>
      <c r="G51" s="13"/>
      <c r="H51" s="5"/>
      <c r="I51" s="14"/>
      <c r="J51" s="5"/>
      <c r="K51" s="5"/>
      <c r="L51" s="5"/>
      <c r="M51" s="5"/>
      <c r="N51" s="5"/>
      <c r="O51" s="5"/>
      <c r="P51" s="5"/>
      <c r="Q51" s="5"/>
      <c r="R51" s="5"/>
      <c r="S51" s="5"/>
      <c r="T51" s="5"/>
      <c r="U51" s="5"/>
      <c r="V51" s="5"/>
      <c r="W51" s="5"/>
      <c r="X51" s="5"/>
      <c r="Y51" s="5"/>
      <c r="Z51" s="5"/>
    </row>
    <row r="52" spans="1:26" ht="15.75" customHeight="1" x14ac:dyDescent="0.25">
      <c r="A52" s="13"/>
      <c r="B52" s="13"/>
      <c r="C52" s="5"/>
      <c r="D52" s="13"/>
      <c r="E52" s="5"/>
      <c r="F52" s="5"/>
      <c r="G52" s="13"/>
      <c r="H52" s="5"/>
      <c r="I52" s="14"/>
      <c r="J52" s="5"/>
      <c r="K52" s="5"/>
      <c r="L52" s="5"/>
      <c r="M52" s="5"/>
      <c r="N52" s="5"/>
      <c r="O52" s="5"/>
      <c r="P52" s="5"/>
      <c r="Q52" s="5"/>
      <c r="R52" s="5"/>
      <c r="S52" s="5"/>
      <c r="T52" s="5"/>
      <c r="U52" s="5"/>
      <c r="V52" s="5"/>
      <c r="W52" s="5"/>
      <c r="X52" s="5"/>
      <c r="Y52" s="5"/>
      <c r="Z52" s="5"/>
    </row>
    <row r="53" spans="1:26" ht="15.75" customHeight="1" x14ac:dyDescent="0.25">
      <c r="A53" s="13"/>
      <c r="B53" s="13"/>
      <c r="C53" s="5"/>
      <c r="D53" s="13"/>
      <c r="E53" s="5"/>
      <c r="F53" s="5"/>
      <c r="G53" s="13"/>
      <c r="H53" s="5"/>
      <c r="I53" s="14"/>
      <c r="J53" s="5"/>
      <c r="K53" s="5"/>
      <c r="L53" s="5"/>
      <c r="M53" s="5"/>
      <c r="N53" s="5"/>
      <c r="O53" s="5"/>
      <c r="P53" s="5"/>
      <c r="Q53" s="5"/>
      <c r="R53" s="5"/>
      <c r="S53" s="5"/>
      <c r="T53" s="5"/>
      <c r="U53" s="5"/>
      <c r="V53" s="5"/>
      <c r="W53" s="5"/>
      <c r="X53" s="5"/>
      <c r="Y53" s="5"/>
      <c r="Z53" s="5"/>
    </row>
    <row r="54" spans="1:26" ht="15.75" customHeight="1" x14ac:dyDescent="0.25">
      <c r="A54" s="13"/>
      <c r="B54" s="13"/>
      <c r="C54" s="5"/>
      <c r="D54" s="13"/>
      <c r="E54" s="5"/>
      <c r="F54" s="5"/>
      <c r="G54" s="13"/>
      <c r="H54" s="5"/>
      <c r="I54" s="14"/>
      <c r="J54" s="5"/>
      <c r="K54" s="5"/>
      <c r="L54" s="5"/>
      <c r="M54" s="5"/>
      <c r="N54" s="5"/>
      <c r="O54" s="5"/>
      <c r="P54" s="5"/>
      <c r="Q54" s="5"/>
      <c r="R54" s="5"/>
      <c r="S54" s="5"/>
      <c r="T54" s="5"/>
      <c r="U54" s="5"/>
      <c r="V54" s="5"/>
      <c r="W54" s="5"/>
      <c r="X54" s="5"/>
      <c r="Y54" s="5"/>
      <c r="Z54" s="5"/>
    </row>
    <row r="55" spans="1:26" ht="15.75" customHeight="1" x14ac:dyDescent="0.25">
      <c r="A55" s="13"/>
      <c r="B55" s="13"/>
      <c r="C55" s="5"/>
      <c r="D55" s="13"/>
      <c r="E55" s="5"/>
      <c r="F55" s="5"/>
      <c r="G55" s="13"/>
      <c r="H55" s="5"/>
      <c r="I55" s="14"/>
      <c r="J55" s="5"/>
      <c r="K55" s="5"/>
      <c r="L55" s="5"/>
      <c r="M55" s="5"/>
      <c r="N55" s="5"/>
      <c r="O55" s="5"/>
      <c r="P55" s="5"/>
      <c r="Q55" s="5"/>
      <c r="R55" s="5"/>
      <c r="S55" s="5"/>
      <c r="T55" s="5"/>
      <c r="U55" s="5"/>
      <c r="V55" s="5"/>
      <c r="W55" s="5"/>
      <c r="X55" s="5"/>
      <c r="Y55" s="5"/>
      <c r="Z55" s="5"/>
    </row>
    <row r="56" spans="1:26" ht="15.75" customHeight="1" x14ac:dyDescent="0.25">
      <c r="A56" s="13"/>
      <c r="B56" s="13"/>
      <c r="C56" s="5"/>
      <c r="D56" s="13"/>
      <c r="E56" s="5"/>
      <c r="F56" s="5"/>
      <c r="G56" s="13"/>
      <c r="H56" s="5"/>
      <c r="I56" s="14"/>
      <c r="J56" s="5"/>
      <c r="K56" s="5"/>
      <c r="L56" s="5"/>
      <c r="M56" s="5"/>
      <c r="N56" s="5"/>
      <c r="O56" s="5"/>
      <c r="P56" s="5"/>
      <c r="Q56" s="5"/>
      <c r="R56" s="5"/>
      <c r="S56" s="5"/>
      <c r="T56" s="5"/>
      <c r="U56" s="5"/>
      <c r="V56" s="5"/>
      <c r="W56" s="5"/>
      <c r="X56" s="5"/>
      <c r="Y56" s="5"/>
      <c r="Z56" s="5"/>
    </row>
    <row r="57" spans="1:26" ht="15.75" customHeight="1" x14ac:dyDescent="0.25">
      <c r="A57" s="13"/>
      <c r="B57" s="13"/>
      <c r="C57" s="5"/>
      <c r="D57" s="13"/>
      <c r="E57" s="5"/>
      <c r="F57" s="5"/>
      <c r="G57" s="13"/>
      <c r="H57" s="5"/>
      <c r="I57" s="14"/>
      <c r="J57" s="5"/>
      <c r="K57" s="5"/>
      <c r="L57" s="5"/>
      <c r="M57" s="5"/>
      <c r="N57" s="5"/>
      <c r="O57" s="5"/>
      <c r="P57" s="5"/>
      <c r="Q57" s="5"/>
      <c r="R57" s="5"/>
      <c r="S57" s="5"/>
      <c r="T57" s="5"/>
      <c r="U57" s="5"/>
      <c r="V57" s="5"/>
      <c r="W57" s="5"/>
      <c r="X57" s="5"/>
      <c r="Y57" s="5"/>
      <c r="Z57" s="5"/>
    </row>
    <row r="58" spans="1:26" ht="15.75" customHeight="1" x14ac:dyDescent="0.25">
      <c r="A58" s="13"/>
      <c r="B58" s="13"/>
      <c r="C58" s="5"/>
      <c r="D58" s="13"/>
      <c r="E58" s="5"/>
      <c r="F58" s="5"/>
      <c r="G58" s="13"/>
      <c r="H58" s="5"/>
      <c r="I58" s="14"/>
      <c r="J58" s="5"/>
      <c r="K58" s="5"/>
      <c r="L58" s="5"/>
      <c r="M58" s="5"/>
      <c r="N58" s="5"/>
      <c r="O58" s="5"/>
      <c r="P58" s="5"/>
      <c r="Q58" s="5"/>
      <c r="R58" s="5"/>
      <c r="S58" s="5"/>
      <c r="T58" s="5"/>
      <c r="U58" s="5"/>
      <c r="V58" s="5"/>
      <c r="W58" s="5"/>
      <c r="X58" s="5"/>
      <c r="Y58" s="5"/>
      <c r="Z58" s="5"/>
    </row>
    <row r="59" spans="1:26" ht="15.75" customHeight="1" x14ac:dyDescent="0.25">
      <c r="A59" s="13"/>
      <c r="B59" s="13"/>
      <c r="C59" s="5"/>
      <c r="D59" s="13"/>
      <c r="E59" s="5"/>
      <c r="F59" s="5"/>
      <c r="G59" s="13"/>
      <c r="H59" s="5"/>
      <c r="I59" s="14"/>
      <c r="J59" s="5"/>
      <c r="K59" s="5"/>
      <c r="L59" s="5"/>
      <c r="M59" s="5"/>
      <c r="N59" s="5"/>
      <c r="O59" s="5"/>
      <c r="P59" s="5"/>
      <c r="Q59" s="5"/>
      <c r="R59" s="5"/>
      <c r="S59" s="5"/>
      <c r="T59" s="5"/>
      <c r="U59" s="5"/>
      <c r="V59" s="5"/>
      <c r="W59" s="5"/>
      <c r="X59" s="5"/>
      <c r="Y59" s="5"/>
      <c r="Z59" s="5"/>
    </row>
    <row r="60" spans="1:26" ht="15.75" customHeight="1" x14ac:dyDescent="0.25">
      <c r="A60" s="13"/>
      <c r="B60" s="13"/>
      <c r="C60" s="5"/>
      <c r="D60" s="13"/>
      <c r="E60" s="5"/>
      <c r="F60" s="5"/>
      <c r="G60" s="13"/>
      <c r="H60" s="5"/>
      <c r="I60" s="14"/>
      <c r="J60" s="5"/>
      <c r="K60" s="5"/>
      <c r="L60" s="5"/>
      <c r="M60" s="5"/>
      <c r="N60" s="5"/>
      <c r="O60" s="5"/>
      <c r="P60" s="5"/>
      <c r="Q60" s="5"/>
      <c r="R60" s="5"/>
      <c r="S60" s="5"/>
      <c r="T60" s="5"/>
      <c r="U60" s="5"/>
      <c r="V60" s="5"/>
      <c r="W60" s="5"/>
      <c r="X60" s="5"/>
      <c r="Y60" s="5"/>
      <c r="Z60" s="5"/>
    </row>
    <row r="61" spans="1:26" ht="15.75" customHeight="1" x14ac:dyDescent="0.25">
      <c r="A61" s="13"/>
      <c r="B61" s="13"/>
      <c r="C61" s="5"/>
      <c r="D61" s="13"/>
      <c r="E61" s="5"/>
      <c r="F61" s="5"/>
      <c r="G61" s="13"/>
      <c r="H61" s="5"/>
      <c r="I61" s="14"/>
      <c r="J61" s="5"/>
      <c r="K61" s="5"/>
      <c r="L61" s="5"/>
      <c r="M61" s="5"/>
      <c r="N61" s="5"/>
      <c r="O61" s="5"/>
      <c r="P61" s="5"/>
      <c r="Q61" s="5"/>
      <c r="R61" s="5"/>
      <c r="S61" s="5"/>
      <c r="T61" s="5"/>
      <c r="U61" s="5"/>
      <c r="V61" s="5"/>
      <c r="W61" s="5"/>
      <c r="X61" s="5"/>
      <c r="Y61" s="5"/>
      <c r="Z61" s="5"/>
    </row>
    <row r="62" spans="1:26" ht="15.75" customHeight="1" x14ac:dyDescent="0.25">
      <c r="A62" s="13"/>
      <c r="B62" s="13"/>
      <c r="C62" s="5"/>
      <c r="D62" s="13"/>
      <c r="E62" s="5"/>
      <c r="F62" s="5"/>
      <c r="G62" s="13"/>
      <c r="H62" s="5"/>
      <c r="I62" s="14"/>
      <c r="J62" s="5"/>
      <c r="K62" s="5"/>
      <c r="L62" s="5"/>
      <c r="M62" s="5"/>
      <c r="N62" s="5"/>
      <c r="O62" s="5"/>
      <c r="P62" s="5"/>
      <c r="Q62" s="5"/>
      <c r="R62" s="5"/>
      <c r="S62" s="5"/>
      <c r="T62" s="5"/>
      <c r="U62" s="5"/>
      <c r="V62" s="5"/>
      <c r="W62" s="5"/>
      <c r="X62" s="5"/>
      <c r="Y62" s="5"/>
      <c r="Z62" s="5"/>
    </row>
    <row r="63" spans="1:26" ht="15.75" customHeight="1" x14ac:dyDescent="0.25">
      <c r="A63" s="13"/>
      <c r="B63" s="13"/>
      <c r="C63" s="5"/>
      <c r="D63" s="13"/>
      <c r="E63" s="5"/>
      <c r="F63" s="5"/>
      <c r="G63" s="13"/>
      <c r="H63" s="5"/>
      <c r="I63" s="14"/>
      <c r="J63" s="5"/>
      <c r="K63" s="5"/>
      <c r="L63" s="5"/>
      <c r="M63" s="5"/>
      <c r="N63" s="5"/>
      <c r="O63" s="5"/>
      <c r="P63" s="5"/>
      <c r="Q63" s="5"/>
      <c r="R63" s="5"/>
      <c r="S63" s="5"/>
      <c r="T63" s="5"/>
      <c r="U63" s="5"/>
      <c r="V63" s="5"/>
      <c r="W63" s="5"/>
      <c r="X63" s="5"/>
      <c r="Y63" s="5"/>
      <c r="Z63" s="5"/>
    </row>
    <row r="64" spans="1:26" ht="15.75" customHeight="1" x14ac:dyDescent="0.25">
      <c r="A64" s="13"/>
      <c r="B64" s="13"/>
      <c r="C64" s="5"/>
      <c r="D64" s="13"/>
      <c r="E64" s="5"/>
      <c r="F64" s="5"/>
      <c r="G64" s="13"/>
      <c r="H64" s="5"/>
      <c r="I64" s="14"/>
      <c r="J64" s="5"/>
      <c r="K64" s="5"/>
      <c r="L64" s="5"/>
      <c r="M64" s="5"/>
      <c r="N64" s="5"/>
      <c r="O64" s="5"/>
      <c r="P64" s="5"/>
      <c r="Q64" s="5"/>
      <c r="R64" s="5"/>
      <c r="S64" s="5"/>
      <c r="T64" s="5"/>
      <c r="U64" s="5"/>
      <c r="V64" s="5"/>
      <c r="W64" s="5"/>
      <c r="X64" s="5"/>
      <c r="Y64" s="5"/>
      <c r="Z64" s="5"/>
    </row>
    <row r="65" spans="1:26" ht="15.75" customHeight="1" x14ac:dyDescent="0.25">
      <c r="A65" s="13"/>
      <c r="B65" s="13"/>
      <c r="C65" s="5"/>
      <c r="D65" s="13"/>
      <c r="E65" s="5"/>
      <c r="F65" s="5"/>
      <c r="G65" s="13"/>
      <c r="H65" s="5"/>
      <c r="I65" s="14"/>
      <c r="J65" s="5"/>
      <c r="K65" s="5"/>
      <c r="L65" s="5"/>
      <c r="M65" s="5"/>
      <c r="N65" s="5"/>
      <c r="O65" s="5"/>
      <c r="P65" s="5"/>
      <c r="Q65" s="5"/>
      <c r="R65" s="5"/>
      <c r="S65" s="5"/>
      <c r="T65" s="5"/>
      <c r="U65" s="5"/>
      <c r="V65" s="5"/>
      <c r="W65" s="5"/>
      <c r="X65" s="5"/>
      <c r="Y65" s="5"/>
      <c r="Z65" s="5"/>
    </row>
    <row r="66" spans="1:26" ht="15.75" customHeight="1" x14ac:dyDescent="0.25">
      <c r="A66" s="13"/>
      <c r="B66" s="13"/>
      <c r="C66" s="5"/>
      <c r="D66" s="13"/>
      <c r="E66" s="5"/>
      <c r="F66" s="5"/>
      <c r="G66" s="13"/>
      <c r="H66" s="5"/>
      <c r="I66" s="14"/>
      <c r="J66" s="5"/>
      <c r="K66" s="5"/>
      <c r="L66" s="5"/>
      <c r="M66" s="5"/>
      <c r="N66" s="5"/>
      <c r="O66" s="5"/>
      <c r="P66" s="5"/>
      <c r="Q66" s="5"/>
      <c r="R66" s="5"/>
      <c r="S66" s="5"/>
      <c r="T66" s="5"/>
      <c r="U66" s="5"/>
      <c r="V66" s="5"/>
      <c r="W66" s="5"/>
      <c r="X66" s="5"/>
      <c r="Y66" s="5"/>
      <c r="Z66" s="5"/>
    </row>
    <row r="67" spans="1:26" ht="15.75" customHeight="1" x14ac:dyDescent="0.25">
      <c r="A67" s="13"/>
      <c r="B67" s="13"/>
      <c r="C67" s="5"/>
      <c r="D67" s="13"/>
      <c r="E67" s="5"/>
      <c r="F67" s="5"/>
      <c r="G67" s="13"/>
      <c r="H67" s="5"/>
      <c r="I67" s="14"/>
      <c r="J67" s="5"/>
      <c r="K67" s="5"/>
      <c r="L67" s="5"/>
      <c r="M67" s="5"/>
      <c r="N67" s="5"/>
      <c r="O67" s="5"/>
      <c r="P67" s="5"/>
      <c r="Q67" s="5"/>
      <c r="R67" s="5"/>
      <c r="S67" s="5"/>
      <c r="T67" s="5"/>
      <c r="U67" s="5"/>
      <c r="V67" s="5"/>
      <c r="W67" s="5"/>
      <c r="X67" s="5"/>
      <c r="Y67" s="5"/>
      <c r="Z67" s="5"/>
    </row>
    <row r="68" spans="1:26" ht="15.75" customHeight="1" x14ac:dyDescent="0.25">
      <c r="A68" s="13"/>
      <c r="B68" s="13"/>
      <c r="C68" s="5"/>
      <c r="D68" s="13"/>
      <c r="E68" s="5"/>
      <c r="F68" s="5"/>
      <c r="G68" s="13"/>
      <c r="H68" s="5"/>
      <c r="I68" s="14"/>
      <c r="J68" s="5"/>
      <c r="K68" s="5"/>
      <c r="L68" s="5"/>
      <c r="M68" s="5"/>
      <c r="N68" s="5"/>
      <c r="O68" s="5"/>
      <c r="P68" s="5"/>
      <c r="Q68" s="5"/>
      <c r="R68" s="5"/>
      <c r="S68" s="5"/>
      <c r="T68" s="5"/>
      <c r="U68" s="5"/>
      <c r="V68" s="5"/>
      <c r="W68" s="5"/>
      <c r="X68" s="5"/>
      <c r="Y68" s="5"/>
      <c r="Z68" s="5"/>
    </row>
    <row r="69" spans="1:26" ht="15.75" customHeight="1" x14ac:dyDescent="0.25">
      <c r="A69" s="13"/>
      <c r="B69" s="13"/>
      <c r="C69" s="5"/>
      <c r="D69" s="13"/>
      <c r="E69" s="5"/>
      <c r="F69" s="5"/>
      <c r="G69" s="13"/>
      <c r="H69" s="5"/>
      <c r="I69" s="14"/>
      <c r="J69" s="5"/>
      <c r="K69" s="5"/>
      <c r="L69" s="5"/>
      <c r="M69" s="5"/>
      <c r="N69" s="5"/>
      <c r="O69" s="5"/>
      <c r="P69" s="5"/>
      <c r="Q69" s="5"/>
      <c r="R69" s="5"/>
      <c r="S69" s="5"/>
      <c r="T69" s="5"/>
      <c r="U69" s="5"/>
      <c r="V69" s="5"/>
      <c r="W69" s="5"/>
      <c r="X69" s="5"/>
      <c r="Y69" s="5"/>
      <c r="Z69" s="5"/>
    </row>
    <row r="70" spans="1:26" ht="15.75" customHeight="1" x14ac:dyDescent="0.25">
      <c r="A70" s="13"/>
      <c r="B70" s="13"/>
      <c r="C70" s="5"/>
      <c r="D70" s="13"/>
      <c r="E70" s="5"/>
      <c r="F70" s="5"/>
      <c r="G70" s="13"/>
      <c r="H70" s="5"/>
      <c r="I70" s="14"/>
      <c r="J70" s="5"/>
      <c r="K70" s="5"/>
      <c r="L70" s="5"/>
      <c r="M70" s="5"/>
      <c r="N70" s="5"/>
      <c r="O70" s="5"/>
      <c r="P70" s="5"/>
      <c r="Q70" s="5"/>
      <c r="R70" s="5"/>
      <c r="S70" s="5"/>
      <c r="T70" s="5"/>
      <c r="U70" s="5"/>
      <c r="V70" s="5"/>
      <c r="W70" s="5"/>
      <c r="X70" s="5"/>
      <c r="Y70" s="5"/>
      <c r="Z70" s="5"/>
    </row>
    <row r="71" spans="1:26" ht="15.75" customHeight="1" x14ac:dyDescent="0.25">
      <c r="A71" s="13"/>
      <c r="B71" s="13"/>
      <c r="C71" s="5"/>
      <c r="D71" s="13"/>
      <c r="E71" s="5"/>
      <c r="F71" s="5"/>
      <c r="G71" s="13"/>
      <c r="H71" s="5"/>
      <c r="I71" s="14"/>
      <c r="J71" s="5"/>
      <c r="K71" s="5"/>
      <c r="L71" s="5"/>
      <c r="M71" s="5"/>
      <c r="N71" s="5"/>
      <c r="O71" s="5"/>
      <c r="P71" s="5"/>
      <c r="Q71" s="5"/>
      <c r="R71" s="5"/>
      <c r="S71" s="5"/>
      <c r="T71" s="5"/>
      <c r="U71" s="5"/>
      <c r="V71" s="5"/>
      <c r="W71" s="5"/>
      <c r="X71" s="5"/>
      <c r="Y71" s="5"/>
      <c r="Z71" s="5"/>
    </row>
    <row r="72" spans="1:26" ht="15.75" customHeight="1" x14ac:dyDescent="0.25">
      <c r="A72" s="13"/>
      <c r="B72" s="13"/>
      <c r="C72" s="5"/>
      <c r="D72" s="13"/>
      <c r="E72" s="5"/>
      <c r="F72" s="5"/>
      <c r="G72" s="13"/>
      <c r="H72" s="5"/>
      <c r="I72" s="14"/>
      <c r="J72" s="5"/>
      <c r="K72" s="5"/>
      <c r="L72" s="5"/>
      <c r="M72" s="5"/>
      <c r="N72" s="5"/>
      <c r="O72" s="5"/>
      <c r="P72" s="5"/>
      <c r="Q72" s="5"/>
      <c r="R72" s="5"/>
      <c r="S72" s="5"/>
      <c r="T72" s="5"/>
      <c r="U72" s="5"/>
      <c r="V72" s="5"/>
      <c r="W72" s="5"/>
      <c r="X72" s="5"/>
      <c r="Y72" s="5"/>
      <c r="Z72" s="5"/>
    </row>
    <row r="73" spans="1:26" ht="15.75" customHeight="1" x14ac:dyDescent="0.25">
      <c r="A73" s="13"/>
      <c r="B73" s="13"/>
      <c r="C73" s="5"/>
      <c r="D73" s="13"/>
      <c r="E73" s="5"/>
      <c r="F73" s="5"/>
      <c r="G73" s="13"/>
      <c r="H73" s="5"/>
      <c r="I73" s="14"/>
      <c r="J73" s="5"/>
      <c r="K73" s="5"/>
      <c r="L73" s="5"/>
      <c r="M73" s="5"/>
      <c r="N73" s="5"/>
      <c r="O73" s="5"/>
      <c r="P73" s="5"/>
      <c r="Q73" s="5"/>
      <c r="R73" s="5"/>
      <c r="S73" s="5"/>
      <c r="T73" s="5"/>
      <c r="U73" s="5"/>
      <c r="V73" s="5"/>
      <c r="W73" s="5"/>
      <c r="X73" s="5"/>
      <c r="Y73" s="5"/>
      <c r="Z73" s="5"/>
    </row>
    <row r="74" spans="1:26" ht="15.75" customHeight="1" x14ac:dyDescent="0.25">
      <c r="A74" s="13"/>
      <c r="B74" s="13"/>
      <c r="C74" s="5"/>
      <c r="D74" s="13"/>
      <c r="E74" s="5"/>
      <c r="F74" s="5"/>
      <c r="G74" s="13"/>
      <c r="H74" s="5"/>
      <c r="I74" s="14"/>
      <c r="J74" s="5"/>
      <c r="K74" s="5"/>
      <c r="L74" s="5"/>
      <c r="M74" s="5"/>
      <c r="N74" s="5"/>
      <c r="O74" s="5"/>
      <c r="P74" s="5"/>
      <c r="Q74" s="5"/>
      <c r="R74" s="5"/>
      <c r="S74" s="5"/>
      <c r="T74" s="5"/>
      <c r="U74" s="5"/>
      <c r="V74" s="5"/>
      <c r="W74" s="5"/>
      <c r="X74" s="5"/>
      <c r="Y74" s="5"/>
      <c r="Z74" s="5"/>
    </row>
    <row r="75" spans="1:26" ht="15.75" customHeight="1" x14ac:dyDescent="0.25">
      <c r="A75" s="13"/>
      <c r="B75" s="13"/>
      <c r="C75" s="5"/>
      <c r="D75" s="13"/>
      <c r="E75" s="5"/>
      <c r="F75" s="5"/>
      <c r="G75" s="13"/>
      <c r="H75" s="5"/>
      <c r="I75" s="14"/>
      <c r="J75" s="5"/>
      <c r="K75" s="5"/>
      <c r="L75" s="5"/>
      <c r="M75" s="5"/>
      <c r="N75" s="5"/>
      <c r="O75" s="5"/>
      <c r="P75" s="5"/>
      <c r="Q75" s="5"/>
      <c r="R75" s="5"/>
      <c r="S75" s="5"/>
      <c r="T75" s="5"/>
      <c r="U75" s="5"/>
      <c r="V75" s="5"/>
      <c r="W75" s="5"/>
      <c r="X75" s="5"/>
      <c r="Y75" s="5"/>
      <c r="Z75" s="5"/>
    </row>
    <row r="76" spans="1:26" ht="15.75" customHeight="1" x14ac:dyDescent="0.25">
      <c r="A76" s="13"/>
      <c r="B76" s="13"/>
      <c r="C76" s="5"/>
      <c r="D76" s="13"/>
      <c r="E76" s="5"/>
      <c r="F76" s="5"/>
      <c r="G76" s="13"/>
      <c r="H76" s="5"/>
      <c r="I76" s="14"/>
      <c r="J76" s="5"/>
      <c r="K76" s="5"/>
      <c r="L76" s="5"/>
      <c r="M76" s="5"/>
      <c r="N76" s="5"/>
      <c r="O76" s="5"/>
      <c r="P76" s="5"/>
      <c r="Q76" s="5"/>
      <c r="R76" s="5"/>
      <c r="S76" s="5"/>
      <c r="T76" s="5"/>
      <c r="U76" s="5"/>
      <c r="V76" s="5"/>
      <c r="W76" s="5"/>
      <c r="X76" s="5"/>
      <c r="Y76" s="5"/>
      <c r="Z76" s="5"/>
    </row>
    <row r="77" spans="1:26" ht="15.75" customHeight="1" x14ac:dyDescent="0.25">
      <c r="A77" s="13"/>
      <c r="B77" s="13"/>
      <c r="C77" s="5"/>
      <c r="D77" s="13"/>
      <c r="E77" s="5"/>
      <c r="F77" s="5"/>
      <c r="G77" s="13"/>
      <c r="H77" s="5"/>
      <c r="I77" s="14"/>
      <c r="J77" s="5"/>
      <c r="K77" s="5"/>
      <c r="L77" s="5"/>
      <c r="M77" s="5"/>
      <c r="N77" s="5"/>
      <c r="O77" s="5"/>
      <c r="P77" s="5"/>
      <c r="Q77" s="5"/>
      <c r="R77" s="5"/>
      <c r="S77" s="5"/>
      <c r="T77" s="5"/>
      <c r="U77" s="5"/>
      <c r="V77" s="5"/>
      <c r="W77" s="5"/>
      <c r="X77" s="5"/>
      <c r="Y77" s="5"/>
      <c r="Z77" s="5"/>
    </row>
    <row r="78" spans="1:26" ht="15.75" customHeight="1" x14ac:dyDescent="0.25">
      <c r="A78" s="13"/>
      <c r="B78" s="13"/>
      <c r="C78" s="5"/>
      <c r="D78" s="13"/>
      <c r="E78" s="5"/>
      <c r="F78" s="5"/>
      <c r="G78" s="13"/>
      <c r="H78" s="5"/>
      <c r="I78" s="14"/>
      <c r="J78" s="5"/>
      <c r="K78" s="5"/>
      <c r="L78" s="5"/>
      <c r="M78" s="5"/>
      <c r="N78" s="5"/>
      <c r="O78" s="5"/>
      <c r="P78" s="5"/>
      <c r="Q78" s="5"/>
      <c r="R78" s="5"/>
      <c r="S78" s="5"/>
      <c r="T78" s="5"/>
      <c r="U78" s="5"/>
      <c r="V78" s="5"/>
      <c r="W78" s="5"/>
      <c r="X78" s="5"/>
      <c r="Y78" s="5"/>
      <c r="Z78" s="5"/>
    </row>
    <row r="79" spans="1:26" ht="15.75" customHeight="1" x14ac:dyDescent="0.25">
      <c r="A79" s="13"/>
      <c r="B79" s="13"/>
      <c r="C79" s="5"/>
      <c r="D79" s="13"/>
      <c r="E79" s="5"/>
      <c r="F79" s="5"/>
      <c r="G79" s="13"/>
      <c r="H79" s="5"/>
      <c r="I79" s="14"/>
      <c r="J79" s="5"/>
      <c r="K79" s="5"/>
      <c r="L79" s="5"/>
      <c r="M79" s="5"/>
      <c r="N79" s="5"/>
      <c r="O79" s="5"/>
      <c r="P79" s="5"/>
      <c r="Q79" s="5"/>
      <c r="R79" s="5"/>
      <c r="S79" s="5"/>
      <c r="T79" s="5"/>
      <c r="U79" s="5"/>
      <c r="V79" s="5"/>
      <c r="W79" s="5"/>
      <c r="X79" s="5"/>
      <c r="Y79" s="5"/>
      <c r="Z79" s="5"/>
    </row>
    <row r="80" spans="1:26" ht="15.75" customHeight="1" x14ac:dyDescent="0.25">
      <c r="A80" s="13"/>
      <c r="B80" s="13"/>
      <c r="C80" s="5"/>
      <c r="D80" s="13"/>
      <c r="E80" s="5"/>
      <c r="F80" s="5"/>
      <c r="G80" s="13"/>
      <c r="H80" s="5"/>
      <c r="I80" s="14"/>
      <c r="J80" s="5"/>
      <c r="K80" s="5"/>
      <c r="L80" s="5"/>
      <c r="M80" s="5"/>
      <c r="N80" s="5"/>
      <c r="O80" s="5"/>
      <c r="P80" s="5"/>
      <c r="Q80" s="5"/>
      <c r="R80" s="5"/>
      <c r="S80" s="5"/>
      <c r="T80" s="5"/>
      <c r="U80" s="5"/>
      <c r="V80" s="5"/>
      <c r="W80" s="5"/>
      <c r="X80" s="5"/>
      <c r="Y80" s="5"/>
      <c r="Z80" s="5"/>
    </row>
    <row r="81" spans="1:26" ht="15.75" customHeight="1" x14ac:dyDescent="0.25">
      <c r="A81" s="13"/>
      <c r="B81" s="13"/>
      <c r="C81" s="5"/>
      <c r="D81" s="13"/>
      <c r="E81" s="5"/>
      <c r="F81" s="5"/>
      <c r="G81" s="13"/>
      <c r="H81" s="5"/>
      <c r="I81" s="14"/>
      <c r="J81" s="5"/>
      <c r="K81" s="5"/>
      <c r="L81" s="5"/>
      <c r="M81" s="5"/>
      <c r="N81" s="5"/>
      <c r="O81" s="5"/>
      <c r="P81" s="5"/>
      <c r="Q81" s="5"/>
      <c r="R81" s="5"/>
      <c r="S81" s="5"/>
      <c r="T81" s="5"/>
      <c r="U81" s="5"/>
      <c r="V81" s="5"/>
      <c r="W81" s="5"/>
      <c r="X81" s="5"/>
      <c r="Y81" s="5"/>
      <c r="Z81" s="5"/>
    </row>
    <row r="82" spans="1:26" ht="15.75" customHeight="1" x14ac:dyDescent="0.25">
      <c r="A82" s="13"/>
      <c r="B82" s="13"/>
      <c r="C82" s="5"/>
      <c r="D82" s="13"/>
      <c r="E82" s="5"/>
      <c r="F82" s="5"/>
      <c r="G82" s="13"/>
      <c r="H82" s="5"/>
      <c r="I82" s="14"/>
      <c r="J82" s="5"/>
      <c r="K82" s="5"/>
      <c r="L82" s="5"/>
      <c r="M82" s="5"/>
      <c r="N82" s="5"/>
      <c r="O82" s="5"/>
      <c r="P82" s="5"/>
      <c r="Q82" s="5"/>
      <c r="R82" s="5"/>
      <c r="S82" s="5"/>
      <c r="T82" s="5"/>
      <c r="U82" s="5"/>
      <c r="V82" s="5"/>
      <c r="W82" s="5"/>
      <c r="X82" s="5"/>
      <c r="Y82" s="5"/>
      <c r="Z82" s="5"/>
    </row>
    <row r="83" spans="1:26" ht="15.75" customHeight="1" x14ac:dyDescent="0.25">
      <c r="A83" s="13"/>
      <c r="B83" s="13"/>
      <c r="C83" s="5"/>
      <c r="D83" s="13"/>
      <c r="E83" s="5"/>
      <c r="F83" s="5"/>
      <c r="G83" s="13"/>
      <c r="H83" s="5"/>
      <c r="I83" s="14"/>
      <c r="J83" s="5"/>
      <c r="K83" s="5"/>
      <c r="L83" s="5"/>
      <c r="M83" s="5"/>
      <c r="N83" s="5"/>
      <c r="O83" s="5"/>
      <c r="P83" s="5"/>
      <c r="Q83" s="5"/>
      <c r="R83" s="5"/>
      <c r="S83" s="5"/>
      <c r="T83" s="5"/>
      <c r="U83" s="5"/>
      <c r="V83" s="5"/>
      <c r="W83" s="5"/>
      <c r="X83" s="5"/>
      <c r="Y83" s="5"/>
      <c r="Z83" s="5"/>
    </row>
    <row r="84" spans="1:26" ht="15.75" customHeight="1" x14ac:dyDescent="0.25">
      <c r="A84" s="13"/>
      <c r="B84" s="13"/>
      <c r="C84" s="5"/>
      <c r="D84" s="13"/>
      <c r="E84" s="5"/>
      <c r="F84" s="5"/>
      <c r="G84" s="13"/>
      <c r="H84" s="5"/>
      <c r="I84" s="14"/>
      <c r="J84" s="5"/>
      <c r="K84" s="5"/>
      <c r="L84" s="5"/>
      <c r="M84" s="5"/>
      <c r="N84" s="5"/>
      <c r="O84" s="5"/>
      <c r="P84" s="5"/>
      <c r="Q84" s="5"/>
      <c r="R84" s="5"/>
      <c r="S84" s="5"/>
      <c r="T84" s="5"/>
      <c r="U84" s="5"/>
      <c r="V84" s="5"/>
      <c r="W84" s="5"/>
      <c r="X84" s="5"/>
      <c r="Y84" s="5"/>
      <c r="Z84" s="5"/>
    </row>
    <row r="85" spans="1:26" ht="15.75" customHeight="1" x14ac:dyDescent="0.25">
      <c r="A85" s="13"/>
      <c r="B85" s="13"/>
      <c r="C85" s="5"/>
      <c r="D85" s="13"/>
      <c r="E85" s="5"/>
      <c r="F85" s="5"/>
      <c r="G85" s="13"/>
      <c r="H85" s="5"/>
      <c r="I85" s="14"/>
      <c r="J85" s="5"/>
      <c r="K85" s="5"/>
      <c r="L85" s="5"/>
      <c r="M85" s="5"/>
      <c r="N85" s="5"/>
      <c r="O85" s="5"/>
      <c r="P85" s="5"/>
      <c r="Q85" s="5"/>
      <c r="R85" s="5"/>
      <c r="S85" s="5"/>
      <c r="T85" s="5"/>
      <c r="U85" s="5"/>
      <c r="V85" s="5"/>
      <c r="W85" s="5"/>
      <c r="X85" s="5"/>
      <c r="Y85" s="5"/>
      <c r="Z85" s="5"/>
    </row>
    <row r="86" spans="1:26" ht="15.75" customHeight="1" x14ac:dyDescent="0.25">
      <c r="A86" s="13"/>
      <c r="B86" s="13"/>
      <c r="C86" s="5"/>
      <c r="D86" s="13"/>
      <c r="E86" s="5"/>
      <c r="F86" s="5"/>
      <c r="G86" s="13"/>
      <c r="H86" s="5"/>
      <c r="I86" s="14"/>
      <c r="J86" s="5"/>
      <c r="K86" s="5"/>
      <c r="L86" s="5"/>
      <c r="M86" s="5"/>
      <c r="N86" s="5"/>
      <c r="O86" s="5"/>
      <c r="P86" s="5"/>
      <c r="Q86" s="5"/>
      <c r="R86" s="5"/>
      <c r="S86" s="5"/>
      <c r="T86" s="5"/>
      <c r="U86" s="5"/>
      <c r="V86" s="5"/>
      <c r="W86" s="5"/>
      <c r="X86" s="5"/>
      <c r="Y86" s="5"/>
      <c r="Z86" s="5"/>
    </row>
    <row r="87" spans="1:26" ht="15.75" customHeight="1" x14ac:dyDescent="0.25">
      <c r="A87" s="13"/>
      <c r="B87" s="13"/>
      <c r="C87" s="5"/>
      <c r="D87" s="13"/>
      <c r="E87" s="5"/>
      <c r="F87" s="5"/>
      <c r="G87" s="13"/>
      <c r="H87" s="5"/>
      <c r="I87" s="14"/>
      <c r="J87" s="5"/>
      <c r="K87" s="5"/>
      <c r="L87" s="5"/>
      <c r="M87" s="5"/>
      <c r="N87" s="5"/>
      <c r="O87" s="5"/>
      <c r="P87" s="5"/>
      <c r="Q87" s="5"/>
      <c r="R87" s="5"/>
      <c r="S87" s="5"/>
      <c r="T87" s="5"/>
      <c r="U87" s="5"/>
      <c r="V87" s="5"/>
      <c r="W87" s="5"/>
      <c r="X87" s="5"/>
      <c r="Y87" s="5"/>
      <c r="Z87" s="5"/>
    </row>
    <row r="88" spans="1:26" ht="15.75" customHeight="1" x14ac:dyDescent="0.25">
      <c r="A88" s="13"/>
      <c r="B88" s="13"/>
      <c r="C88" s="5"/>
      <c r="D88" s="13"/>
      <c r="E88" s="5"/>
      <c r="F88" s="5"/>
      <c r="G88" s="13"/>
      <c r="H88" s="5"/>
      <c r="I88" s="14"/>
      <c r="J88" s="5"/>
      <c r="K88" s="5"/>
      <c r="L88" s="5"/>
      <c r="M88" s="5"/>
      <c r="N88" s="5"/>
      <c r="O88" s="5"/>
      <c r="P88" s="5"/>
      <c r="Q88" s="5"/>
      <c r="R88" s="5"/>
      <c r="S88" s="5"/>
      <c r="T88" s="5"/>
      <c r="U88" s="5"/>
      <c r="V88" s="5"/>
      <c r="W88" s="5"/>
      <c r="X88" s="5"/>
      <c r="Y88" s="5"/>
      <c r="Z88" s="5"/>
    </row>
    <row r="89" spans="1:26" ht="15.75" customHeight="1" x14ac:dyDescent="0.25">
      <c r="A89" s="13"/>
      <c r="B89" s="13"/>
      <c r="C89" s="5"/>
      <c r="D89" s="13"/>
      <c r="E89" s="5"/>
      <c r="F89" s="5"/>
      <c r="G89" s="13"/>
      <c r="H89" s="5"/>
      <c r="I89" s="14"/>
      <c r="J89" s="5"/>
      <c r="K89" s="5"/>
      <c r="L89" s="5"/>
      <c r="M89" s="5"/>
      <c r="N89" s="5"/>
      <c r="O89" s="5"/>
      <c r="P89" s="5"/>
      <c r="Q89" s="5"/>
      <c r="R89" s="5"/>
      <c r="S89" s="5"/>
      <c r="T89" s="5"/>
      <c r="U89" s="5"/>
      <c r="V89" s="5"/>
      <c r="W89" s="5"/>
      <c r="X89" s="5"/>
      <c r="Y89" s="5"/>
      <c r="Z89" s="5"/>
    </row>
    <row r="90" spans="1:26" ht="15.75" customHeight="1" x14ac:dyDescent="0.25">
      <c r="A90" s="13"/>
      <c r="B90" s="13"/>
      <c r="C90" s="5"/>
      <c r="D90" s="13"/>
      <c r="E90" s="5"/>
      <c r="F90" s="5"/>
      <c r="G90" s="13"/>
      <c r="H90" s="5"/>
      <c r="I90" s="14"/>
      <c r="J90" s="5"/>
      <c r="K90" s="5"/>
      <c r="L90" s="5"/>
      <c r="M90" s="5"/>
      <c r="N90" s="5"/>
      <c r="O90" s="5"/>
      <c r="P90" s="5"/>
      <c r="Q90" s="5"/>
      <c r="R90" s="5"/>
      <c r="S90" s="5"/>
      <c r="T90" s="5"/>
      <c r="U90" s="5"/>
      <c r="V90" s="5"/>
      <c r="W90" s="5"/>
      <c r="X90" s="5"/>
      <c r="Y90" s="5"/>
      <c r="Z90" s="5"/>
    </row>
    <row r="91" spans="1:26" ht="15.75" customHeight="1" x14ac:dyDescent="0.25">
      <c r="A91" s="13"/>
      <c r="B91" s="13"/>
      <c r="C91" s="5"/>
      <c r="D91" s="13"/>
      <c r="E91" s="5"/>
      <c r="F91" s="5"/>
      <c r="G91" s="13"/>
      <c r="H91" s="5"/>
      <c r="I91" s="14"/>
      <c r="J91" s="5"/>
      <c r="K91" s="5"/>
      <c r="L91" s="5"/>
      <c r="M91" s="5"/>
      <c r="N91" s="5"/>
      <c r="O91" s="5"/>
      <c r="P91" s="5"/>
      <c r="Q91" s="5"/>
      <c r="R91" s="5"/>
      <c r="S91" s="5"/>
      <c r="T91" s="5"/>
      <c r="U91" s="5"/>
      <c r="V91" s="5"/>
      <c r="W91" s="5"/>
      <c r="X91" s="5"/>
      <c r="Y91" s="5"/>
      <c r="Z91" s="5"/>
    </row>
    <row r="92" spans="1:26" ht="15.75" customHeight="1" x14ac:dyDescent="0.25">
      <c r="A92" s="13"/>
      <c r="B92" s="13"/>
      <c r="C92" s="5"/>
      <c r="D92" s="13"/>
      <c r="E92" s="5"/>
      <c r="F92" s="5"/>
      <c r="G92" s="13"/>
      <c r="H92" s="5"/>
      <c r="I92" s="14"/>
      <c r="J92" s="5"/>
      <c r="K92" s="5"/>
      <c r="L92" s="5"/>
      <c r="M92" s="5"/>
      <c r="N92" s="5"/>
      <c r="O92" s="5"/>
      <c r="P92" s="5"/>
      <c r="Q92" s="5"/>
      <c r="R92" s="5"/>
      <c r="S92" s="5"/>
      <c r="T92" s="5"/>
      <c r="U92" s="5"/>
      <c r="V92" s="5"/>
      <c r="W92" s="5"/>
      <c r="X92" s="5"/>
      <c r="Y92" s="5"/>
      <c r="Z92" s="5"/>
    </row>
    <row r="93" spans="1:26" ht="15.75" customHeight="1" x14ac:dyDescent="0.25">
      <c r="A93" s="13"/>
      <c r="B93" s="13"/>
      <c r="C93" s="5"/>
      <c r="D93" s="13"/>
      <c r="E93" s="5"/>
      <c r="F93" s="5"/>
      <c r="G93" s="13"/>
      <c r="H93" s="5"/>
      <c r="I93" s="14"/>
      <c r="J93" s="5"/>
      <c r="K93" s="5"/>
      <c r="L93" s="5"/>
      <c r="M93" s="5"/>
      <c r="N93" s="5"/>
      <c r="O93" s="5"/>
      <c r="P93" s="5"/>
      <c r="Q93" s="5"/>
      <c r="R93" s="5"/>
      <c r="S93" s="5"/>
      <c r="T93" s="5"/>
      <c r="U93" s="5"/>
      <c r="V93" s="5"/>
      <c r="W93" s="5"/>
      <c r="X93" s="5"/>
      <c r="Y93" s="5"/>
      <c r="Z93" s="5"/>
    </row>
    <row r="94" spans="1:26" ht="15.75" customHeight="1" x14ac:dyDescent="0.25">
      <c r="A94" s="13"/>
      <c r="B94" s="13"/>
      <c r="C94" s="5"/>
      <c r="D94" s="13"/>
      <c r="E94" s="5"/>
      <c r="F94" s="5"/>
      <c r="G94" s="13"/>
      <c r="H94" s="5"/>
      <c r="I94" s="14"/>
      <c r="J94" s="5"/>
      <c r="K94" s="5"/>
      <c r="L94" s="5"/>
      <c r="M94" s="5"/>
      <c r="N94" s="5"/>
      <c r="O94" s="5"/>
      <c r="P94" s="5"/>
      <c r="Q94" s="5"/>
      <c r="R94" s="5"/>
      <c r="S94" s="5"/>
      <c r="T94" s="5"/>
      <c r="U94" s="5"/>
      <c r="V94" s="5"/>
      <c r="W94" s="5"/>
      <c r="X94" s="5"/>
      <c r="Y94" s="5"/>
      <c r="Z94" s="5"/>
    </row>
    <row r="95" spans="1:26" ht="15.75" customHeight="1" x14ac:dyDescent="0.25">
      <c r="A95" s="13"/>
      <c r="B95" s="13"/>
      <c r="C95" s="5"/>
      <c r="D95" s="13"/>
      <c r="E95" s="5"/>
      <c r="F95" s="5"/>
      <c r="G95" s="13"/>
      <c r="H95" s="5"/>
      <c r="I95" s="14"/>
      <c r="J95" s="5"/>
      <c r="K95" s="5"/>
      <c r="L95" s="5"/>
      <c r="M95" s="5"/>
      <c r="N95" s="5"/>
      <c r="O95" s="5"/>
      <c r="P95" s="5"/>
      <c r="Q95" s="5"/>
      <c r="R95" s="5"/>
      <c r="S95" s="5"/>
      <c r="T95" s="5"/>
      <c r="U95" s="5"/>
      <c r="V95" s="5"/>
      <c r="W95" s="5"/>
      <c r="X95" s="5"/>
      <c r="Y95" s="5"/>
      <c r="Z95" s="5"/>
    </row>
    <row r="96" spans="1:26" ht="15.75" customHeight="1" x14ac:dyDescent="0.25">
      <c r="A96" s="13"/>
      <c r="B96" s="13"/>
      <c r="C96" s="5"/>
      <c r="D96" s="13"/>
      <c r="E96" s="5"/>
      <c r="F96" s="5"/>
      <c r="G96" s="13"/>
      <c r="H96" s="5"/>
      <c r="I96" s="14"/>
      <c r="J96" s="5"/>
      <c r="K96" s="5"/>
      <c r="L96" s="5"/>
      <c r="M96" s="5"/>
      <c r="N96" s="5"/>
      <c r="O96" s="5"/>
      <c r="P96" s="5"/>
      <c r="Q96" s="5"/>
      <c r="R96" s="5"/>
      <c r="S96" s="5"/>
      <c r="T96" s="5"/>
      <c r="U96" s="5"/>
      <c r="V96" s="5"/>
      <c r="W96" s="5"/>
      <c r="X96" s="5"/>
      <c r="Y96" s="5"/>
      <c r="Z96" s="5"/>
    </row>
    <row r="97" spans="1:26" ht="15.75" customHeight="1" x14ac:dyDescent="0.25">
      <c r="A97" s="13"/>
      <c r="B97" s="13"/>
      <c r="C97" s="5"/>
      <c r="D97" s="13"/>
      <c r="E97" s="5"/>
      <c r="F97" s="5"/>
      <c r="G97" s="13"/>
      <c r="H97" s="5"/>
      <c r="I97" s="14"/>
      <c r="J97" s="5"/>
      <c r="K97" s="5"/>
      <c r="L97" s="5"/>
      <c r="M97" s="5"/>
      <c r="N97" s="5"/>
      <c r="O97" s="5"/>
      <c r="P97" s="5"/>
      <c r="Q97" s="5"/>
      <c r="R97" s="5"/>
      <c r="S97" s="5"/>
      <c r="T97" s="5"/>
      <c r="U97" s="5"/>
      <c r="V97" s="5"/>
      <c r="W97" s="5"/>
      <c r="X97" s="5"/>
      <c r="Y97" s="5"/>
      <c r="Z97" s="5"/>
    </row>
    <row r="98" spans="1:26" ht="15.75" customHeight="1" x14ac:dyDescent="0.25">
      <c r="A98" s="13"/>
      <c r="B98" s="13"/>
      <c r="C98" s="5"/>
      <c r="D98" s="13"/>
      <c r="E98" s="5"/>
      <c r="F98" s="5"/>
      <c r="G98" s="13"/>
      <c r="H98" s="5"/>
      <c r="I98" s="14"/>
      <c r="J98" s="5"/>
      <c r="K98" s="5"/>
      <c r="L98" s="5"/>
      <c r="M98" s="5"/>
      <c r="N98" s="5"/>
      <c r="O98" s="5"/>
      <c r="P98" s="5"/>
      <c r="Q98" s="5"/>
      <c r="R98" s="5"/>
      <c r="S98" s="5"/>
      <c r="T98" s="5"/>
      <c r="U98" s="5"/>
      <c r="V98" s="5"/>
      <c r="W98" s="5"/>
      <c r="X98" s="5"/>
      <c r="Y98" s="5"/>
      <c r="Z98" s="5"/>
    </row>
    <row r="99" spans="1:26" ht="15.75" customHeight="1" x14ac:dyDescent="0.25">
      <c r="A99" s="13"/>
      <c r="B99" s="13"/>
      <c r="C99" s="5"/>
      <c r="D99" s="13"/>
      <c r="E99" s="5"/>
      <c r="F99" s="5"/>
      <c r="G99" s="13"/>
      <c r="H99" s="5"/>
      <c r="I99" s="14"/>
      <c r="J99" s="5"/>
      <c r="K99" s="5"/>
      <c r="L99" s="5"/>
      <c r="M99" s="5"/>
      <c r="N99" s="5"/>
      <c r="O99" s="5"/>
      <c r="P99" s="5"/>
      <c r="Q99" s="5"/>
      <c r="R99" s="5"/>
      <c r="S99" s="5"/>
      <c r="T99" s="5"/>
      <c r="U99" s="5"/>
      <c r="V99" s="5"/>
      <c r="W99" s="5"/>
      <c r="X99" s="5"/>
      <c r="Y99" s="5"/>
      <c r="Z99" s="5"/>
    </row>
    <row r="100" spans="1:26" ht="15.75" customHeight="1" x14ac:dyDescent="0.25">
      <c r="A100" s="13"/>
      <c r="B100" s="13"/>
      <c r="C100" s="5"/>
      <c r="D100" s="13"/>
      <c r="E100" s="5"/>
      <c r="F100" s="5"/>
      <c r="G100" s="13"/>
      <c r="H100" s="5"/>
      <c r="I100" s="14"/>
      <c r="J100" s="5"/>
      <c r="K100" s="5"/>
      <c r="L100" s="5"/>
      <c r="M100" s="5"/>
      <c r="N100" s="5"/>
      <c r="O100" s="5"/>
      <c r="P100" s="5"/>
      <c r="Q100" s="5"/>
      <c r="R100" s="5"/>
      <c r="S100" s="5"/>
      <c r="T100" s="5"/>
      <c r="U100" s="5"/>
      <c r="V100" s="5"/>
      <c r="W100" s="5"/>
      <c r="X100" s="5"/>
      <c r="Y100" s="5"/>
      <c r="Z100" s="5"/>
    </row>
    <row r="101" spans="1:26" ht="15.75" customHeight="1" x14ac:dyDescent="0.25">
      <c r="A101" s="13"/>
      <c r="B101" s="13"/>
      <c r="C101" s="5"/>
      <c r="D101" s="13"/>
      <c r="E101" s="5"/>
      <c r="F101" s="5"/>
      <c r="G101" s="13"/>
      <c r="H101" s="5"/>
      <c r="I101" s="14"/>
      <c r="J101" s="5"/>
      <c r="K101" s="5"/>
      <c r="L101" s="5"/>
      <c r="M101" s="5"/>
      <c r="N101" s="5"/>
      <c r="O101" s="5"/>
      <c r="P101" s="5"/>
      <c r="Q101" s="5"/>
      <c r="R101" s="5"/>
      <c r="S101" s="5"/>
      <c r="T101" s="5"/>
      <c r="U101" s="5"/>
      <c r="V101" s="5"/>
      <c r="W101" s="5"/>
      <c r="X101" s="5"/>
      <c r="Y101" s="5"/>
      <c r="Z101" s="5"/>
    </row>
    <row r="102" spans="1:26" ht="15.75" customHeight="1" x14ac:dyDescent="0.25">
      <c r="A102" s="13"/>
      <c r="B102" s="13"/>
      <c r="C102" s="5"/>
      <c r="D102" s="13"/>
      <c r="E102" s="5"/>
      <c r="F102" s="5"/>
      <c r="G102" s="13"/>
      <c r="H102" s="5"/>
      <c r="I102" s="14"/>
      <c r="J102" s="5"/>
      <c r="K102" s="5"/>
      <c r="L102" s="5"/>
      <c r="M102" s="5"/>
      <c r="N102" s="5"/>
      <c r="O102" s="5"/>
      <c r="P102" s="5"/>
      <c r="Q102" s="5"/>
      <c r="R102" s="5"/>
      <c r="S102" s="5"/>
      <c r="T102" s="5"/>
      <c r="U102" s="5"/>
      <c r="V102" s="5"/>
      <c r="W102" s="5"/>
      <c r="X102" s="5"/>
      <c r="Y102" s="5"/>
      <c r="Z102" s="5"/>
    </row>
    <row r="103" spans="1:26" ht="15.75" customHeight="1" x14ac:dyDescent="0.25">
      <c r="A103" s="13"/>
      <c r="B103" s="13"/>
      <c r="C103" s="5"/>
      <c r="D103" s="13"/>
      <c r="E103" s="5"/>
      <c r="F103" s="5"/>
      <c r="G103" s="13"/>
      <c r="H103" s="5"/>
      <c r="I103" s="14"/>
      <c r="J103" s="5"/>
      <c r="K103" s="5"/>
      <c r="L103" s="5"/>
      <c r="M103" s="5"/>
      <c r="N103" s="5"/>
      <c r="O103" s="5"/>
      <c r="P103" s="5"/>
      <c r="Q103" s="5"/>
      <c r="R103" s="5"/>
      <c r="S103" s="5"/>
      <c r="T103" s="5"/>
      <c r="U103" s="5"/>
      <c r="V103" s="5"/>
      <c r="W103" s="5"/>
      <c r="X103" s="5"/>
      <c r="Y103" s="5"/>
      <c r="Z103" s="5"/>
    </row>
    <row r="104" spans="1:26" ht="15.75" customHeight="1" x14ac:dyDescent="0.25">
      <c r="A104" s="13"/>
      <c r="B104" s="13"/>
      <c r="C104" s="5"/>
      <c r="D104" s="13"/>
      <c r="E104" s="5"/>
      <c r="F104" s="5"/>
      <c r="G104" s="13"/>
      <c r="H104" s="5"/>
      <c r="I104" s="14"/>
      <c r="J104" s="5"/>
      <c r="K104" s="5"/>
      <c r="L104" s="5"/>
      <c r="M104" s="5"/>
      <c r="N104" s="5"/>
      <c r="O104" s="5"/>
      <c r="P104" s="5"/>
      <c r="Q104" s="5"/>
      <c r="R104" s="5"/>
      <c r="S104" s="5"/>
      <c r="T104" s="5"/>
      <c r="U104" s="5"/>
      <c r="V104" s="5"/>
      <c r="W104" s="5"/>
      <c r="X104" s="5"/>
      <c r="Y104" s="5"/>
      <c r="Z104" s="5"/>
    </row>
    <row r="105" spans="1:26" ht="15.75" customHeight="1" x14ac:dyDescent="0.25">
      <c r="A105" s="13"/>
      <c r="B105" s="13"/>
      <c r="C105" s="5"/>
      <c r="D105" s="13"/>
      <c r="E105" s="5"/>
      <c r="F105" s="5"/>
      <c r="G105" s="13"/>
      <c r="H105" s="5"/>
      <c r="I105" s="14"/>
      <c r="J105" s="5"/>
      <c r="K105" s="5"/>
      <c r="L105" s="5"/>
      <c r="M105" s="5"/>
      <c r="N105" s="5"/>
      <c r="O105" s="5"/>
      <c r="P105" s="5"/>
      <c r="Q105" s="5"/>
      <c r="R105" s="5"/>
      <c r="S105" s="5"/>
      <c r="T105" s="5"/>
      <c r="U105" s="5"/>
      <c r="V105" s="5"/>
      <c r="W105" s="5"/>
      <c r="X105" s="5"/>
      <c r="Y105" s="5"/>
      <c r="Z105" s="5"/>
    </row>
    <row r="106" spans="1:26" ht="15.75" customHeight="1" x14ac:dyDescent="0.25">
      <c r="A106" s="13"/>
      <c r="B106" s="13"/>
      <c r="C106" s="5"/>
      <c r="D106" s="13"/>
      <c r="E106" s="5"/>
      <c r="F106" s="5"/>
      <c r="G106" s="13"/>
      <c r="H106" s="5"/>
      <c r="I106" s="14"/>
      <c r="J106" s="5"/>
      <c r="K106" s="5"/>
      <c r="L106" s="5"/>
      <c r="M106" s="5"/>
      <c r="N106" s="5"/>
      <c r="O106" s="5"/>
      <c r="P106" s="5"/>
      <c r="Q106" s="5"/>
      <c r="R106" s="5"/>
      <c r="S106" s="5"/>
      <c r="T106" s="5"/>
      <c r="U106" s="5"/>
      <c r="V106" s="5"/>
      <c r="W106" s="5"/>
      <c r="X106" s="5"/>
      <c r="Y106" s="5"/>
      <c r="Z106" s="5"/>
    </row>
    <row r="107" spans="1:26" ht="15.75" customHeight="1" x14ac:dyDescent="0.25">
      <c r="A107" s="13"/>
      <c r="B107" s="13"/>
      <c r="C107" s="5"/>
      <c r="D107" s="13"/>
      <c r="E107" s="5"/>
      <c r="F107" s="5"/>
      <c r="G107" s="13"/>
      <c r="H107" s="5"/>
      <c r="I107" s="14"/>
      <c r="J107" s="5"/>
      <c r="K107" s="5"/>
      <c r="L107" s="5"/>
      <c r="M107" s="5"/>
      <c r="N107" s="5"/>
      <c r="O107" s="5"/>
      <c r="P107" s="5"/>
      <c r="Q107" s="5"/>
      <c r="R107" s="5"/>
      <c r="S107" s="5"/>
      <c r="T107" s="5"/>
      <c r="U107" s="5"/>
      <c r="V107" s="5"/>
      <c r="W107" s="5"/>
      <c r="X107" s="5"/>
      <c r="Y107" s="5"/>
      <c r="Z107" s="5"/>
    </row>
    <row r="108" spans="1:26" ht="15.75" customHeight="1" x14ac:dyDescent="0.25">
      <c r="A108" s="13"/>
      <c r="B108" s="13"/>
      <c r="C108" s="5"/>
      <c r="D108" s="13"/>
      <c r="E108" s="5"/>
      <c r="F108" s="5"/>
      <c r="G108" s="13"/>
      <c r="H108" s="5"/>
      <c r="I108" s="14"/>
      <c r="J108" s="5"/>
      <c r="K108" s="5"/>
      <c r="L108" s="5"/>
      <c r="M108" s="5"/>
      <c r="N108" s="5"/>
      <c r="O108" s="5"/>
      <c r="P108" s="5"/>
      <c r="Q108" s="5"/>
      <c r="R108" s="5"/>
      <c r="S108" s="5"/>
      <c r="T108" s="5"/>
      <c r="U108" s="5"/>
      <c r="V108" s="5"/>
      <c r="W108" s="5"/>
      <c r="X108" s="5"/>
      <c r="Y108" s="5"/>
      <c r="Z108" s="5"/>
    </row>
    <row r="109" spans="1:26" ht="15.75" customHeight="1" x14ac:dyDescent="0.25">
      <c r="A109" s="13"/>
      <c r="B109" s="13"/>
      <c r="C109" s="5"/>
      <c r="D109" s="13"/>
      <c r="E109" s="5"/>
      <c r="F109" s="5"/>
      <c r="G109" s="13"/>
      <c r="H109" s="5"/>
      <c r="I109" s="14"/>
      <c r="J109" s="5"/>
      <c r="K109" s="5"/>
      <c r="L109" s="5"/>
      <c r="M109" s="5"/>
      <c r="N109" s="5"/>
      <c r="O109" s="5"/>
      <c r="P109" s="5"/>
      <c r="Q109" s="5"/>
      <c r="R109" s="5"/>
      <c r="S109" s="5"/>
      <c r="T109" s="5"/>
      <c r="U109" s="5"/>
      <c r="V109" s="5"/>
      <c r="W109" s="5"/>
      <c r="X109" s="5"/>
      <c r="Y109" s="5"/>
      <c r="Z109" s="5"/>
    </row>
    <row r="110" spans="1:26" ht="15.75" customHeight="1" x14ac:dyDescent="0.25">
      <c r="A110" s="13"/>
      <c r="B110" s="13"/>
      <c r="C110" s="5"/>
      <c r="D110" s="13"/>
      <c r="E110" s="5"/>
      <c r="F110" s="5"/>
      <c r="G110" s="13"/>
      <c r="H110" s="5"/>
      <c r="I110" s="14"/>
      <c r="J110" s="5"/>
      <c r="K110" s="5"/>
      <c r="L110" s="5"/>
      <c r="M110" s="5"/>
      <c r="N110" s="5"/>
      <c r="O110" s="5"/>
      <c r="P110" s="5"/>
      <c r="Q110" s="5"/>
      <c r="R110" s="5"/>
      <c r="S110" s="5"/>
      <c r="T110" s="5"/>
      <c r="U110" s="5"/>
      <c r="V110" s="5"/>
      <c r="W110" s="5"/>
      <c r="X110" s="5"/>
      <c r="Y110" s="5"/>
      <c r="Z110" s="5"/>
    </row>
    <row r="111" spans="1:26" ht="15.75" customHeight="1" x14ac:dyDescent="0.25">
      <c r="A111" s="13"/>
      <c r="B111" s="13"/>
      <c r="C111" s="5"/>
      <c r="D111" s="13"/>
      <c r="E111" s="5"/>
      <c r="F111" s="5"/>
      <c r="G111" s="13"/>
      <c r="H111" s="5"/>
      <c r="I111" s="14"/>
      <c r="J111" s="5"/>
      <c r="K111" s="5"/>
      <c r="L111" s="5"/>
      <c r="M111" s="5"/>
      <c r="N111" s="5"/>
      <c r="O111" s="5"/>
      <c r="P111" s="5"/>
      <c r="Q111" s="5"/>
      <c r="R111" s="5"/>
      <c r="S111" s="5"/>
      <c r="T111" s="5"/>
      <c r="U111" s="5"/>
      <c r="V111" s="5"/>
      <c r="W111" s="5"/>
      <c r="X111" s="5"/>
      <c r="Y111" s="5"/>
      <c r="Z111" s="5"/>
    </row>
    <row r="112" spans="1:26" ht="15.75" customHeight="1" x14ac:dyDescent="0.25">
      <c r="A112" s="13"/>
      <c r="B112" s="13"/>
      <c r="C112" s="5"/>
      <c r="D112" s="13"/>
      <c r="E112" s="5"/>
      <c r="F112" s="5"/>
      <c r="G112" s="13"/>
      <c r="H112" s="5"/>
      <c r="I112" s="14"/>
      <c r="J112" s="5"/>
      <c r="K112" s="5"/>
      <c r="L112" s="5"/>
      <c r="M112" s="5"/>
      <c r="N112" s="5"/>
      <c r="O112" s="5"/>
      <c r="P112" s="5"/>
      <c r="Q112" s="5"/>
      <c r="R112" s="5"/>
      <c r="S112" s="5"/>
      <c r="T112" s="5"/>
      <c r="U112" s="5"/>
      <c r="V112" s="5"/>
      <c r="W112" s="5"/>
      <c r="X112" s="5"/>
      <c r="Y112" s="5"/>
      <c r="Z112" s="5"/>
    </row>
    <row r="113" spans="1:26" ht="15.75" customHeight="1" x14ac:dyDescent="0.25">
      <c r="A113" s="13"/>
      <c r="B113" s="13"/>
      <c r="C113" s="5"/>
      <c r="D113" s="13"/>
      <c r="E113" s="5"/>
      <c r="F113" s="5"/>
      <c r="G113" s="13"/>
      <c r="H113" s="5"/>
      <c r="I113" s="14"/>
      <c r="J113" s="5"/>
      <c r="K113" s="5"/>
      <c r="L113" s="5"/>
      <c r="M113" s="5"/>
      <c r="N113" s="5"/>
      <c r="O113" s="5"/>
      <c r="P113" s="5"/>
      <c r="Q113" s="5"/>
      <c r="R113" s="5"/>
      <c r="S113" s="5"/>
      <c r="T113" s="5"/>
      <c r="U113" s="5"/>
      <c r="V113" s="5"/>
      <c r="W113" s="5"/>
      <c r="X113" s="5"/>
      <c r="Y113" s="5"/>
      <c r="Z113" s="5"/>
    </row>
    <row r="114" spans="1:26" ht="15.75" customHeight="1" x14ac:dyDescent="0.25">
      <c r="A114" s="13"/>
      <c r="B114" s="13"/>
      <c r="C114" s="5"/>
      <c r="D114" s="13"/>
      <c r="E114" s="5"/>
      <c r="F114" s="5"/>
      <c r="G114" s="13"/>
      <c r="H114" s="5"/>
      <c r="I114" s="14"/>
      <c r="J114" s="5"/>
      <c r="K114" s="5"/>
      <c r="L114" s="5"/>
      <c r="M114" s="5"/>
      <c r="N114" s="5"/>
      <c r="O114" s="5"/>
      <c r="P114" s="5"/>
      <c r="Q114" s="5"/>
      <c r="R114" s="5"/>
      <c r="S114" s="5"/>
      <c r="T114" s="5"/>
      <c r="U114" s="5"/>
      <c r="V114" s="5"/>
      <c r="W114" s="5"/>
      <c r="X114" s="5"/>
      <c r="Y114" s="5"/>
      <c r="Z114" s="5"/>
    </row>
    <row r="115" spans="1:26" ht="15.75" customHeight="1" x14ac:dyDescent="0.25">
      <c r="A115" s="13"/>
      <c r="B115" s="13"/>
      <c r="C115" s="5"/>
      <c r="D115" s="13"/>
      <c r="E115" s="5"/>
      <c r="F115" s="5"/>
      <c r="G115" s="13"/>
      <c r="H115" s="5"/>
      <c r="I115" s="14"/>
      <c r="J115" s="5"/>
      <c r="K115" s="5"/>
      <c r="L115" s="5"/>
      <c r="M115" s="5"/>
      <c r="N115" s="5"/>
      <c r="O115" s="5"/>
      <c r="P115" s="5"/>
      <c r="Q115" s="5"/>
      <c r="R115" s="5"/>
      <c r="S115" s="5"/>
      <c r="T115" s="5"/>
      <c r="U115" s="5"/>
      <c r="V115" s="5"/>
      <c r="W115" s="5"/>
      <c r="X115" s="5"/>
      <c r="Y115" s="5"/>
      <c r="Z115" s="5"/>
    </row>
    <row r="116" spans="1:26" ht="15.75" customHeight="1" x14ac:dyDescent="0.25">
      <c r="A116" s="13"/>
      <c r="B116" s="13"/>
      <c r="C116" s="5"/>
      <c r="D116" s="13"/>
      <c r="E116" s="5"/>
      <c r="F116" s="5"/>
      <c r="G116" s="13"/>
      <c r="H116" s="5"/>
      <c r="I116" s="14"/>
      <c r="J116" s="5"/>
      <c r="K116" s="5"/>
      <c r="L116" s="5"/>
      <c r="M116" s="5"/>
      <c r="N116" s="5"/>
      <c r="O116" s="5"/>
      <c r="P116" s="5"/>
      <c r="Q116" s="5"/>
      <c r="R116" s="5"/>
      <c r="S116" s="5"/>
      <c r="T116" s="5"/>
      <c r="U116" s="5"/>
      <c r="V116" s="5"/>
      <c r="W116" s="5"/>
      <c r="X116" s="5"/>
      <c r="Y116" s="5"/>
      <c r="Z116" s="5"/>
    </row>
    <row r="117" spans="1:26" ht="15.75" customHeight="1" x14ac:dyDescent="0.25">
      <c r="A117" s="13"/>
      <c r="B117" s="13"/>
      <c r="C117" s="5"/>
      <c r="D117" s="13"/>
      <c r="E117" s="5"/>
      <c r="F117" s="5"/>
      <c r="G117" s="13"/>
      <c r="H117" s="5"/>
      <c r="I117" s="14"/>
      <c r="J117" s="5"/>
      <c r="K117" s="5"/>
      <c r="L117" s="5"/>
      <c r="M117" s="5"/>
      <c r="N117" s="5"/>
      <c r="O117" s="5"/>
      <c r="P117" s="5"/>
      <c r="Q117" s="5"/>
      <c r="R117" s="5"/>
      <c r="S117" s="5"/>
      <c r="T117" s="5"/>
      <c r="U117" s="5"/>
      <c r="V117" s="5"/>
      <c r="W117" s="5"/>
      <c r="X117" s="5"/>
      <c r="Y117" s="5"/>
      <c r="Z117" s="5"/>
    </row>
    <row r="118" spans="1:26" ht="15.75" customHeight="1" x14ac:dyDescent="0.25">
      <c r="A118" s="13"/>
      <c r="B118" s="13"/>
      <c r="C118" s="5"/>
      <c r="D118" s="13"/>
      <c r="E118" s="5"/>
      <c r="F118" s="5"/>
      <c r="G118" s="13"/>
      <c r="H118" s="5"/>
      <c r="I118" s="14"/>
      <c r="J118" s="5"/>
      <c r="K118" s="5"/>
      <c r="L118" s="5"/>
      <c r="M118" s="5"/>
      <c r="N118" s="5"/>
      <c r="O118" s="5"/>
      <c r="P118" s="5"/>
      <c r="Q118" s="5"/>
      <c r="R118" s="5"/>
      <c r="S118" s="5"/>
      <c r="T118" s="5"/>
      <c r="U118" s="5"/>
      <c r="V118" s="5"/>
      <c r="W118" s="5"/>
      <c r="X118" s="5"/>
      <c r="Y118" s="5"/>
      <c r="Z118" s="5"/>
    </row>
    <row r="119" spans="1:26" ht="15.75" customHeight="1" x14ac:dyDescent="0.25">
      <c r="A119" s="13"/>
      <c r="B119" s="13"/>
      <c r="C119" s="5"/>
      <c r="D119" s="13"/>
      <c r="E119" s="5"/>
      <c r="F119" s="5"/>
      <c r="G119" s="13"/>
      <c r="H119" s="5"/>
      <c r="I119" s="14"/>
      <c r="J119" s="5"/>
      <c r="K119" s="5"/>
      <c r="L119" s="5"/>
      <c r="M119" s="5"/>
      <c r="N119" s="5"/>
      <c r="O119" s="5"/>
      <c r="P119" s="5"/>
      <c r="Q119" s="5"/>
      <c r="R119" s="5"/>
      <c r="S119" s="5"/>
      <c r="T119" s="5"/>
      <c r="U119" s="5"/>
      <c r="V119" s="5"/>
      <c r="W119" s="5"/>
      <c r="X119" s="5"/>
      <c r="Y119" s="5"/>
      <c r="Z119" s="5"/>
    </row>
    <row r="120" spans="1:26" ht="15.75" customHeight="1" x14ac:dyDescent="0.25">
      <c r="A120" s="13"/>
      <c r="B120" s="13"/>
      <c r="C120" s="5"/>
      <c r="D120" s="13"/>
      <c r="E120" s="5"/>
      <c r="F120" s="5"/>
      <c r="G120" s="13"/>
      <c r="H120" s="5"/>
      <c r="I120" s="14"/>
      <c r="J120" s="5"/>
      <c r="K120" s="5"/>
      <c r="L120" s="5"/>
      <c r="M120" s="5"/>
      <c r="N120" s="5"/>
      <c r="O120" s="5"/>
      <c r="P120" s="5"/>
      <c r="Q120" s="5"/>
      <c r="R120" s="5"/>
      <c r="S120" s="5"/>
      <c r="T120" s="5"/>
      <c r="U120" s="5"/>
      <c r="V120" s="5"/>
      <c r="W120" s="5"/>
      <c r="X120" s="5"/>
      <c r="Y120" s="5"/>
      <c r="Z120" s="5"/>
    </row>
    <row r="121" spans="1:26" ht="15.75" customHeight="1" x14ac:dyDescent="0.25">
      <c r="A121" s="13"/>
      <c r="B121" s="13"/>
      <c r="C121" s="5"/>
      <c r="D121" s="13"/>
      <c r="E121" s="5"/>
      <c r="F121" s="5"/>
      <c r="G121" s="13"/>
      <c r="H121" s="5"/>
      <c r="I121" s="14"/>
      <c r="J121" s="5"/>
      <c r="K121" s="5"/>
      <c r="L121" s="5"/>
      <c r="M121" s="5"/>
      <c r="N121" s="5"/>
      <c r="O121" s="5"/>
      <c r="P121" s="5"/>
      <c r="Q121" s="5"/>
      <c r="R121" s="5"/>
      <c r="S121" s="5"/>
      <c r="T121" s="5"/>
      <c r="U121" s="5"/>
      <c r="V121" s="5"/>
      <c r="W121" s="5"/>
      <c r="X121" s="5"/>
      <c r="Y121" s="5"/>
      <c r="Z121" s="5"/>
    </row>
    <row r="122" spans="1:26" ht="15.75" customHeight="1" x14ac:dyDescent="0.25">
      <c r="A122" s="13"/>
      <c r="B122" s="13"/>
      <c r="C122" s="5"/>
      <c r="D122" s="13"/>
      <c r="E122" s="5"/>
      <c r="F122" s="5"/>
      <c r="G122" s="13"/>
      <c r="H122" s="5"/>
      <c r="I122" s="14"/>
      <c r="J122" s="5"/>
      <c r="K122" s="5"/>
      <c r="L122" s="5"/>
      <c r="M122" s="5"/>
      <c r="N122" s="5"/>
      <c r="O122" s="5"/>
      <c r="P122" s="5"/>
      <c r="Q122" s="5"/>
      <c r="R122" s="5"/>
      <c r="S122" s="5"/>
      <c r="T122" s="5"/>
      <c r="U122" s="5"/>
      <c r="V122" s="5"/>
      <c r="W122" s="5"/>
      <c r="X122" s="5"/>
      <c r="Y122" s="5"/>
      <c r="Z122" s="5"/>
    </row>
    <row r="123" spans="1:26" ht="15.75" customHeight="1" x14ac:dyDescent="0.25">
      <c r="A123" s="13"/>
      <c r="B123" s="13"/>
      <c r="C123" s="5"/>
      <c r="D123" s="13"/>
      <c r="E123" s="5"/>
      <c r="F123" s="5"/>
      <c r="G123" s="13"/>
      <c r="H123" s="5"/>
      <c r="I123" s="14"/>
      <c r="J123" s="5"/>
      <c r="K123" s="5"/>
      <c r="L123" s="5"/>
      <c r="M123" s="5"/>
      <c r="N123" s="5"/>
      <c r="O123" s="5"/>
      <c r="P123" s="5"/>
      <c r="Q123" s="5"/>
      <c r="R123" s="5"/>
      <c r="S123" s="5"/>
      <c r="T123" s="5"/>
      <c r="U123" s="5"/>
      <c r="V123" s="5"/>
      <c r="W123" s="5"/>
      <c r="X123" s="5"/>
      <c r="Y123" s="5"/>
      <c r="Z123" s="5"/>
    </row>
    <row r="124" spans="1:26" ht="15.75" customHeight="1" x14ac:dyDescent="0.25">
      <c r="A124" s="13"/>
      <c r="B124" s="13"/>
      <c r="C124" s="5"/>
      <c r="D124" s="13"/>
      <c r="E124" s="5"/>
      <c r="F124" s="5"/>
      <c r="G124" s="13"/>
      <c r="H124" s="5"/>
      <c r="I124" s="14"/>
      <c r="J124" s="5"/>
      <c r="K124" s="5"/>
      <c r="L124" s="5"/>
      <c r="M124" s="5"/>
      <c r="N124" s="5"/>
      <c r="O124" s="5"/>
      <c r="P124" s="5"/>
      <c r="Q124" s="5"/>
      <c r="R124" s="5"/>
      <c r="S124" s="5"/>
      <c r="T124" s="5"/>
      <c r="U124" s="5"/>
      <c r="V124" s="5"/>
      <c r="W124" s="5"/>
      <c r="X124" s="5"/>
      <c r="Y124" s="5"/>
      <c r="Z124" s="5"/>
    </row>
    <row r="125" spans="1:26" ht="15.75" customHeight="1" x14ac:dyDescent="0.25">
      <c r="A125" s="13"/>
      <c r="B125" s="13"/>
      <c r="C125" s="5"/>
      <c r="D125" s="13"/>
      <c r="E125" s="5"/>
      <c r="F125" s="5"/>
      <c r="G125" s="13"/>
      <c r="H125" s="5"/>
      <c r="I125" s="14"/>
      <c r="J125" s="5"/>
      <c r="K125" s="5"/>
      <c r="L125" s="5"/>
      <c r="M125" s="5"/>
      <c r="N125" s="5"/>
      <c r="O125" s="5"/>
      <c r="P125" s="5"/>
      <c r="Q125" s="5"/>
      <c r="R125" s="5"/>
      <c r="S125" s="5"/>
      <c r="T125" s="5"/>
      <c r="U125" s="5"/>
      <c r="V125" s="5"/>
      <c r="W125" s="5"/>
      <c r="X125" s="5"/>
      <c r="Y125" s="5"/>
      <c r="Z125" s="5"/>
    </row>
    <row r="126" spans="1:26" ht="15.75" customHeight="1" x14ac:dyDescent="0.25">
      <c r="A126" s="13"/>
      <c r="B126" s="13"/>
      <c r="C126" s="5"/>
      <c r="D126" s="13"/>
      <c r="E126" s="5"/>
      <c r="F126" s="5"/>
      <c r="G126" s="13"/>
      <c r="H126" s="5"/>
      <c r="I126" s="14"/>
      <c r="J126" s="5"/>
      <c r="K126" s="5"/>
      <c r="L126" s="5"/>
      <c r="M126" s="5"/>
      <c r="N126" s="5"/>
      <c r="O126" s="5"/>
      <c r="P126" s="5"/>
      <c r="Q126" s="5"/>
      <c r="R126" s="5"/>
      <c r="S126" s="5"/>
      <c r="T126" s="5"/>
      <c r="U126" s="5"/>
      <c r="V126" s="5"/>
      <c r="W126" s="5"/>
      <c r="X126" s="5"/>
      <c r="Y126" s="5"/>
      <c r="Z126" s="5"/>
    </row>
    <row r="127" spans="1:26" ht="15.75" customHeight="1" x14ac:dyDescent="0.25">
      <c r="A127" s="13"/>
      <c r="B127" s="13"/>
      <c r="C127" s="5"/>
      <c r="D127" s="13"/>
      <c r="E127" s="5"/>
      <c r="F127" s="5"/>
      <c r="G127" s="13"/>
      <c r="H127" s="5"/>
      <c r="I127" s="14"/>
      <c r="J127" s="5"/>
      <c r="K127" s="5"/>
      <c r="L127" s="5"/>
      <c r="M127" s="5"/>
      <c r="N127" s="5"/>
      <c r="O127" s="5"/>
      <c r="P127" s="5"/>
      <c r="Q127" s="5"/>
      <c r="R127" s="5"/>
      <c r="S127" s="5"/>
      <c r="T127" s="5"/>
      <c r="U127" s="5"/>
      <c r="V127" s="5"/>
      <c r="W127" s="5"/>
      <c r="X127" s="5"/>
      <c r="Y127" s="5"/>
      <c r="Z127" s="5"/>
    </row>
    <row r="128" spans="1:26" ht="15.75" customHeight="1" x14ac:dyDescent="0.25">
      <c r="A128" s="13"/>
      <c r="B128" s="13"/>
      <c r="C128" s="5"/>
      <c r="D128" s="13"/>
      <c r="E128" s="5"/>
      <c r="F128" s="5"/>
      <c r="G128" s="13"/>
      <c r="H128" s="5"/>
      <c r="I128" s="14"/>
      <c r="J128" s="5"/>
      <c r="K128" s="5"/>
      <c r="L128" s="5"/>
      <c r="M128" s="5"/>
      <c r="N128" s="5"/>
      <c r="O128" s="5"/>
      <c r="P128" s="5"/>
      <c r="Q128" s="5"/>
      <c r="R128" s="5"/>
      <c r="S128" s="5"/>
      <c r="T128" s="5"/>
      <c r="U128" s="5"/>
      <c r="V128" s="5"/>
      <c r="W128" s="5"/>
      <c r="X128" s="5"/>
      <c r="Y128" s="5"/>
      <c r="Z128" s="5"/>
    </row>
    <row r="129" spans="1:26" ht="15.75" customHeight="1" x14ac:dyDescent="0.25">
      <c r="A129" s="13"/>
      <c r="B129" s="13"/>
      <c r="C129" s="5"/>
      <c r="D129" s="13"/>
      <c r="E129" s="5"/>
      <c r="F129" s="5"/>
      <c r="G129" s="13"/>
      <c r="H129" s="5"/>
      <c r="I129" s="14"/>
      <c r="J129" s="5"/>
      <c r="K129" s="5"/>
      <c r="L129" s="5"/>
      <c r="M129" s="5"/>
      <c r="N129" s="5"/>
      <c r="O129" s="5"/>
      <c r="P129" s="5"/>
      <c r="Q129" s="5"/>
      <c r="R129" s="5"/>
      <c r="S129" s="5"/>
      <c r="T129" s="5"/>
      <c r="U129" s="5"/>
      <c r="V129" s="5"/>
      <c r="W129" s="5"/>
      <c r="X129" s="5"/>
      <c r="Y129" s="5"/>
      <c r="Z129" s="5"/>
    </row>
    <row r="130" spans="1:26" ht="15.75" customHeight="1" x14ac:dyDescent="0.25">
      <c r="A130" s="13"/>
      <c r="B130" s="13"/>
      <c r="C130" s="5"/>
      <c r="D130" s="13"/>
      <c r="E130" s="5"/>
      <c r="F130" s="5"/>
      <c r="G130" s="13"/>
      <c r="H130" s="5"/>
      <c r="I130" s="14"/>
      <c r="J130" s="5"/>
      <c r="K130" s="5"/>
      <c r="L130" s="5"/>
      <c r="M130" s="5"/>
      <c r="N130" s="5"/>
      <c r="O130" s="5"/>
      <c r="P130" s="5"/>
      <c r="Q130" s="5"/>
      <c r="R130" s="5"/>
      <c r="S130" s="5"/>
      <c r="T130" s="5"/>
      <c r="U130" s="5"/>
      <c r="V130" s="5"/>
      <c r="W130" s="5"/>
      <c r="X130" s="5"/>
      <c r="Y130" s="5"/>
      <c r="Z130" s="5"/>
    </row>
    <row r="131" spans="1:26" ht="15.75" customHeight="1" x14ac:dyDescent="0.25">
      <c r="A131" s="13"/>
      <c r="B131" s="13"/>
      <c r="C131" s="5"/>
      <c r="D131" s="13"/>
      <c r="E131" s="5"/>
      <c r="F131" s="5"/>
      <c r="G131" s="13"/>
      <c r="H131" s="5"/>
      <c r="I131" s="14"/>
      <c r="J131" s="5"/>
      <c r="K131" s="5"/>
      <c r="L131" s="5"/>
      <c r="M131" s="5"/>
      <c r="N131" s="5"/>
      <c r="O131" s="5"/>
      <c r="P131" s="5"/>
      <c r="Q131" s="5"/>
      <c r="R131" s="5"/>
      <c r="S131" s="5"/>
      <c r="T131" s="5"/>
      <c r="U131" s="5"/>
      <c r="V131" s="5"/>
      <c r="W131" s="5"/>
      <c r="X131" s="5"/>
      <c r="Y131" s="5"/>
      <c r="Z131" s="5"/>
    </row>
    <row r="132" spans="1:26" ht="15.75" customHeight="1" x14ac:dyDescent="0.25">
      <c r="A132" s="13"/>
      <c r="B132" s="13"/>
      <c r="C132" s="5"/>
      <c r="D132" s="13"/>
      <c r="E132" s="5"/>
      <c r="F132" s="5"/>
      <c r="G132" s="13"/>
      <c r="H132" s="5"/>
      <c r="I132" s="14"/>
      <c r="J132" s="5"/>
      <c r="K132" s="5"/>
      <c r="L132" s="5"/>
      <c r="M132" s="5"/>
      <c r="N132" s="5"/>
      <c r="O132" s="5"/>
      <c r="P132" s="5"/>
      <c r="Q132" s="5"/>
      <c r="R132" s="5"/>
      <c r="S132" s="5"/>
      <c r="T132" s="5"/>
      <c r="U132" s="5"/>
      <c r="V132" s="5"/>
      <c r="W132" s="5"/>
      <c r="X132" s="5"/>
      <c r="Y132" s="5"/>
      <c r="Z132" s="5"/>
    </row>
    <row r="133" spans="1:26" ht="15.75" customHeight="1" x14ac:dyDescent="0.25">
      <c r="A133" s="13"/>
      <c r="B133" s="13"/>
      <c r="C133" s="5"/>
      <c r="D133" s="13"/>
      <c r="E133" s="5"/>
      <c r="F133" s="5"/>
      <c r="G133" s="13"/>
      <c r="H133" s="5"/>
      <c r="I133" s="14"/>
      <c r="J133" s="5"/>
      <c r="K133" s="5"/>
      <c r="L133" s="5"/>
      <c r="M133" s="5"/>
      <c r="N133" s="5"/>
      <c r="O133" s="5"/>
      <c r="P133" s="5"/>
      <c r="Q133" s="5"/>
      <c r="R133" s="5"/>
      <c r="S133" s="5"/>
      <c r="T133" s="5"/>
      <c r="U133" s="5"/>
      <c r="V133" s="5"/>
      <c r="W133" s="5"/>
      <c r="X133" s="5"/>
      <c r="Y133" s="5"/>
      <c r="Z133" s="5"/>
    </row>
    <row r="134" spans="1:26" ht="15.75" customHeight="1" x14ac:dyDescent="0.25">
      <c r="A134" s="13"/>
      <c r="B134" s="13"/>
      <c r="C134" s="5"/>
      <c r="D134" s="13"/>
      <c r="E134" s="5"/>
      <c r="F134" s="5"/>
      <c r="G134" s="13"/>
      <c r="H134" s="5"/>
      <c r="I134" s="14"/>
      <c r="J134" s="5"/>
      <c r="K134" s="5"/>
      <c r="L134" s="5"/>
      <c r="M134" s="5"/>
      <c r="N134" s="5"/>
      <c r="O134" s="5"/>
      <c r="P134" s="5"/>
      <c r="Q134" s="5"/>
      <c r="R134" s="5"/>
      <c r="S134" s="5"/>
      <c r="T134" s="5"/>
      <c r="U134" s="5"/>
      <c r="V134" s="5"/>
      <c r="W134" s="5"/>
      <c r="X134" s="5"/>
      <c r="Y134" s="5"/>
      <c r="Z134" s="5"/>
    </row>
    <row r="135" spans="1:26" ht="15.75" customHeight="1" x14ac:dyDescent="0.25">
      <c r="A135" s="13"/>
      <c r="B135" s="13"/>
      <c r="C135" s="5"/>
      <c r="D135" s="13"/>
      <c r="E135" s="5"/>
      <c r="F135" s="5"/>
      <c r="G135" s="13"/>
      <c r="H135" s="5"/>
      <c r="I135" s="14"/>
      <c r="J135" s="5"/>
      <c r="K135" s="5"/>
      <c r="L135" s="5"/>
      <c r="M135" s="5"/>
      <c r="N135" s="5"/>
      <c r="O135" s="5"/>
      <c r="P135" s="5"/>
      <c r="Q135" s="5"/>
      <c r="R135" s="5"/>
      <c r="S135" s="5"/>
      <c r="T135" s="5"/>
      <c r="U135" s="5"/>
      <c r="V135" s="5"/>
      <c r="W135" s="5"/>
      <c r="X135" s="5"/>
      <c r="Y135" s="5"/>
      <c r="Z135" s="5"/>
    </row>
    <row r="136" spans="1:26" ht="15.75" customHeight="1" x14ac:dyDescent="0.25">
      <c r="A136" s="13"/>
      <c r="B136" s="13"/>
      <c r="C136" s="5"/>
      <c r="D136" s="13"/>
      <c r="E136" s="5"/>
      <c r="F136" s="5"/>
      <c r="G136" s="13"/>
      <c r="H136" s="5"/>
      <c r="I136" s="14"/>
      <c r="J136" s="5"/>
      <c r="K136" s="5"/>
      <c r="L136" s="5"/>
      <c r="M136" s="5"/>
      <c r="N136" s="5"/>
      <c r="O136" s="5"/>
      <c r="P136" s="5"/>
      <c r="Q136" s="5"/>
      <c r="R136" s="5"/>
      <c r="S136" s="5"/>
      <c r="T136" s="5"/>
      <c r="U136" s="5"/>
      <c r="V136" s="5"/>
      <c r="W136" s="5"/>
      <c r="X136" s="5"/>
      <c r="Y136" s="5"/>
      <c r="Z136" s="5"/>
    </row>
    <row r="137" spans="1:26" ht="15.75" customHeight="1" x14ac:dyDescent="0.25">
      <c r="A137" s="13"/>
      <c r="B137" s="13"/>
      <c r="C137" s="5"/>
      <c r="D137" s="13"/>
      <c r="E137" s="5"/>
      <c r="F137" s="5"/>
      <c r="G137" s="13"/>
      <c r="H137" s="5"/>
      <c r="I137" s="14"/>
      <c r="J137" s="5"/>
      <c r="K137" s="5"/>
      <c r="L137" s="5"/>
      <c r="M137" s="5"/>
      <c r="N137" s="5"/>
      <c r="O137" s="5"/>
      <c r="P137" s="5"/>
      <c r="Q137" s="5"/>
      <c r="R137" s="5"/>
      <c r="S137" s="5"/>
      <c r="T137" s="5"/>
      <c r="U137" s="5"/>
      <c r="V137" s="5"/>
      <c r="W137" s="5"/>
      <c r="X137" s="5"/>
      <c r="Y137" s="5"/>
      <c r="Z137" s="5"/>
    </row>
    <row r="138" spans="1:26" ht="15.75" customHeight="1" x14ac:dyDescent="0.25">
      <c r="A138" s="13"/>
      <c r="B138" s="13"/>
      <c r="C138" s="5"/>
      <c r="D138" s="13"/>
      <c r="E138" s="5"/>
      <c r="F138" s="5"/>
      <c r="G138" s="13"/>
      <c r="H138" s="5"/>
      <c r="I138" s="14"/>
      <c r="J138" s="5"/>
      <c r="K138" s="5"/>
      <c r="L138" s="5"/>
      <c r="M138" s="5"/>
      <c r="N138" s="5"/>
      <c r="O138" s="5"/>
      <c r="P138" s="5"/>
      <c r="Q138" s="5"/>
      <c r="R138" s="5"/>
      <c r="S138" s="5"/>
      <c r="T138" s="5"/>
      <c r="U138" s="5"/>
      <c r="V138" s="5"/>
      <c r="W138" s="5"/>
      <c r="X138" s="5"/>
      <c r="Y138" s="5"/>
      <c r="Z138" s="5"/>
    </row>
    <row r="139" spans="1:26" ht="15.75" customHeight="1" x14ac:dyDescent="0.25">
      <c r="A139" s="13"/>
      <c r="B139" s="13"/>
      <c r="C139" s="5"/>
      <c r="D139" s="13"/>
      <c r="E139" s="5"/>
      <c r="F139" s="5"/>
      <c r="G139" s="13"/>
      <c r="H139" s="5"/>
      <c r="I139" s="14"/>
      <c r="J139" s="5"/>
      <c r="K139" s="5"/>
      <c r="L139" s="5"/>
      <c r="M139" s="5"/>
      <c r="N139" s="5"/>
      <c r="O139" s="5"/>
      <c r="P139" s="5"/>
      <c r="Q139" s="5"/>
      <c r="R139" s="5"/>
      <c r="S139" s="5"/>
      <c r="T139" s="5"/>
      <c r="U139" s="5"/>
      <c r="V139" s="5"/>
      <c r="W139" s="5"/>
      <c r="X139" s="5"/>
      <c r="Y139" s="5"/>
      <c r="Z139" s="5"/>
    </row>
    <row r="140" spans="1:26" ht="15.75" customHeight="1" x14ac:dyDescent="0.25">
      <c r="A140" s="13"/>
      <c r="B140" s="13"/>
      <c r="C140" s="5"/>
      <c r="D140" s="13"/>
      <c r="E140" s="5"/>
      <c r="F140" s="5"/>
      <c r="G140" s="13"/>
      <c r="H140" s="5"/>
      <c r="I140" s="14"/>
      <c r="J140" s="5"/>
      <c r="K140" s="5"/>
      <c r="L140" s="5"/>
      <c r="M140" s="5"/>
      <c r="N140" s="5"/>
      <c r="O140" s="5"/>
      <c r="P140" s="5"/>
      <c r="Q140" s="5"/>
      <c r="R140" s="5"/>
      <c r="S140" s="5"/>
      <c r="T140" s="5"/>
      <c r="U140" s="5"/>
      <c r="V140" s="5"/>
      <c r="W140" s="5"/>
      <c r="X140" s="5"/>
      <c r="Y140" s="5"/>
      <c r="Z140" s="5"/>
    </row>
    <row r="141" spans="1:26" ht="15.75" customHeight="1" x14ac:dyDescent="0.25">
      <c r="A141" s="13"/>
      <c r="B141" s="13"/>
      <c r="C141" s="5"/>
      <c r="D141" s="13"/>
      <c r="E141" s="5"/>
      <c r="F141" s="5"/>
      <c r="G141" s="13"/>
      <c r="H141" s="5"/>
      <c r="I141" s="14"/>
      <c r="J141" s="5"/>
      <c r="K141" s="5"/>
      <c r="L141" s="5"/>
      <c r="M141" s="5"/>
      <c r="N141" s="5"/>
      <c r="O141" s="5"/>
      <c r="P141" s="5"/>
      <c r="Q141" s="5"/>
      <c r="R141" s="5"/>
      <c r="S141" s="5"/>
      <c r="T141" s="5"/>
      <c r="U141" s="5"/>
      <c r="V141" s="5"/>
      <c r="W141" s="5"/>
      <c r="X141" s="5"/>
      <c r="Y141" s="5"/>
      <c r="Z141" s="5"/>
    </row>
    <row r="142" spans="1:26" ht="15.75" customHeight="1" x14ac:dyDescent="0.25">
      <c r="A142" s="13"/>
      <c r="B142" s="13"/>
      <c r="C142" s="5"/>
      <c r="D142" s="13"/>
      <c r="E142" s="5"/>
      <c r="F142" s="5"/>
      <c r="G142" s="13"/>
      <c r="H142" s="5"/>
      <c r="I142" s="14"/>
      <c r="J142" s="5"/>
      <c r="K142" s="5"/>
      <c r="L142" s="5"/>
      <c r="M142" s="5"/>
      <c r="N142" s="5"/>
      <c r="O142" s="5"/>
      <c r="P142" s="5"/>
      <c r="Q142" s="5"/>
      <c r="R142" s="5"/>
      <c r="S142" s="5"/>
      <c r="T142" s="5"/>
      <c r="U142" s="5"/>
      <c r="V142" s="5"/>
      <c r="W142" s="5"/>
      <c r="X142" s="5"/>
      <c r="Y142" s="5"/>
      <c r="Z142" s="5"/>
    </row>
    <row r="143" spans="1:26" ht="15.75" customHeight="1" x14ac:dyDescent="0.25">
      <c r="A143" s="13"/>
      <c r="B143" s="13"/>
      <c r="C143" s="5"/>
      <c r="D143" s="13"/>
      <c r="E143" s="5"/>
      <c r="F143" s="5"/>
      <c r="G143" s="13"/>
      <c r="H143" s="5"/>
      <c r="I143" s="14"/>
      <c r="J143" s="5"/>
      <c r="K143" s="5"/>
      <c r="L143" s="5"/>
      <c r="M143" s="5"/>
      <c r="N143" s="5"/>
      <c r="O143" s="5"/>
      <c r="P143" s="5"/>
      <c r="Q143" s="5"/>
      <c r="R143" s="5"/>
      <c r="S143" s="5"/>
      <c r="T143" s="5"/>
      <c r="U143" s="5"/>
      <c r="V143" s="5"/>
      <c r="W143" s="5"/>
      <c r="X143" s="5"/>
      <c r="Y143" s="5"/>
      <c r="Z143" s="5"/>
    </row>
    <row r="144" spans="1:26" ht="15.75" customHeight="1" x14ac:dyDescent="0.25">
      <c r="A144" s="13"/>
      <c r="B144" s="13"/>
      <c r="C144" s="5"/>
      <c r="D144" s="13"/>
      <c r="E144" s="5"/>
      <c r="F144" s="5"/>
      <c r="G144" s="13"/>
      <c r="H144" s="5"/>
      <c r="I144" s="14"/>
      <c r="J144" s="5"/>
      <c r="K144" s="5"/>
      <c r="L144" s="5"/>
      <c r="M144" s="5"/>
      <c r="N144" s="5"/>
      <c r="O144" s="5"/>
      <c r="P144" s="5"/>
      <c r="Q144" s="5"/>
      <c r="R144" s="5"/>
      <c r="S144" s="5"/>
      <c r="T144" s="5"/>
      <c r="U144" s="5"/>
      <c r="V144" s="5"/>
      <c r="W144" s="5"/>
      <c r="X144" s="5"/>
      <c r="Y144" s="5"/>
      <c r="Z144" s="5"/>
    </row>
    <row r="145" spans="1:26" ht="15.75" customHeight="1" x14ac:dyDescent="0.25">
      <c r="A145" s="13"/>
      <c r="B145" s="13"/>
      <c r="C145" s="5"/>
      <c r="D145" s="13"/>
      <c r="E145" s="5"/>
      <c r="F145" s="5"/>
      <c r="G145" s="13"/>
      <c r="H145" s="5"/>
      <c r="I145" s="14"/>
      <c r="J145" s="5"/>
      <c r="K145" s="5"/>
      <c r="L145" s="5"/>
      <c r="M145" s="5"/>
      <c r="N145" s="5"/>
      <c r="O145" s="5"/>
      <c r="P145" s="5"/>
      <c r="Q145" s="5"/>
      <c r="R145" s="5"/>
      <c r="S145" s="5"/>
      <c r="T145" s="5"/>
      <c r="U145" s="5"/>
      <c r="V145" s="5"/>
      <c r="W145" s="5"/>
      <c r="X145" s="5"/>
      <c r="Y145" s="5"/>
      <c r="Z145" s="5"/>
    </row>
    <row r="146" spans="1:26" ht="15.75" customHeight="1" x14ac:dyDescent="0.25">
      <c r="A146" s="13"/>
      <c r="B146" s="13"/>
      <c r="C146" s="5"/>
      <c r="D146" s="13"/>
      <c r="E146" s="5"/>
      <c r="F146" s="5"/>
      <c r="G146" s="13"/>
      <c r="H146" s="5"/>
      <c r="I146" s="14"/>
      <c r="J146" s="5"/>
      <c r="K146" s="5"/>
      <c r="L146" s="5"/>
      <c r="M146" s="5"/>
      <c r="N146" s="5"/>
      <c r="O146" s="5"/>
      <c r="P146" s="5"/>
      <c r="Q146" s="5"/>
      <c r="R146" s="5"/>
      <c r="S146" s="5"/>
      <c r="T146" s="5"/>
      <c r="U146" s="5"/>
      <c r="V146" s="5"/>
      <c r="W146" s="5"/>
      <c r="X146" s="5"/>
      <c r="Y146" s="5"/>
      <c r="Z146" s="5"/>
    </row>
    <row r="147" spans="1:26" ht="15.75" customHeight="1" x14ac:dyDescent="0.25">
      <c r="A147" s="13"/>
      <c r="B147" s="13"/>
      <c r="C147" s="5"/>
      <c r="D147" s="13"/>
      <c r="E147" s="5"/>
      <c r="F147" s="5"/>
      <c r="G147" s="13"/>
      <c r="H147" s="5"/>
      <c r="I147" s="14"/>
      <c r="J147" s="5"/>
      <c r="K147" s="5"/>
      <c r="L147" s="5"/>
      <c r="M147" s="5"/>
      <c r="N147" s="5"/>
      <c r="O147" s="5"/>
      <c r="P147" s="5"/>
      <c r="Q147" s="5"/>
      <c r="R147" s="5"/>
      <c r="S147" s="5"/>
      <c r="T147" s="5"/>
      <c r="U147" s="5"/>
      <c r="V147" s="5"/>
      <c r="W147" s="5"/>
      <c r="X147" s="5"/>
      <c r="Y147" s="5"/>
      <c r="Z147" s="5"/>
    </row>
    <row r="148" spans="1:26" ht="15.75" customHeight="1" x14ac:dyDescent="0.25">
      <c r="A148" s="13"/>
      <c r="B148" s="13"/>
      <c r="C148" s="5"/>
      <c r="D148" s="13"/>
      <c r="E148" s="5"/>
      <c r="F148" s="5"/>
      <c r="G148" s="13"/>
      <c r="H148" s="5"/>
      <c r="I148" s="14"/>
      <c r="J148" s="5"/>
      <c r="K148" s="5"/>
      <c r="L148" s="5"/>
      <c r="M148" s="5"/>
      <c r="N148" s="5"/>
      <c r="O148" s="5"/>
      <c r="P148" s="5"/>
      <c r="Q148" s="5"/>
      <c r="R148" s="5"/>
      <c r="S148" s="5"/>
      <c r="T148" s="5"/>
      <c r="U148" s="5"/>
      <c r="V148" s="5"/>
      <c r="W148" s="5"/>
      <c r="X148" s="5"/>
      <c r="Y148" s="5"/>
      <c r="Z148" s="5"/>
    </row>
    <row r="149" spans="1:26" ht="15.75" customHeight="1" x14ac:dyDescent="0.25">
      <c r="A149" s="13"/>
      <c r="B149" s="13"/>
      <c r="C149" s="5"/>
      <c r="D149" s="13"/>
      <c r="E149" s="5"/>
      <c r="F149" s="5"/>
      <c r="G149" s="13"/>
      <c r="H149" s="5"/>
      <c r="I149" s="14"/>
      <c r="J149" s="5"/>
      <c r="K149" s="5"/>
      <c r="L149" s="5"/>
      <c r="M149" s="5"/>
      <c r="N149" s="5"/>
      <c r="O149" s="5"/>
      <c r="P149" s="5"/>
      <c r="Q149" s="5"/>
      <c r="R149" s="5"/>
      <c r="S149" s="5"/>
      <c r="T149" s="5"/>
      <c r="U149" s="5"/>
      <c r="V149" s="5"/>
      <c r="W149" s="5"/>
      <c r="X149" s="5"/>
      <c r="Y149" s="5"/>
      <c r="Z149" s="5"/>
    </row>
    <row r="150" spans="1:26" ht="15.75" customHeight="1" x14ac:dyDescent="0.25">
      <c r="A150" s="13"/>
      <c r="B150" s="13"/>
      <c r="C150" s="5"/>
      <c r="D150" s="13"/>
      <c r="E150" s="5"/>
      <c r="F150" s="5"/>
      <c r="G150" s="13"/>
      <c r="H150" s="5"/>
      <c r="I150" s="14"/>
      <c r="J150" s="5"/>
      <c r="K150" s="5"/>
      <c r="L150" s="5"/>
      <c r="M150" s="5"/>
      <c r="N150" s="5"/>
      <c r="O150" s="5"/>
      <c r="P150" s="5"/>
      <c r="Q150" s="5"/>
      <c r="R150" s="5"/>
      <c r="S150" s="5"/>
      <c r="T150" s="5"/>
      <c r="U150" s="5"/>
      <c r="V150" s="5"/>
      <c r="W150" s="5"/>
      <c r="X150" s="5"/>
      <c r="Y150" s="5"/>
      <c r="Z150" s="5"/>
    </row>
    <row r="151" spans="1:26" ht="15.75" customHeight="1" x14ac:dyDescent="0.25">
      <c r="A151" s="13"/>
      <c r="B151" s="13"/>
      <c r="C151" s="5"/>
      <c r="D151" s="13"/>
      <c r="E151" s="5"/>
      <c r="F151" s="5"/>
      <c r="G151" s="13"/>
      <c r="H151" s="5"/>
      <c r="I151" s="14"/>
      <c r="J151" s="5"/>
      <c r="K151" s="5"/>
      <c r="L151" s="5"/>
      <c r="M151" s="5"/>
      <c r="N151" s="5"/>
      <c r="O151" s="5"/>
      <c r="P151" s="5"/>
      <c r="Q151" s="5"/>
      <c r="R151" s="5"/>
      <c r="S151" s="5"/>
      <c r="T151" s="5"/>
      <c r="U151" s="5"/>
      <c r="V151" s="5"/>
      <c r="W151" s="5"/>
      <c r="X151" s="5"/>
      <c r="Y151" s="5"/>
      <c r="Z151" s="5"/>
    </row>
    <row r="152" spans="1:26" ht="15.75" customHeight="1" x14ac:dyDescent="0.25">
      <c r="A152" s="13"/>
      <c r="B152" s="13"/>
      <c r="C152" s="5"/>
      <c r="D152" s="13"/>
      <c r="E152" s="5"/>
      <c r="F152" s="5"/>
      <c r="G152" s="13"/>
      <c r="H152" s="5"/>
      <c r="I152" s="14"/>
      <c r="J152" s="5"/>
      <c r="K152" s="5"/>
      <c r="L152" s="5"/>
      <c r="M152" s="5"/>
      <c r="N152" s="5"/>
      <c r="O152" s="5"/>
      <c r="P152" s="5"/>
      <c r="Q152" s="5"/>
      <c r="R152" s="5"/>
      <c r="S152" s="5"/>
      <c r="T152" s="5"/>
      <c r="U152" s="5"/>
      <c r="V152" s="5"/>
      <c r="W152" s="5"/>
      <c r="X152" s="5"/>
      <c r="Y152" s="5"/>
      <c r="Z152" s="5"/>
    </row>
    <row r="153" spans="1:26" ht="15.75" customHeight="1" x14ac:dyDescent="0.25">
      <c r="A153" s="13"/>
      <c r="B153" s="13"/>
      <c r="C153" s="5"/>
      <c r="D153" s="13"/>
      <c r="E153" s="5"/>
      <c r="F153" s="5"/>
      <c r="G153" s="13"/>
      <c r="H153" s="5"/>
      <c r="I153" s="14"/>
      <c r="J153" s="5"/>
      <c r="K153" s="5"/>
      <c r="L153" s="5"/>
      <c r="M153" s="5"/>
      <c r="N153" s="5"/>
      <c r="O153" s="5"/>
      <c r="P153" s="5"/>
      <c r="Q153" s="5"/>
      <c r="R153" s="5"/>
      <c r="S153" s="5"/>
      <c r="T153" s="5"/>
      <c r="U153" s="5"/>
      <c r="V153" s="5"/>
      <c r="W153" s="5"/>
      <c r="X153" s="5"/>
      <c r="Y153" s="5"/>
      <c r="Z153" s="5"/>
    </row>
    <row r="154" spans="1:26" ht="15.75" customHeight="1" x14ac:dyDescent="0.25">
      <c r="A154" s="13"/>
      <c r="B154" s="13"/>
      <c r="C154" s="5"/>
      <c r="D154" s="13"/>
      <c r="E154" s="5"/>
      <c r="F154" s="5"/>
      <c r="G154" s="13"/>
      <c r="H154" s="5"/>
      <c r="I154" s="14"/>
      <c r="J154" s="5"/>
      <c r="K154" s="5"/>
      <c r="L154" s="5"/>
      <c r="M154" s="5"/>
      <c r="N154" s="5"/>
      <c r="O154" s="5"/>
      <c r="P154" s="5"/>
      <c r="Q154" s="5"/>
      <c r="R154" s="5"/>
      <c r="S154" s="5"/>
      <c r="T154" s="5"/>
      <c r="U154" s="5"/>
      <c r="V154" s="5"/>
      <c r="W154" s="5"/>
      <c r="X154" s="5"/>
      <c r="Y154" s="5"/>
      <c r="Z154" s="5"/>
    </row>
    <row r="155" spans="1:26" ht="15.75" customHeight="1" x14ac:dyDescent="0.25">
      <c r="A155" s="13"/>
      <c r="B155" s="13"/>
      <c r="C155" s="5"/>
      <c r="D155" s="13"/>
      <c r="E155" s="5"/>
      <c r="F155" s="5"/>
      <c r="G155" s="13"/>
      <c r="H155" s="5"/>
      <c r="I155" s="14"/>
      <c r="J155" s="5"/>
      <c r="K155" s="5"/>
      <c r="L155" s="5"/>
      <c r="M155" s="5"/>
      <c r="N155" s="5"/>
      <c r="O155" s="5"/>
      <c r="P155" s="5"/>
      <c r="Q155" s="5"/>
      <c r="R155" s="5"/>
      <c r="S155" s="5"/>
      <c r="T155" s="5"/>
      <c r="U155" s="5"/>
      <c r="V155" s="5"/>
      <c r="W155" s="5"/>
      <c r="X155" s="5"/>
      <c r="Y155" s="5"/>
      <c r="Z155" s="5"/>
    </row>
    <row r="156" spans="1:26" ht="15.75" customHeight="1" x14ac:dyDescent="0.25">
      <c r="A156" s="13"/>
      <c r="B156" s="13"/>
      <c r="C156" s="5"/>
      <c r="D156" s="13"/>
      <c r="E156" s="5"/>
      <c r="F156" s="5"/>
      <c r="G156" s="13"/>
      <c r="H156" s="5"/>
      <c r="I156" s="14"/>
      <c r="J156" s="5"/>
      <c r="K156" s="5"/>
      <c r="L156" s="5"/>
      <c r="M156" s="5"/>
      <c r="N156" s="5"/>
      <c r="O156" s="5"/>
      <c r="P156" s="5"/>
      <c r="Q156" s="5"/>
      <c r="R156" s="5"/>
      <c r="S156" s="5"/>
      <c r="T156" s="5"/>
      <c r="U156" s="5"/>
      <c r="V156" s="5"/>
      <c r="W156" s="5"/>
      <c r="X156" s="5"/>
      <c r="Y156" s="5"/>
      <c r="Z156" s="5"/>
    </row>
    <row r="157" spans="1:26" ht="15.75" customHeight="1" x14ac:dyDescent="0.25">
      <c r="A157" s="13"/>
      <c r="B157" s="13"/>
      <c r="C157" s="5"/>
      <c r="D157" s="13"/>
      <c r="E157" s="5"/>
      <c r="F157" s="5"/>
      <c r="G157" s="13"/>
      <c r="H157" s="5"/>
      <c r="I157" s="14"/>
      <c r="J157" s="5"/>
      <c r="K157" s="5"/>
      <c r="L157" s="5"/>
      <c r="M157" s="5"/>
      <c r="N157" s="5"/>
      <c r="O157" s="5"/>
      <c r="P157" s="5"/>
      <c r="Q157" s="5"/>
      <c r="R157" s="5"/>
      <c r="S157" s="5"/>
      <c r="T157" s="5"/>
      <c r="U157" s="5"/>
      <c r="V157" s="5"/>
      <c r="W157" s="5"/>
      <c r="X157" s="5"/>
      <c r="Y157" s="5"/>
      <c r="Z157" s="5"/>
    </row>
    <row r="158" spans="1:26" ht="15.75" customHeight="1" x14ac:dyDescent="0.25">
      <c r="A158" s="13"/>
      <c r="B158" s="13"/>
      <c r="C158" s="5"/>
      <c r="D158" s="13"/>
      <c r="E158" s="5"/>
      <c r="F158" s="5"/>
      <c r="G158" s="13"/>
      <c r="H158" s="5"/>
      <c r="I158" s="14"/>
      <c r="J158" s="5"/>
      <c r="K158" s="5"/>
      <c r="L158" s="5"/>
      <c r="M158" s="5"/>
      <c r="N158" s="5"/>
      <c r="O158" s="5"/>
      <c r="P158" s="5"/>
      <c r="Q158" s="5"/>
      <c r="R158" s="5"/>
      <c r="S158" s="5"/>
      <c r="T158" s="5"/>
      <c r="U158" s="5"/>
      <c r="V158" s="5"/>
      <c r="W158" s="5"/>
      <c r="X158" s="5"/>
      <c r="Y158" s="5"/>
      <c r="Z158" s="5"/>
    </row>
    <row r="159" spans="1:26" ht="15.75" customHeight="1" x14ac:dyDescent="0.25">
      <c r="A159" s="13"/>
      <c r="B159" s="13"/>
      <c r="C159" s="5"/>
      <c r="D159" s="13"/>
      <c r="E159" s="5"/>
      <c r="F159" s="5"/>
      <c r="G159" s="13"/>
      <c r="H159" s="5"/>
      <c r="I159" s="14"/>
      <c r="J159" s="5"/>
      <c r="K159" s="5"/>
      <c r="L159" s="5"/>
      <c r="M159" s="5"/>
      <c r="N159" s="5"/>
      <c r="O159" s="5"/>
      <c r="P159" s="5"/>
      <c r="Q159" s="5"/>
      <c r="R159" s="5"/>
      <c r="S159" s="5"/>
      <c r="T159" s="5"/>
      <c r="U159" s="5"/>
      <c r="V159" s="5"/>
      <c r="W159" s="5"/>
      <c r="X159" s="5"/>
      <c r="Y159" s="5"/>
      <c r="Z159" s="5"/>
    </row>
    <row r="160" spans="1:26" ht="15.75" customHeight="1" x14ac:dyDescent="0.25">
      <c r="A160" s="13"/>
      <c r="B160" s="13"/>
      <c r="C160" s="5"/>
      <c r="D160" s="13"/>
      <c r="E160" s="5"/>
      <c r="F160" s="5"/>
      <c r="G160" s="13"/>
      <c r="H160" s="5"/>
      <c r="I160" s="14"/>
      <c r="J160" s="5"/>
      <c r="K160" s="5"/>
      <c r="L160" s="5"/>
      <c r="M160" s="5"/>
      <c r="N160" s="5"/>
      <c r="O160" s="5"/>
      <c r="P160" s="5"/>
      <c r="Q160" s="5"/>
      <c r="R160" s="5"/>
      <c r="S160" s="5"/>
      <c r="T160" s="5"/>
      <c r="U160" s="5"/>
      <c r="V160" s="5"/>
      <c r="W160" s="5"/>
      <c r="X160" s="5"/>
      <c r="Y160" s="5"/>
      <c r="Z160" s="5"/>
    </row>
    <row r="161" spans="1:26" ht="15.75" customHeight="1" x14ac:dyDescent="0.25">
      <c r="A161" s="13"/>
      <c r="B161" s="13"/>
      <c r="C161" s="5"/>
      <c r="D161" s="13"/>
      <c r="E161" s="5"/>
      <c r="F161" s="5"/>
      <c r="G161" s="13"/>
      <c r="H161" s="5"/>
      <c r="I161" s="14"/>
      <c r="J161" s="5"/>
      <c r="K161" s="5"/>
      <c r="L161" s="5"/>
      <c r="M161" s="5"/>
      <c r="N161" s="5"/>
      <c r="O161" s="5"/>
      <c r="P161" s="5"/>
      <c r="Q161" s="5"/>
      <c r="R161" s="5"/>
      <c r="S161" s="5"/>
      <c r="T161" s="5"/>
      <c r="U161" s="5"/>
      <c r="V161" s="5"/>
      <c r="W161" s="5"/>
      <c r="X161" s="5"/>
      <c r="Y161" s="5"/>
      <c r="Z161" s="5"/>
    </row>
    <row r="162" spans="1:26" ht="15.75" customHeight="1" x14ac:dyDescent="0.25">
      <c r="A162" s="13"/>
      <c r="B162" s="13"/>
      <c r="C162" s="5"/>
      <c r="D162" s="13"/>
      <c r="E162" s="5"/>
      <c r="F162" s="5"/>
      <c r="G162" s="13"/>
      <c r="H162" s="5"/>
      <c r="I162" s="14"/>
      <c r="J162" s="5"/>
      <c r="K162" s="5"/>
      <c r="L162" s="5"/>
      <c r="M162" s="5"/>
      <c r="N162" s="5"/>
      <c r="O162" s="5"/>
      <c r="P162" s="5"/>
      <c r="Q162" s="5"/>
      <c r="R162" s="5"/>
      <c r="S162" s="5"/>
      <c r="T162" s="5"/>
      <c r="U162" s="5"/>
      <c r="V162" s="5"/>
      <c r="W162" s="5"/>
      <c r="X162" s="5"/>
      <c r="Y162" s="5"/>
      <c r="Z162" s="5"/>
    </row>
    <row r="163" spans="1:26" ht="15.75" customHeight="1" x14ac:dyDescent="0.25">
      <c r="A163" s="13"/>
      <c r="B163" s="13"/>
      <c r="C163" s="5"/>
      <c r="D163" s="13"/>
      <c r="E163" s="5"/>
      <c r="F163" s="5"/>
      <c r="G163" s="13"/>
      <c r="H163" s="5"/>
      <c r="I163" s="14"/>
      <c r="J163" s="5"/>
      <c r="K163" s="5"/>
      <c r="L163" s="5"/>
      <c r="M163" s="5"/>
      <c r="N163" s="5"/>
      <c r="O163" s="5"/>
      <c r="P163" s="5"/>
      <c r="Q163" s="5"/>
      <c r="R163" s="5"/>
      <c r="S163" s="5"/>
      <c r="T163" s="5"/>
      <c r="U163" s="5"/>
      <c r="V163" s="5"/>
      <c r="W163" s="5"/>
      <c r="X163" s="5"/>
      <c r="Y163" s="5"/>
      <c r="Z163" s="5"/>
    </row>
    <row r="164" spans="1:26" ht="15.75" customHeight="1" x14ac:dyDescent="0.25">
      <c r="A164" s="13"/>
      <c r="B164" s="13"/>
      <c r="C164" s="5"/>
      <c r="D164" s="13"/>
      <c r="E164" s="5"/>
      <c r="F164" s="5"/>
      <c r="G164" s="13"/>
      <c r="H164" s="5"/>
      <c r="I164" s="14"/>
      <c r="J164" s="5"/>
      <c r="K164" s="5"/>
      <c r="L164" s="5"/>
      <c r="M164" s="5"/>
      <c r="N164" s="5"/>
      <c r="O164" s="5"/>
      <c r="P164" s="5"/>
      <c r="Q164" s="5"/>
      <c r="R164" s="5"/>
      <c r="S164" s="5"/>
      <c r="T164" s="5"/>
      <c r="U164" s="5"/>
      <c r="V164" s="5"/>
      <c r="W164" s="5"/>
      <c r="X164" s="5"/>
      <c r="Y164" s="5"/>
      <c r="Z164" s="5"/>
    </row>
    <row r="165" spans="1:26" ht="15.75" customHeight="1" x14ac:dyDescent="0.25">
      <c r="A165" s="13"/>
      <c r="B165" s="13"/>
      <c r="C165" s="5"/>
      <c r="D165" s="13"/>
      <c r="E165" s="5"/>
      <c r="F165" s="5"/>
      <c r="G165" s="13"/>
      <c r="H165" s="5"/>
      <c r="I165" s="14"/>
      <c r="J165" s="5"/>
      <c r="K165" s="5"/>
      <c r="L165" s="5"/>
      <c r="M165" s="5"/>
      <c r="N165" s="5"/>
      <c r="O165" s="5"/>
      <c r="P165" s="5"/>
      <c r="Q165" s="5"/>
      <c r="R165" s="5"/>
      <c r="S165" s="5"/>
      <c r="T165" s="5"/>
      <c r="U165" s="5"/>
      <c r="V165" s="5"/>
      <c r="W165" s="5"/>
      <c r="X165" s="5"/>
      <c r="Y165" s="5"/>
      <c r="Z165" s="5"/>
    </row>
    <row r="166" spans="1:26" ht="15.75" customHeight="1" x14ac:dyDescent="0.25">
      <c r="A166" s="13"/>
      <c r="B166" s="13"/>
      <c r="C166" s="5"/>
      <c r="D166" s="13"/>
      <c r="E166" s="5"/>
      <c r="F166" s="5"/>
      <c r="G166" s="13"/>
      <c r="H166" s="5"/>
      <c r="I166" s="14"/>
      <c r="J166" s="5"/>
      <c r="K166" s="5"/>
      <c r="L166" s="5"/>
      <c r="M166" s="5"/>
      <c r="N166" s="5"/>
      <c r="O166" s="5"/>
      <c r="P166" s="5"/>
      <c r="Q166" s="5"/>
      <c r="R166" s="5"/>
      <c r="S166" s="5"/>
      <c r="T166" s="5"/>
      <c r="U166" s="5"/>
      <c r="V166" s="5"/>
      <c r="W166" s="5"/>
      <c r="X166" s="5"/>
      <c r="Y166" s="5"/>
      <c r="Z166" s="5"/>
    </row>
    <row r="167" spans="1:26" ht="15.75" customHeight="1" x14ac:dyDescent="0.25">
      <c r="A167" s="13"/>
      <c r="B167" s="13"/>
      <c r="C167" s="5"/>
      <c r="D167" s="13"/>
      <c r="E167" s="5"/>
      <c r="F167" s="5"/>
      <c r="G167" s="13"/>
      <c r="H167" s="5"/>
      <c r="I167" s="14"/>
      <c r="J167" s="5"/>
      <c r="K167" s="5"/>
      <c r="L167" s="5"/>
      <c r="M167" s="5"/>
      <c r="N167" s="5"/>
      <c r="O167" s="5"/>
      <c r="P167" s="5"/>
      <c r="Q167" s="5"/>
      <c r="R167" s="5"/>
      <c r="S167" s="5"/>
      <c r="T167" s="5"/>
      <c r="U167" s="5"/>
      <c r="V167" s="5"/>
      <c r="W167" s="5"/>
      <c r="X167" s="5"/>
      <c r="Y167" s="5"/>
      <c r="Z167" s="5"/>
    </row>
    <row r="168" spans="1:26" ht="15.75" customHeight="1" x14ac:dyDescent="0.25">
      <c r="A168" s="13"/>
      <c r="B168" s="13"/>
      <c r="C168" s="5"/>
      <c r="D168" s="13"/>
      <c r="E168" s="5"/>
      <c r="F168" s="5"/>
      <c r="G168" s="13"/>
      <c r="H168" s="5"/>
      <c r="I168" s="14"/>
      <c r="J168" s="5"/>
      <c r="K168" s="5"/>
      <c r="L168" s="5"/>
      <c r="M168" s="5"/>
      <c r="N168" s="5"/>
      <c r="O168" s="5"/>
      <c r="P168" s="5"/>
      <c r="Q168" s="5"/>
      <c r="R168" s="5"/>
      <c r="S168" s="5"/>
      <c r="T168" s="5"/>
      <c r="U168" s="5"/>
      <c r="V168" s="5"/>
      <c r="W168" s="5"/>
      <c r="X168" s="5"/>
      <c r="Y168" s="5"/>
      <c r="Z168" s="5"/>
    </row>
    <row r="169" spans="1:26" ht="15.75" customHeight="1" x14ac:dyDescent="0.25">
      <c r="A169" s="13"/>
      <c r="B169" s="13"/>
      <c r="C169" s="5"/>
      <c r="D169" s="13"/>
      <c r="E169" s="5"/>
      <c r="F169" s="5"/>
      <c r="G169" s="13"/>
      <c r="H169" s="5"/>
      <c r="I169" s="14"/>
      <c r="J169" s="5"/>
      <c r="K169" s="5"/>
      <c r="L169" s="5"/>
      <c r="M169" s="5"/>
      <c r="N169" s="5"/>
      <c r="O169" s="5"/>
      <c r="P169" s="5"/>
      <c r="Q169" s="5"/>
      <c r="R169" s="5"/>
      <c r="S169" s="5"/>
      <c r="T169" s="5"/>
      <c r="U169" s="5"/>
      <c r="V169" s="5"/>
      <c r="W169" s="5"/>
      <c r="X169" s="5"/>
      <c r="Y169" s="5"/>
      <c r="Z169" s="5"/>
    </row>
    <row r="170" spans="1:26" ht="15.75" customHeight="1" x14ac:dyDescent="0.25">
      <c r="A170" s="13"/>
      <c r="B170" s="13"/>
      <c r="C170" s="5"/>
      <c r="D170" s="13"/>
      <c r="E170" s="5"/>
      <c r="F170" s="5"/>
      <c r="G170" s="13"/>
      <c r="H170" s="5"/>
      <c r="I170" s="14"/>
      <c r="J170" s="5"/>
      <c r="K170" s="5"/>
      <c r="L170" s="5"/>
      <c r="M170" s="5"/>
      <c r="N170" s="5"/>
      <c r="O170" s="5"/>
      <c r="P170" s="5"/>
      <c r="Q170" s="5"/>
      <c r="R170" s="5"/>
      <c r="S170" s="5"/>
      <c r="T170" s="5"/>
      <c r="U170" s="5"/>
      <c r="V170" s="5"/>
      <c r="W170" s="5"/>
      <c r="X170" s="5"/>
      <c r="Y170" s="5"/>
      <c r="Z170" s="5"/>
    </row>
    <row r="171" spans="1:26" ht="15.75" customHeight="1" x14ac:dyDescent="0.25">
      <c r="A171" s="13"/>
      <c r="B171" s="13"/>
      <c r="C171" s="5"/>
      <c r="D171" s="13"/>
      <c r="E171" s="5"/>
      <c r="F171" s="5"/>
      <c r="G171" s="13"/>
      <c r="H171" s="5"/>
      <c r="I171" s="14"/>
      <c r="J171" s="5"/>
      <c r="K171" s="5"/>
      <c r="L171" s="5"/>
      <c r="M171" s="5"/>
      <c r="N171" s="5"/>
      <c r="O171" s="5"/>
      <c r="P171" s="5"/>
      <c r="Q171" s="5"/>
      <c r="R171" s="5"/>
      <c r="S171" s="5"/>
      <c r="T171" s="5"/>
      <c r="U171" s="5"/>
      <c r="V171" s="5"/>
      <c r="W171" s="5"/>
      <c r="X171" s="5"/>
      <c r="Y171" s="5"/>
      <c r="Z171" s="5"/>
    </row>
    <row r="172" spans="1:26" ht="15.75" customHeight="1" x14ac:dyDescent="0.25">
      <c r="A172" s="13"/>
      <c r="B172" s="13"/>
      <c r="C172" s="5"/>
      <c r="D172" s="13"/>
      <c r="E172" s="5"/>
      <c r="F172" s="5"/>
      <c r="G172" s="13"/>
      <c r="H172" s="5"/>
      <c r="I172" s="14"/>
      <c r="J172" s="5"/>
      <c r="K172" s="5"/>
      <c r="L172" s="5"/>
      <c r="M172" s="5"/>
      <c r="N172" s="5"/>
      <c r="O172" s="5"/>
      <c r="P172" s="5"/>
      <c r="Q172" s="5"/>
      <c r="R172" s="5"/>
      <c r="S172" s="5"/>
      <c r="T172" s="5"/>
      <c r="U172" s="5"/>
      <c r="V172" s="5"/>
      <c r="W172" s="5"/>
      <c r="X172" s="5"/>
      <c r="Y172" s="5"/>
      <c r="Z172" s="5"/>
    </row>
    <row r="173" spans="1:26" ht="15.75" customHeight="1" x14ac:dyDescent="0.25">
      <c r="A173" s="13"/>
      <c r="B173" s="13"/>
      <c r="C173" s="5"/>
      <c r="D173" s="13"/>
      <c r="E173" s="5"/>
      <c r="F173" s="5"/>
      <c r="G173" s="13"/>
      <c r="H173" s="5"/>
      <c r="I173" s="14"/>
      <c r="J173" s="5"/>
      <c r="K173" s="5"/>
      <c r="L173" s="5"/>
      <c r="M173" s="5"/>
      <c r="N173" s="5"/>
      <c r="O173" s="5"/>
      <c r="P173" s="5"/>
      <c r="Q173" s="5"/>
      <c r="R173" s="5"/>
      <c r="S173" s="5"/>
      <c r="T173" s="5"/>
      <c r="U173" s="5"/>
      <c r="V173" s="5"/>
      <c r="W173" s="5"/>
      <c r="X173" s="5"/>
      <c r="Y173" s="5"/>
      <c r="Z173" s="5"/>
    </row>
    <row r="174" spans="1:26" ht="15.75" customHeight="1" x14ac:dyDescent="0.25">
      <c r="A174" s="13"/>
      <c r="B174" s="13"/>
      <c r="C174" s="5"/>
      <c r="D174" s="13"/>
      <c r="E174" s="5"/>
      <c r="F174" s="5"/>
      <c r="G174" s="13"/>
      <c r="H174" s="5"/>
      <c r="I174" s="14"/>
      <c r="J174" s="5"/>
      <c r="K174" s="5"/>
      <c r="L174" s="5"/>
      <c r="M174" s="5"/>
      <c r="N174" s="5"/>
      <c r="O174" s="5"/>
      <c r="P174" s="5"/>
      <c r="Q174" s="5"/>
      <c r="R174" s="5"/>
      <c r="S174" s="5"/>
      <c r="T174" s="5"/>
      <c r="U174" s="5"/>
      <c r="V174" s="5"/>
      <c r="W174" s="5"/>
      <c r="X174" s="5"/>
      <c r="Y174" s="5"/>
      <c r="Z174" s="5"/>
    </row>
    <row r="175" spans="1:26" ht="15.75" customHeight="1" x14ac:dyDescent="0.25">
      <c r="A175" s="13"/>
      <c r="B175" s="13"/>
      <c r="C175" s="5"/>
      <c r="D175" s="13"/>
      <c r="E175" s="5"/>
      <c r="F175" s="5"/>
      <c r="G175" s="13"/>
      <c r="H175" s="5"/>
      <c r="I175" s="14"/>
      <c r="J175" s="5"/>
      <c r="K175" s="5"/>
      <c r="L175" s="5"/>
      <c r="M175" s="5"/>
      <c r="N175" s="5"/>
      <c r="O175" s="5"/>
      <c r="P175" s="5"/>
      <c r="Q175" s="5"/>
      <c r="R175" s="5"/>
      <c r="S175" s="5"/>
      <c r="T175" s="5"/>
      <c r="U175" s="5"/>
      <c r="V175" s="5"/>
      <c r="W175" s="5"/>
      <c r="X175" s="5"/>
      <c r="Y175" s="5"/>
      <c r="Z175" s="5"/>
    </row>
    <row r="176" spans="1:26" ht="15.75" customHeight="1" x14ac:dyDescent="0.25">
      <c r="A176" s="13"/>
      <c r="B176" s="13"/>
      <c r="C176" s="5"/>
      <c r="D176" s="13"/>
      <c r="E176" s="5"/>
      <c r="F176" s="5"/>
      <c r="G176" s="13"/>
      <c r="H176" s="5"/>
      <c r="I176" s="14"/>
      <c r="J176" s="5"/>
      <c r="K176" s="5"/>
      <c r="L176" s="5"/>
      <c r="M176" s="5"/>
      <c r="N176" s="5"/>
      <c r="O176" s="5"/>
      <c r="P176" s="5"/>
      <c r="Q176" s="5"/>
      <c r="R176" s="5"/>
      <c r="S176" s="5"/>
      <c r="T176" s="5"/>
      <c r="U176" s="5"/>
      <c r="V176" s="5"/>
      <c r="W176" s="5"/>
      <c r="X176" s="5"/>
      <c r="Y176" s="5"/>
      <c r="Z176" s="5"/>
    </row>
    <row r="177" spans="1:26" ht="15.75" customHeight="1" x14ac:dyDescent="0.25">
      <c r="A177" s="13"/>
      <c r="B177" s="13"/>
      <c r="C177" s="5"/>
      <c r="D177" s="13"/>
      <c r="E177" s="5"/>
      <c r="F177" s="5"/>
      <c r="G177" s="13"/>
      <c r="H177" s="5"/>
      <c r="I177" s="14"/>
      <c r="J177" s="5"/>
      <c r="K177" s="5"/>
      <c r="L177" s="5"/>
      <c r="M177" s="5"/>
      <c r="N177" s="5"/>
      <c r="O177" s="5"/>
      <c r="P177" s="5"/>
      <c r="Q177" s="5"/>
      <c r="R177" s="5"/>
      <c r="S177" s="5"/>
      <c r="T177" s="5"/>
      <c r="U177" s="5"/>
      <c r="V177" s="5"/>
      <c r="W177" s="5"/>
      <c r="X177" s="5"/>
      <c r="Y177" s="5"/>
      <c r="Z177" s="5"/>
    </row>
    <row r="178" spans="1:26" ht="15.75" customHeight="1" x14ac:dyDescent="0.25">
      <c r="A178" s="13"/>
      <c r="B178" s="13"/>
      <c r="C178" s="5"/>
      <c r="D178" s="13"/>
      <c r="E178" s="5"/>
      <c r="F178" s="5"/>
      <c r="G178" s="13"/>
      <c r="H178" s="5"/>
      <c r="I178" s="14"/>
      <c r="J178" s="5"/>
      <c r="K178" s="5"/>
      <c r="L178" s="5"/>
      <c r="M178" s="5"/>
      <c r="N178" s="5"/>
      <c r="O178" s="5"/>
      <c r="P178" s="5"/>
      <c r="Q178" s="5"/>
      <c r="R178" s="5"/>
      <c r="S178" s="5"/>
      <c r="T178" s="5"/>
      <c r="U178" s="5"/>
      <c r="V178" s="5"/>
      <c r="W178" s="5"/>
      <c r="X178" s="5"/>
      <c r="Y178" s="5"/>
      <c r="Z178" s="5"/>
    </row>
    <row r="179" spans="1:26" ht="15.75" customHeight="1" x14ac:dyDescent="0.25">
      <c r="A179" s="13"/>
      <c r="B179" s="13"/>
      <c r="C179" s="5"/>
      <c r="D179" s="13"/>
      <c r="E179" s="5"/>
      <c r="F179" s="5"/>
      <c r="G179" s="13"/>
      <c r="H179" s="5"/>
      <c r="I179" s="14"/>
      <c r="J179" s="5"/>
      <c r="K179" s="5"/>
      <c r="L179" s="5"/>
      <c r="M179" s="5"/>
      <c r="N179" s="5"/>
      <c r="O179" s="5"/>
      <c r="P179" s="5"/>
      <c r="Q179" s="5"/>
      <c r="R179" s="5"/>
      <c r="S179" s="5"/>
      <c r="T179" s="5"/>
      <c r="U179" s="5"/>
      <c r="V179" s="5"/>
      <c r="W179" s="5"/>
      <c r="X179" s="5"/>
      <c r="Y179" s="5"/>
      <c r="Z179" s="5"/>
    </row>
    <row r="180" spans="1:26" ht="15.75" customHeight="1" x14ac:dyDescent="0.25">
      <c r="A180" s="13"/>
      <c r="B180" s="13"/>
      <c r="C180" s="5"/>
      <c r="D180" s="13"/>
      <c r="E180" s="5"/>
      <c r="F180" s="5"/>
      <c r="G180" s="13"/>
      <c r="H180" s="5"/>
      <c r="I180" s="14"/>
      <c r="J180" s="5"/>
      <c r="K180" s="5"/>
      <c r="L180" s="5"/>
      <c r="M180" s="5"/>
      <c r="N180" s="5"/>
      <c r="O180" s="5"/>
      <c r="P180" s="5"/>
      <c r="Q180" s="5"/>
      <c r="R180" s="5"/>
      <c r="S180" s="5"/>
      <c r="T180" s="5"/>
      <c r="U180" s="5"/>
      <c r="V180" s="5"/>
      <c r="W180" s="5"/>
      <c r="X180" s="5"/>
      <c r="Y180" s="5"/>
      <c r="Z180" s="5"/>
    </row>
    <row r="181" spans="1:26" ht="15.75" customHeight="1" x14ac:dyDescent="0.25">
      <c r="A181" s="13"/>
      <c r="B181" s="13"/>
      <c r="C181" s="5"/>
      <c r="D181" s="13"/>
      <c r="E181" s="5"/>
      <c r="F181" s="5"/>
      <c r="G181" s="13"/>
      <c r="H181" s="5"/>
      <c r="I181" s="14"/>
      <c r="J181" s="5"/>
      <c r="K181" s="5"/>
      <c r="L181" s="5"/>
      <c r="M181" s="5"/>
      <c r="N181" s="5"/>
      <c r="O181" s="5"/>
      <c r="P181" s="5"/>
      <c r="Q181" s="5"/>
      <c r="R181" s="5"/>
      <c r="S181" s="5"/>
      <c r="T181" s="5"/>
      <c r="U181" s="5"/>
      <c r="V181" s="5"/>
      <c r="W181" s="5"/>
      <c r="X181" s="5"/>
      <c r="Y181" s="5"/>
      <c r="Z181" s="5"/>
    </row>
    <row r="182" spans="1:26" ht="15.75" customHeight="1" x14ac:dyDescent="0.25">
      <c r="A182" s="13"/>
      <c r="B182" s="13"/>
      <c r="C182" s="5"/>
      <c r="D182" s="13"/>
      <c r="E182" s="5"/>
      <c r="F182" s="5"/>
      <c r="G182" s="13"/>
      <c r="H182" s="5"/>
      <c r="I182" s="14"/>
      <c r="J182" s="5"/>
      <c r="K182" s="5"/>
      <c r="L182" s="5"/>
      <c r="M182" s="5"/>
      <c r="N182" s="5"/>
      <c r="O182" s="5"/>
      <c r="P182" s="5"/>
      <c r="Q182" s="5"/>
      <c r="R182" s="5"/>
      <c r="S182" s="5"/>
      <c r="T182" s="5"/>
      <c r="U182" s="5"/>
      <c r="V182" s="5"/>
      <c r="W182" s="5"/>
      <c r="X182" s="5"/>
      <c r="Y182" s="5"/>
      <c r="Z182" s="5"/>
    </row>
    <row r="183" spans="1:26" ht="15.75" customHeight="1" x14ac:dyDescent="0.25">
      <c r="A183" s="13"/>
      <c r="B183" s="13"/>
      <c r="C183" s="5"/>
      <c r="D183" s="13"/>
      <c r="E183" s="5"/>
      <c r="F183" s="5"/>
      <c r="G183" s="13"/>
      <c r="H183" s="5"/>
      <c r="I183" s="14"/>
      <c r="J183" s="5"/>
      <c r="K183" s="5"/>
      <c r="L183" s="5"/>
      <c r="M183" s="5"/>
      <c r="N183" s="5"/>
      <c r="O183" s="5"/>
      <c r="P183" s="5"/>
      <c r="Q183" s="5"/>
      <c r="R183" s="5"/>
      <c r="S183" s="5"/>
      <c r="T183" s="5"/>
      <c r="U183" s="5"/>
      <c r="V183" s="5"/>
      <c r="W183" s="5"/>
      <c r="X183" s="5"/>
      <c r="Y183" s="5"/>
      <c r="Z183" s="5"/>
    </row>
    <row r="184" spans="1:26" ht="15.75" customHeight="1" x14ac:dyDescent="0.25">
      <c r="A184" s="13"/>
      <c r="B184" s="13"/>
      <c r="C184" s="5"/>
      <c r="D184" s="13"/>
      <c r="E184" s="5"/>
      <c r="F184" s="5"/>
      <c r="G184" s="13"/>
      <c r="H184" s="5"/>
      <c r="I184" s="14"/>
      <c r="J184" s="5"/>
      <c r="K184" s="5"/>
      <c r="L184" s="5"/>
      <c r="M184" s="5"/>
      <c r="N184" s="5"/>
      <c r="O184" s="5"/>
      <c r="P184" s="5"/>
      <c r="Q184" s="5"/>
      <c r="R184" s="5"/>
      <c r="S184" s="5"/>
      <c r="T184" s="5"/>
      <c r="U184" s="5"/>
      <c r="V184" s="5"/>
      <c r="W184" s="5"/>
      <c r="X184" s="5"/>
      <c r="Y184" s="5"/>
      <c r="Z184" s="5"/>
    </row>
    <row r="185" spans="1:26" ht="15.75" customHeight="1" x14ac:dyDescent="0.25">
      <c r="A185" s="13"/>
      <c r="B185" s="13"/>
      <c r="C185" s="5"/>
      <c r="D185" s="13"/>
      <c r="E185" s="5"/>
      <c r="F185" s="5"/>
      <c r="G185" s="13"/>
      <c r="H185" s="5"/>
      <c r="I185" s="14"/>
      <c r="J185" s="5"/>
      <c r="K185" s="5"/>
      <c r="L185" s="5"/>
      <c r="M185" s="5"/>
      <c r="N185" s="5"/>
      <c r="O185" s="5"/>
      <c r="P185" s="5"/>
      <c r="Q185" s="5"/>
      <c r="R185" s="5"/>
      <c r="S185" s="5"/>
      <c r="T185" s="5"/>
      <c r="U185" s="5"/>
      <c r="V185" s="5"/>
      <c r="W185" s="5"/>
      <c r="X185" s="5"/>
      <c r="Y185" s="5"/>
      <c r="Z185" s="5"/>
    </row>
    <row r="186" spans="1:26" ht="15.75" customHeight="1" x14ac:dyDescent="0.25">
      <c r="A186" s="13"/>
      <c r="B186" s="13"/>
      <c r="C186" s="5"/>
      <c r="D186" s="13"/>
      <c r="E186" s="5"/>
      <c r="F186" s="5"/>
      <c r="G186" s="13"/>
      <c r="H186" s="5"/>
      <c r="I186" s="14"/>
      <c r="J186" s="5"/>
      <c r="K186" s="5"/>
      <c r="L186" s="5"/>
      <c r="M186" s="5"/>
      <c r="N186" s="5"/>
      <c r="O186" s="5"/>
      <c r="P186" s="5"/>
      <c r="Q186" s="5"/>
      <c r="R186" s="5"/>
      <c r="S186" s="5"/>
      <c r="T186" s="5"/>
      <c r="U186" s="5"/>
      <c r="V186" s="5"/>
      <c r="W186" s="5"/>
      <c r="X186" s="5"/>
      <c r="Y186" s="5"/>
      <c r="Z186" s="5"/>
    </row>
    <row r="187" spans="1:26" ht="15.75" customHeight="1" x14ac:dyDescent="0.25">
      <c r="A187" s="13"/>
      <c r="B187" s="13"/>
      <c r="C187" s="5"/>
      <c r="D187" s="13"/>
      <c r="E187" s="5"/>
      <c r="F187" s="5"/>
      <c r="G187" s="13"/>
      <c r="H187" s="5"/>
      <c r="I187" s="14"/>
      <c r="J187" s="5"/>
      <c r="K187" s="5"/>
      <c r="L187" s="5"/>
      <c r="M187" s="5"/>
      <c r="N187" s="5"/>
      <c r="O187" s="5"/>
      <c r="P187" s="5"/>
      <c r="Q187" s="5"/>
      <c r="R187" s="5"/>
      <c r="S187" s="5"/>
      <c r="T187" s="5"/>
      <c r="U187" s="5"/>
      <c r="V187" s="5"/>
      <c r="W187" s="5"/>
      <c r="X187" s="5"/>
      <c r="Y187" s="5"/>
      <c r="Z187" s="5"/>
    </row>
    <row r="188" spans="1:26" ht="15.75" customHeight="1" x14ac:dyDescent="0.25">
      <c r="A188" s="13"/>
      <c r="B188" s="13"/>
      <c r="C188" s="5"/>
      <c r="D188" s="13"/>
      <c r="E188" s="5"/>
      <c r="F188" s="5"/>
      <c r="G188" s="13"/>
      <c r="H188" s="5"/>
      <c r="I188" s="14"/>
      <c r="J188" s="5"/>
      <c r="K188" s="5"/>
      <c r="L188" s="5"/>
      <c r="M188" s="5"/>
      <c r="N188" s="5"/>
      <c r="O188" s="5"/>
      <c r="P188" s="5"/>
      <c r="Q188" s="5"/>
      <c r="R188" s="5"/>
      <c r="S188" s="5"/>
      <c r="T188" s="5"/>
      <c r="U188" s="5"/>
      <c r="V188" s="5"/>
      <c r="W188" s="5"/>
      <c r="X188" s="5"/>
      <c r="Y188" s="5"/>
      <c r="Z188" s="5"/>
    </row>
    <row r="189" spans="1:26" ht="15.75" customHeight="1" x14ac:dyDescent="0.25">
      <c r="A189" s="13"/>
      <c r="B189" s="13"/>
      <c r="C189" s="5"/>
      <c r="D189" s="13"/>
      <c r="E189" s="5"/>
      <c r="F189" s="5"/>
      <c r="G189" s="13"/>
      <c r="H189" s="5"/>
      <c r="I189" s="14"/>
      <c r="J189" s="5"/>
      <c r="K189" s="5"/>
      <c r="L189" s="5"/>
      <c r="M189" s="5"/>
      <c r="N189" s="5"/>
      <c r="O189" s="5"/>
      <c r="P189" s="5"/>
      <c r="Q189" s="5"/>
      <c r="R189" s="5"/>
      <c r="S189" s="5"/>
      <c r="T189" s="5"/>
      <c r="U189" s="5"/>
      <c r="V189" s="5"/>
      <c r="W189" s="5"/>
      <c r="X189" s="5"/>
      <c r="Y189" s="5"/>
      <c r="Z189" s="5"/>
    </row>
    <row r="190" spans="1:26" ht="15.75" customHeight="1" x14ac:dyDescent="0.25">
      <c r="A190" s="13"/>
      <c r="B190" s="13"/>
      <c r="C190" s="5"/>
      <c r="D190" s="13"/>
      <c r="E190" s="5"/>
      <c r="F190" s="5"/>
      <c r="G190" s="13"/>
      <c r="H190" s="5"/>
      <c r="I190" s="14"/>
      <c r="J190" s="5"/>
      <c r="K190" s="5"/>
      <c r="L190" s="5"/>
      <c r="M190" s="5"/>
      <c r="N190" s="5"/>
      <c r="O190" s="5"/>
      <c r="P190" s="5"/>
      <c r="Q190" s="5"/>
      <c r="R190" s="5"/>
      <c r="S190" s="5"/>
      <c r="T190" s="5"/>
      <c r="U190" s="5"/>
      <c r="V190" s="5"/>
      <c r="W190" s="5"/>
      <c r="X190" s="5"/>
      <c r="Y190" s="5"/>
      <c r="Z190" s="5"/>
    </row>
    <row r="191" spans="1:26" ht="15.75" customHeight="1" x14ac:dyDescent="0.25">
      <c r="A191" s="13"/>
      <c r="B191" s="13"/>
      <c r="C191" s="5"/>
      <c r="D191" s="13"/>
      <c r="E191" s="5"/>
      <c r="F191" s="5"/>
      <c r="G191" s="13"/>
      <c r="H191" s="5"/>
      <c r="I191" s="14"/>
      <c r="J191" s="5"/>
      <c r="K191" s="5"/>
      <c r="L191" s="5"/>
      <c r="M191" s="5"/>
      <c r="N191" s="5"/>
      <c r="O191" s="5"/>
      <c r="P191" s="5"/>
      <c r="Q191" s="5"/>
      <c r="R191" s="5"/>
      <c r="S191" s="5"/>
      <c r="T191" s="5"/>
      <c r="U191" s="5"/>
      <c r="V191" s="5"/>
      <c r="W191" s="5"/>
      <c r="X191" s="5"/>
      <c r="Y191" s="5"/>
      <c r="Z191" s="5"/>
    </row>
    <row r="192" spans="1:26" ht="15.75" customHeight="1" x14ac:dyDescent="0.25">
      <c r="A192" s="13"/>
      <c r="B192" s="13"/>
      <c r="C192" s="5"/>
      <c r="D192" s="13"/>
      <c r="E192" s="5"/>
      <c r="F192" s="5"/>
      <c r="G192" s="13"/>
      <c r="H192" s="5"/>
      <c r="I192" s="14"/>
      <c r="J192" s="5"/>
      <c r="K192" s="5"/>
      <c r="L192" s="5"/>
      <c r="M192" s="5"/>
      <c r="N192" s="5"/>
      <c r="O192" s="5"/>
      <c r="P192" s="5"/>
      <c r="Q192" s="5"/>
      <c r="R192" s="5"/>
      <c r="S192" s="5"/>
      <c r="T192" s="5"/>
      <c r="U192" s="5"/>
      <c r="V192" s="5"/>
      <c r="W192" s="5"/>
      <c r="X192" s="5"/>
      <c r="Y192" s="5"/>
      <c r="Z192" s="5"/>
    </row>
    <row r="193" spans="1:26" ht="15.75" customHeight="1" x14ac:dyDescent="0.25">
      <c r="A193" s="13"/>
      <c r="B193" s="13"/>
      <c r="C193" s="5"/>
      <c r="D193" s="13"/>
      <c r="E193" s="5"/>
      <c r="F193" s="5"/>
      <c r="G193" s="13"/>
      <c r="H193" s="5"/>
      <c r="I193" s="14"/>
      <c r="J193" s="5"/>
      <c r="K193" s="5"/>
      <c r="L193" s="5"/>
      <c r="M193" s="5"/>
      <c r="N193" s="5"/>
      <c r="O193" s="5"/>
      <c r="P193" s="5"/>
      <c r="Q193" s="5"/>
      <c r="R193" s="5"/>
      <c r="S193" s="5"/>
      <c r="T193" s="5"/>
      <c r="U193" s="5"/>
      <c r="V193" s="5"/>
      <c r="W193" s="5"/>
      <c r="X193" s="5"/>
      <c r="Y193" s="5"/>
      <c r="Z193" s="5"/>
    </row>
    <row r="194" spans="1:26" ht="15.75" customHeight="1" x14ac:dyDescent="0.25">
      <c r="A194" s="13"/>
      <c r="B194" s="13"/>
      <c r="C194" s="5"/>
      <c r="D194" s="13"/>
      <c r="E194" s="5"/>
      <c r="F194" s="5"/>
      <c r="G194" s="13"/>
      <c r="H194" s="5"/>
      <c r="I194" s="14"/>
      <c r="J194" s="5"/>
      <c r="K194" s="5"/>
      <c r="L194" s="5"/>
      <c r="M194" s="5"/>
      <c r="N194" s="5"/>
      <c r="O194" s="5"/>
      <c r="P194" s="5"/>
      <c r="Q194" s="5"/>
      <c r="R194" s="5"/>
      <c r="S194" s="5"/>
      <c r="T194" s="5"/>
      <c r="U194" s="5"/>
      <c r="V194" s="5"/>
      <c r="W194" s="5"/>
      <c r="X194" s="5"/>
      <c r="Y194" s="5"/>
      <c r="Z194" s="5"/>
    </row>
    <row r="195" spans="1:26" ht="15.75" customHeight="1" x14ac:dyDescent="0.25">
      <c r="A195" s="13"/>
      <c r="B195" s="13"/>
      <c r="C195" s="5"/>
      <c r="D195" s="13"/>
      <c r="E195" s="5"/>
      <c r="F195" s="5"/>
      <c r="G195" s="13"/>
      <c r="H195" s="5"/>
      <c r="I195" s="14"/>
      <c r="J195" s="5"/>
      <c r="K195" s="5"/>
      <c r="L195" s="5"/>
      <c r="M195" s="5"/>
      <c r="N195" s="5"/>
      <c r="O195" s="5"/>
      <c r="P195" s="5"/>
      <c r="Q195" s="5"/>
      <c r="R195" s="5"/>
      <c r="S195" s="5"/>
      <c r="T195" s="5"/>
      <c r="U195" s="5"/>
      <c r="V195" s="5"/>
      <c r="W195" s="5"/>
      <c r="X195" s="5"/>
      <c r="Y195" s="5"/>
      <c r="Z195" s="5"/>
    </row>
    <row r="196" spans="1:26" ht="15.75" customHeight="1" x14ac:dyDescent="0.25">
      <c r="A196" s="13"/>
      <c r="B196" s="13"/>
      <c r="C196" s="5"/>
      <c r="D196" s="13"/>
      <c r="E196" s="5"/>
      <c r="F196" s="5"/>
      <c r="G196" s="13"/>
      <c r="H196" s="5"/>
      <c r="I196" s="14"/>
      <c r="J196" s="5"/>
      <c r="K196" s="5"/>
      <c r="L196" s="5"/>
      <c r="M196" s="5"/>
      <c r="N196" s="5"/>
      <c r="O196" s="5"/>
      <c r="P196" s="5"/>
      <c r="Q196" s="5"/>
      <c r="R196" s="5"/>
      <c r="S196" s="5"/>
      <c r="T196" s="5"/>
      <c r="U196" s="5"/>
      <c r="V196" s="5"/>
      <c r="W196" s="5"/>
      <c r="X196" s="5"/>
      <c r="Y196" s="5"/>
      <c r="Z196" s="5"/>
    </row>
    <row r="197" spans="1:26" ht="15.75" customHeight="1" x14ac:dyDescent="0.25">
      <c r="A197" s="13"/>
      <c r="B197" s="13"/>
      <c r="C197" s="5"/>
      <c r="D197" s="13"/>
      <c r="E197" s="5"/>
      <c r="F197" s="5"/>
      <c r="G197" s="13"/>
      <c r="H197" s="5"/>
      <c r="I197" s="14"/>
      <c r="J197" s="5"/>
      <c r="K197" s="5"/>
      <c r="L197" s="5"/>
      <c r="M197" s="5"/>
      <c r="N197" s="5"/>
      <c r="O197" s="5"/>
      <c r="P197" s="5"/>
      <c r="Q197" s="5"/>
      <c r="R197" s="5"/>
      <c r="S197" s="5"/>
      <c r="T197" s="5"/>
      <c r="U197" s="5"/>
      <c r="V197" s="5"/>
      <c r="W197" s="5"/>
      <c r="X197" s="5"/>
      <c r="Y197" s="5"/>
      <c r="Z197" s="5"/>
    </row>
    <row r="198" spans="1:26" ht="15.75" customHeight="1" x14ac:dyDescent="0.25">
      <c r="A198" s="13"/>
      <c r="B198" s="13"/>
      <c r="C198" s="5"/>
      <c r="D198" s="13"/>
      <c r="E198" s="5"/>
      <c r="F198" s="5"/>
      <c r="G198" s="13"/>
      <c r="H198" s="5"/>
      <c r="I198" s="14"/>
      <c r="J198" s="5"/>
      <c r="K198" s="5"/>
      <c r="L198" s="5"/>
      <c r="M198" s="5"/>
      <c r="N198" s="5"/>
      <c r="O198" s="5"/>
      <c r="P198" s="5"/>
      <c r="Q198" s="5"/>
      <c r="R198" s="5"/>
      <c r="S198" s="5"/>
      <c r="T198" s="5"/>
      <c r="U198" s="5"/>
      <c r="V198" s="5"/>
      <c r="W198" s="5"/>
      <c r="X198" s="5"/>
      <c r="Y198" s="5"/>
      <c r="Z198" s="5"/>
    </row>
    <row r="199" spans="1:26" ht="15.75" customHeight="1" x14ac:dyDescent="0.25">
      <c r="A199" s="13"/>
      <c r="B199" s="13"/>
      <c r="C199" s="5"/>
      <c r="D199" s="13"/>
      <c r="E199" s="5"/>
      <c r="F199" s="5"/>
      <c r="G199" s="13"/>
      <c r="H199" s="5"/>
      <c r="I199" s="14"/>
      <c r="J199" s="5"/>
      <c r="K199" s="5"/>
      <c r="L199" s="5"/>
      <c r="M199" s="5"/>
      <c r="N199" s="5"/>
      <c r="O199" s="5"/>
      <c r="P199" s="5"/>
      <c r="Q199" s="5"/>
      <c r="R199" s="5"/>
      <c r="S199" s="5"/>
      <c r="T199" s="5"/>
      <c r="U199" s="5"/>
      <c r="V199" s="5"/>
      <c r="W199" s="5"/>
      <c r="X199" s="5"/>
      <c r="Y199" s="5"/>
      <c r="Z199" s="5"/>
    </row>
    <row r="200" spans="1:26" ht="15.75" customHeight="1" x14ac:dyDescent="0.25">
      <c r="A200" s="13"/>
      <c r="B200" s="13"/>
      <c r="C200" s="5"/>
      <c r="D200" s="13"/>
      <c r="E200" s="5"/>
      <c r="F200" s="5"/>
      <c r="G200" s="13"/>
      <c r="H200" s="5"/>
      <c r="I200" s="14"/>
      <c r="J200" s="5"/>
      <c r="K200" s="5"/>
      <c r="L200" s="5"/>
      <c r="M200" s="5"/>
      <c r="N200" s="5"/>
      <c r="O200" s="5"/>
      <c r="P200" s="5"/>
      <c r="Q200" s="5"/>
      <c r="R200" s="5"/>
      <c r="S200" s="5"/>
      <c r="T200" s="5"/>
      <c r="U200" s="5"/>
      <c r="V200" s="5"/>
      <c r="W200" s="5"/>
      <c r="X200" s="5"/>
      <c r="Y200" s="5"/>
      <c r="Z200" s="5"/>
    </row>
    <row r="201" spans="1:26" ht="15.75" customHeight="1" x14ac:dyDescent="0.25">
      <c r="A201" s="13"/>
      <c r="B201" s="13"/>
      <c r="C201" s="5"/>
      <c r="D201" s="13"/>
      <c r="E201" s="5"/>
      <c r="F201" s="5"/>
      <c r="G201" s="13"/>
      <c r="H201" s="5"/>
      <c r="I201" s="14"/>
      <c r="J201" s="5"/>
      <c r="K201" s="5"/>
      <c r="L201" s="5"/>
      <c r="M201" s="5"/>
      <c r="N201" s="5"/>
      <c r="O201" s="5"/>
      <c r="P201" s="5"/>
      <c r="Q201" s="5"/>
      <c r="R201" s="5"/>
      <c r="S201" s="5"/>
      <c r="T201" s="5"/>
      <c r="U201" s="5"/>
      <c r="V201" s="5"/>
      <c r="W201" s="5"/>
      <c r="X201" s="5"/>
      <c r="Y201" s="5"/>
      <c r="Z201" s="5"/>
    </row>
    <row r="202" spans="1:26" ht="15.75" customHeight="1" x14ac:dyDescent="0.25">
      <c r="A202" s="13"/>
      <c r="B202" s="13"/>
      <c r="C202" s="5"/>
      <c r="D202" s="13"/>
      <c r="E202" s="5"/>
      <c r="F202" s="5"/>
      <c r="G202" s="13"/>
      <c r="H202" s="5"/>
      <c r="I202" s="14"/>
      <c r="J202" s="5"/>
      <c r="K202" s="5"/>
      <c r="L202" s="5"/>
      <c r="M202" s="5"/>
      <c r="N202" s="5"/>
      <c r="O202" s="5"/>
      <c r="P202" s="5"/>
      <c r="Q202" s="5"/>
      <c r="R202" s="5"/>
      <c r="S202" s="5"/>
      <c r="T202" s="5"/>
      <c r="U202" s="5"/>
      <c r="V202" s="5"/>
      <c r="W202" s="5"/>
      <c r="X202" s="5"/>
      <c r="Y202" s="5"/>
      <c r="Z202" s="5"/>
    </row>
    <row r="203" spans="1:26" ht="15.75" customHeight="1" x14ac:dyDescent="0.25">
      <c r="A203" s="13"/>
      <c r="B203" s="13"/>
      <c r="C203" s="5"/>
      <c r="D203" s="13"/>
      <c r="E203" s="5"/>
      <c r="F203" s="5"/>
      <c r="G203" s="13"/>
      <c r="H203" s="5"/>
      <c r="I203" s="14"/>
      <c r="J203" s="5"/>
      <c r="K203" s="5"/>
      <c r="L203" s="5"/>
      <c r="M203" s="5"/>
      <c r="N203" s="5"/>
      <c r="O203" s="5"/>
      <c r="P203" s="5"/>
      <c r="Q203" s="5"/>
      <c r="R203" s="5"/>
      <c r="S203" s="5"/>
      <c r="T203" s="5"/>
      <c r="U203" s="5"/>
      <c r="V203" s="5"/>
      <c r="W203" s="5"/>
      <c r="X203" s="5"/>
      <c r="Y203" s="5"/>
      <c r="Z203" s="5"/>
    </row>
    <row r="204" spans="1:26" ht="15.75" customHeight="1" x14ac:dyDescent="0.25">
      <c r="A204" s="13"/>
      <c r="B204" s="13"/>
      <c r="C204" s="5"/>
      <c r="D204" s="13"/>
      <c r="E204" s="5"/>
      <c r="F204" s="5"/>
      <c r="G204" s="13"/>
      <c r="H204" s="5"/>
      <c r="I204" s="14"/>
      <c r="J204" s="5"/>
      <c r="K204" s="5"/>
      <c r="L204" s="5"/>
      <c r="M204" s="5"/>
      <c r="N204" s="5"/>
      <c r="O204" s="5"/>
      <c r="P204" s="5"/>
      <c r="Q204" s="5"/>
      <c r="R204" s="5"/>
      <c r="S204" s="5"/>
      <c r="T204" s="5"/>
      <c r="U204" s="5"/>
      <c r="V204" s="5"/>
      <c r="W204" s="5"/>
      <c r="X204" s="5"/>
      <c r="Y204" s="5"/>
      <c r="Z204" s="5"/>
    </row>
    <row r="205" spans="1:26" ht="15.75" customHeight="1" x14ac:dyDescent="0.25">
      <c r="A205" s="13"/>
      <c r="B205" s="13"/>
      <c r="C205" s="5"/>
      <c r="D205" s="13"/>
      <c r="E205" s="5"/>
      <c r="F205" s="5"/>
      <c r="G205" s="13"/>
      <c r="H205" s="5"/>
      <c r="I205" s="14"/>
      <c r="J205" s="5"/>
      <c r="K205" s="5"/>
      <c r="L205" s="5"/>
      <c r="M205" s="5"/>
      <c r="N205" s="5"/>
      <c r="O205" s="5"/>
      <c r="P205" s="5"/>
      <c r="Q205" s="5"/>
      <c r="R205" s="5"/>
      <c r="S205" s="5"/>
      <c r="T205" s="5"/>
      <c r="U205" s="5"/>
      <c r="V205" s="5"/>
      <c r="W205" s="5"/>
      <c r="X205" s="5"/>
      <c r="Y205" s="5"/>
      <c r="Z205" s="5"/>
    </row>
    <row r="206" spans="1:26" ht="15.75" customHeight="1" x14ac:dyDescent="0.25">
      <c r="A206" s="13"/>
      <c r="B206" s="13"/>
      <c r="C206" s="5"/>
      <c r="D206" s="13"/>
      <c r="E206" s="5"/>
      <c r="F206" s="5"/>
      <c r="G206" s="13"/>
      <c r="H206" s="5"/>
      <c r="I206" s="14"/>
      <c r="J206" s="5"/>
      <c r="K206" s="5"/>
      <c r="L206" s="5"/>
      <c r="M206" s="5"/>
      <c r="N206" s="5"/>
      <c r="O206" s="5"/>
      <c r="P206" s="5"/>
      <c r="Q206" s="5"/>
      <c r="R206" s="5"/>
      <c r="S206" s="5"/>
      <c r="T206" s="5"/>
      <c r="U206" s="5"/>
      <c r="V206" s="5"/>
      <c r="W206" s="5"/>
      <c r="X206" s="5"/>
      <c r="Y206" s="5"/>
      <c r="Z206" s="5"/>
    </row>
    <row r="207" spans="1:26" ht="15.75" customHeight="1" x14ac:dyDescent="0.25">
      <c r="A207" s="13"/>
      <c r="B207" s="13"/>
      <c r="C207" s="5"/>
      <c r="D207" s="13"/>
      <c r="E207" s="5"/>
      <c r="F207" s="5"/>
      <c r="G207" s="13"/>
      <c r="H207" s="5"/>
      <c r="I207" s="14"/>
      <c r="J207" s="5"/>
      <c r="K207" s="5"/>
      <c r="L207" s="5"/>
      <c r="M207" s="5"/>
      <c r="N207" s="5"/>
      <c r="O207" s="5"/>
      <c r="P207" s="5"/>
      <c r="Q207" s="5"/>
      <c r="R207" s="5"/>
      <c r="S207" s="5"/>
      <c r="T207" s="5"/>
      <c r="U207" s="5"/>
      <c r="V207" s="5"/>
      <c r="W207" s="5"/>
      <c r="X207" s="5"/>
      <c r="Y207" s="5"/>
      <c r="Z207" s="5"/>
    </row>
    <row r="208" spans="1:26" ht="15.75" customHeight="1" x14ac:dyDescent="0.25">
      <c r="A208" s="13"/>
      <c r="B208" s="13"/>
      <c r="C208" s="5"/>
      <c r="D208" s="13"/>
      <c r="E208" s="5"/>
      <c r="F208" s="5"/>
      <c r="G208" s="13"/>
      <c r="H208" s="5"/>
      <c r="I208" s="14"/>
      <c r="J208" s="5"/>
      <c r="K208" s="5"/>
      <c r="L208" s="5"/>
      <c r="M208" s="5"/>
      <c r="N208" s="5"/>
      <c r="O208" s="5"/>
      <c r="P208" s="5"/>
      <c r="Q208" s="5"/>
      <c r="R208" s="5"/>
      <c r="S208" s="5"/>
      <c r="T208" s="5"/>
      <c r="U208" s="5"/>
      <c r="V208" s="5"/>
      <c r="W208" s="5"/>
      <c r="X208" s="5"/>
      <c r="Y208" s="5"/>
      <c r="Z208" s="5"/>
    </row>
    <row r="209" spans="1:26" ht="15.75" customHeight="1" x14ac:dyDescent="0.25">
      <c r="A209" s="13"/>
      <c r="B209" s="13"/>
      <c r="C209" s="5"/>
      <c r="D209" s="13"/>
      <c r="E209" s="5"/>
      <c r="F209" s="5"/>
      <c r="G209" s="13"/>
      <c r="H209" s="5"/>
      <c r="I209" s="14"/>
      <c r="J209" s="5"/>
      <c r="K209" s="5"/>
      <c r="L209" s="5"/>
      <c r="M209" s="5"/>
      <c r="N209" s="5"/>
      <c r="O209" s="5"/>
      <c r="P209" s="5"/>
      <c r="Q209" s="5"/>
      <c r="R209" s="5"/>
      <c r="S209" s="5"/>
      <c r="T209" s="5"/>
      <c r="U209" s="5"/>
      <c r="V209" s="5"/>
      <c r="W209" s="5"/>
      <c r="X209" s="5"/>
      <c r="Y209" s="5"/>
      <c r="Z209" s="5"/>
    </row>
    <row r="210" spans="1:26" ht="15.75" customHeight="1" x14ac:dyDescent="0.25">
      <c r="A210" s="13"/>
      <c r="B210" s="13"/>
      <c r="C210" s="5"/>
      <c r="D210" s="13"/>
      <c r="E210" s="5"/>
      <c r="F210" s="5"/>
      <c r="G210" s="13"/>
      <c r="H210" s="5"/>
      <c r="I210" s="14"/>
      <c r="J210" s="5"/>
      <c r="K210" s="5"/>
      <c r="L210" s="5"/>
      <c r="M210" s="5"/>
      <c r="N210" s="5"/>
      <c r="O210" s="5"/>
      <c r="P210" s="5"/>
      <c r="Q210" s="5"/>
      <c r="R210" s="5"/>
      <c r="S210" s="5"/>
      <c r="T210" s="5"/>
      <c r="U210" s="5"/>
      <c r="V210" s="5"/>
      <c r="W210" s="5"/>
      <c r="X210" s="5"/>
      <c r="Y210" s="5"/>
      <c r="Z210" s="5"/>
    </row>
    <row r="211" spans="1:26" ht="15.75" customHeight="1" x14ac:dyDescent="0.25">
      <c r="A211" s="13"/>
      <c r="B211" s="13"/>
      <c r="C211" s="5"/>
      <c r="D211" s="13"/>
      <c r="E211" s="5"/>
      <c r="F211" s="5"/>
      <c r="G211" s="13"/>
      <c r="H211" s="5"/>
      <c r="I211" s="14"/>
      <c r="J211" s="5"/>
      <c r="K211" s="5"/>
      <c r="L211" s="5"/>
      <c r="M211" s="5"/>
      <c r="N211" s="5"/>
      <c r="O211" s="5"/>
      <c r="P211" s="5"/>
      <c r="Q211" s="5"/>
      <c r="R211" s="5"/>
      <c r="S211" s="5"/>
      <c r="T211" s="5"/>
      <c r="U211" s="5"/>
      <c r="V211" s="5"/>
      <c r="W211" s="5"/>
      <c r="X211" s="5"/>
      <c r="Y211" s="5"/>
      <c r="Z211" s="5"/>
    </row>
    <row r="212" spans="1:26" ht="15.75" customHeight="1" x14ac:dyDescent="0.25">
      <c r="A212" s="13"/>
      <c r="B212" s="13"/>
      <c r="C212" s="5"/>
      <c r="D212" s="13"/>
      <c r="E212" s="5"/>
      <c r="F212" s="5"/>
      <c r="G212" s="13"/>
      <c r="H212" s="5"/>
      <c r="I212" s="14"/>
      <c r="J212" s="5"/>
      <c r="K212" s="5"/>
      <c r="L212" s="5"/>
      <c r="M212" s="5"/>
      <c r="N212" s="5"/>
      <c r="O212" s="5"/>
      <c r="P212" s="5"/>
      <c r="Q212" s="5"/>
      <c r="R212" s="5"/>
      <c r="S212" s="5"/>
      <c r="T212" s="5"/>
      <c r="U212" s="5"/>
      <c r="V212" s="5"/>
      <c r="W212" s="5"/>
      <c r="X212" s="5"/>
      <c r="Y212" s="5"/>
      <c r="Z212" s="5"/>
    </row>
    <row r="213" spans="1:26" ht="15.75" customHeight="1" x14ac:dyDescent="0.25">
      <c r="A213" s="13"/>
      <c r="B213" s="13"/>
      <c r="C213" s="5"/>
      <c r="D213" s="13"/>
      <c r="E213" s="5"/>
      <c r="F213" s="5"/>
      <c r="G213" s="13"/>
      <c r="H213" s="5"/>
      <c r="I213" s="14"/>
      <c r="J213" s="5"/>
      <c r="K213" s="5"/>
      <c r="L213" s="5"/>
      <c r="M213" s="5"/>
      <c r="N213" s="5"/>
      <c r="O213" s="5"/>
      <c r="P213" s="5"/>
      <c r="Q213" s="5"/>
      <c r="R213" s="5"/>
      <c r="S213" s="5"/>
      <c r="T213" s="5"/>
      <c r="U213" s="5"/>
      <c r="V213" s="5"/>
      <c r="W213" s="5"/>
      <c r="X213" s="5"/>
      <c r="Y213" s="5"/>
      <c r="Z213" s="5"/>
    </row>
    <row r="214" spans="1:26" ht="15.75" customHeight="1" x14ac:dyDescent="0.25">
      <c r="A214" s="13"/>
      <c r="B214" s="13"/>
      <c r="C214" s="5"/>
      <c r="D214" s="13"/>
      <c r="E214" s="5"/>
      <c r="F214" s="5"/>
      <c r="G214" s="13"/>
      <c r="H214" s="5"/>
      <c r="I214" s="14"/>
      <c r="J214" s="5"/>
      <c r="K214" s="5"/>
      <c r="L214" s="5"/>
      <c r="M214" s="5"/>
      <c r="N214" s="5"/>
      <c r="O214" s="5"/>
      <c r="P214" s="5"/>
      <c r="Q214" s="5"/>
      <c r="R214" s="5"/>
      <c r="S214" s="5"/>
      <c r="T214" s="5"/>
      <c r="U214" s="5"/>
      <c r="V214" s="5"/>
      <c r="W214" s="5"/>
      <c r="X214" s="5"/>
      <c r="Y214" s="5"/>
      <c r="Z214" s="5"/>
    </row>
    <row r="215" spans="1:26" ht="15.75" customHeight="1" x14ac:dyDescent="0.25">
      <c r="A215" s="13"/>
      <c r="B215" s="13"/>
      <c r="C215" s="5"/>
      <c r="D215" s="13"/>
      <c r="E215" s="5"/>
      <c r="F215" s="5"/>
      <c r="G215" s="13"/>
      <c r="H215" s="5"/>
      <c r="I215" s="14"/>
      <c r="J215" s="5"/>
      <c r="K215" s="5"/>
      <c r="L215" s="5"/>
      <c r="M215" s="5"/>
      <c r="N215" s="5"/>
      <c r="O215" s="5"/>
      <c r="P215" s="5"/>
      <c r="Q215" s="5"/>
      <c r="R215" s="5"/>
      <c r="S215" s="5"/>
      <c r="T215" s="5"/>
      <c r="U215" s="5"/>
      <c r="V215" s="5"/>
      <c r="W215" s="5"/>
      <c r="X215" s="5"/>
      <c r="Y215" s="5"/>
      <c r="Z215" s="5"/>
    </row>
    <row r="216" spans="1:26" ht="15.75" customHeight="1" x14ac:dyDescent="0.25">
      <c r="A216" s="13"/>
      <c r="B216" s="13"/>
      <c r="C216" s="5"/>
      <c r="D216" s="13"/>
      <c r="E216" s="5"/>
      <c r="F216" s="5"/>
      <c r="G216" s="13"/>
      <c r="H216" s="5"/>
      <c r="I216" s="14"/>
      <c r="J216" s="5"/>
      <c r="K216" s="5"/>
      <c r="L216" s="5"/>
      <c r="M216" s="5"/>
      <c r="N216" s="5"/>
      <c r="O216" s="5"/>
      <c r="P216" s="5"/>
      <c r="Q216" s="5"/>
      <c r="R216" s="5"/>
      <c r="S216" s="5"/>
      <c r="T216" s="5"/>
      <c r="U216" s="5"/>
      <c r="V216" s="5"/>
      <c r="W216" s="5"/>
      <c r="X216" s="5"/>
      <c r="Y216" s="5"/>
      <c r="Z216" s="5"/>
    </row>
    <row r="217" spans="1:26" ht="15.75" customHeight="1" x14ac:dyDescent="0.25">
      <c r="A217" s="13"/>
      <c r="B217" s="13"/>
      <c r="C217" s="5"/>
      <c r="D217" s="13"/>
      <c r="E217" s="5"/>
      <c r="F217" s="5"/>
      <c r="G217" s="13"/>
      <c r="H217" s="5"/>
      <c r="I217" s="14"/>
      <c r="J217" s="5"/>
      <c r="K217" s="5"/>
      <c r="L217" s="5"/>
      <c r="M217" s="5"/>
      <c r="N217" s="5"/>
      <c r="O217" s="5"/>
      <c r="P217" s="5"/>
      <c r="Q217" s="5"/>
      <c r="R217" s="5"/>
      <c r="S217" s="5"/>
      <c r="T217" s="5"/>
      <c r="U217" s="5"/>
      <c r="V217" s="5"/>
      <c r="W217" s="5"/>
      <c r="X217" s="5"/>
      <c r="Y217" s="5"/>
      <c r="Z217" s="5"/>
    </row>
    <row r="218" spans="1:26" ht="15.75" customHeight="1" x14ac:dyDescent="0.25">
      <c r="A218" s="13"/>
      <c r="B218" s="13"/>
      <c r="C218" s="5"/>
      <c r="D218" s="13"/>
      <c r="E218" s="5"/>
      <c r="F218" s="5"/>
      <c r="G218" s="13"/>
      <c r="H218" s="5"/>
      <c r="I218" s="14"/>
      <c r="J218" s="5"/>
      <c r="K218" s="5"/>
      <c r="L218" s="5"/>
      <c r="M218" s="5"/>
      <c r="N218" s="5"/>
      <c r="O218" s="5"/>
      <c r="P218" s="5"/>
      <c r="Q218" s="5"/>
      <c r="R218" s="5"/>
      <c r="S218" s="5"/>
      <c r="T218" s="5"/>
      <c r="U218" s="5"/>
      <c r="V218" s="5"/>
      <c r="W218" s="5"/>
      <c r="X218" s="5"/>
      <c r="Y218" s="5"/>
      <c r="Z218" s="5"/>
    </row>
    <row r="219" spans="1:26" ht="15.75" customHeight="1" x14ac:dyDescent="0.25">
      <c r="A219" s="13"/>
      <c r="B219" s="13"/>
      <c r="C219" s="5"/>
      <c r="D219" s="13"/>
      <c r="E219" s="5"/>
      <c r="F219" s="5"/>
      <c r="G219" s="13"/>
      <c r="H219" s="5"/>
      <c r="I219" s="14"/>
      <c r="J219" s="5"/>
      <c r="K219" s="5"/>
      <c r="L219" s="5"/>
      <c r="M219" s="5"/>
      <c r="N219" s="5"/>
      <c r="O219" s="5"/>
      <c r="P219" s="5"/>
      <c r="Q219" s="5"/>
      <c r="R219" s="5"/>
      <c r="S219" s="5"/>
      <c r="T219" s="5"/>
      <c r="U219" s="5"/>
      <c r="V219" s="5"/>
      <c r="W219" s="5"/>
      <c r="X219" s="5"/>
      <c r="Y219" s="5"/>
      <c r="Z219" s="5"/>
    </row>
    <row r="220" spans="1:26" ht="15.75" customHeight="1" x14ac:dyDescent="0.25">
      <c r="A220" s="13"/>
      <c r="B220" s="13"/>
      <c r="C220" s="5"/>
      <c r="D220" s="13"/>
      <c r="E220" s="5"/>
      <c r="F220" s="5"/>
      <c r="G220" s="13"/>
      <c r="H220" s="5"/>
      <c r="I220" s="14"/>
      <c r="J220" s="5"/>
      <c r="K220" s="5"/>
      <c r="L220" s="5"/>
      <c r="M220" s="5"/>
      <c r="N220" s="5"/>
      <c r="O220" s="5"/>
      <c r="P220" s="5"/>
      <c r="Q220" s="5"/>
      <c r="R220" s="5"/>
      <c r="S220" s="5"/>
      <c r="T220" s="5"/>
      <c r="U220" s="5"/>
      <c r="V220" s="5"/>
      <c r="W220" s="5"/>
      <c r="X220" s="5"/>
      <c r="Y220" s="5"/>
      <c r="Z220" s="5"/>
    </row>
    <row r="221" spans="1:26" ht="15.75" customHeight="1" x14ac:dyDescent="0.25">
      <c r="A221" s="13"/>
      <c r="B221" s="13"/>
      <c r="C221" s="5"/>
      <c r="D221" s="13"/>
      <c r="E221" s="5"/>
      <c r="F221" s="5"/>
      <c r="G221" s="13"/>
      <c r="H221" s="5"/>
      <c r="I221" s="14"/>
      <c r="J221" s="5"/>
      <c r="K221" s="5"/>
      <c r="L221" s="5"/>
      <c r="M221" s="5"/>
      <c r="N221" s="5"/>
      <c r="O221" s="5"/>
      <c r="P221" s="5"/>
      <c r="Q221" s="5"/>
      <c r="R221" s="5"/>
      <c r="S221" s="5"/>
      <c r="T221" s="5"/>
      <c r="U221" s="5"/>
      <c r="V221" s="5"/>
      <c r="W221" s="5"/>
      <c r="X221" s="5"/>
      <c r="Y221" s="5"/>
      <c r="Z221" s="5"/>
    </row>
    <row r="222" spans="1:26" ht="15.75" customHeight="1" x14ac:dyDescent="0.25">
      <c r="A222" s="13"/>
      <c r="B222" s="13"/>
      <c r="C222" s="5"/>
      <c r="D222" s="13"/>
      <c r="E222" s="5"/>
      <c r="F222" s="5"/>
      <c r="G222" s="13"/>
      <c r="H222" s="5"/>
      <c r="I222" s="14"/>
      <c r="J222" s="5"/>
      <c r="K222" s="5"/>
      <c r="L222" s="5"/>
      <c r="M222" s="5"/>
      <c r="N222" s="5"/>
      <c r="O222" s="5"/>
      <c r="P222" s="5"/>
      <c r="Q222" s="5"/>
      <c r="R222" s="5"/>
      <c r="S222" s="5"/>
      <c r="T222" s="5"/>
      <c r="U222" s="5"/>
      <c r="V222" s="5"/>
      <c r="W222" s="5"/>
      <c r="X222" s="5"/>
      <c r="Y222" s="5"/>
      <c r="Z222" s="5"/>
    </row>
    <row r="223" spans="1:26" ht="15.75" customHeight="1" x14ac:dyDescent="0.25">
      <c r="A223" s="13"/>
      <c r="B223" s="13"/>
      <c r="C223" s="5"/>
      <c r="D223" s="13"/>
      <c r="E223" s="5"/>
      <c r="F223" s="5"/>
      <c r="G223" s="13"/>
      <c r="H223" s="5"/>
      <c r="I223" s="14"/>
      <c r="J223" s="5"/>
      <c r="K223" s="5"/>
      <c r="L223" s="5"/>
      <c r="M223" s="5"/>
      <c r="N223" s="5"/>
      <c r="O223" s="5"/>
      <c r="P223" s="5"/>
      <c r="Q223" s="5"/>
      <c r="R223" s="5"/>
      <c r="S223" s="5"/>
      <c r="T223" s="5"/>
      <c r="U223" s="5"/>
      <c r="V223" s="5"/>
      <c r="W223" s="5"/>
      <c r="X223" s="5"/>
      <c r="Y223" s="5"/>
      <c r="Z223" s="5"/>
    </row>
    <row r="224" spans="1:26" ht="15.75" customHeight="1" x14ac:dyDescent="0.25">
      <c r="A224" s="13"/>
      <c r="B224" s="13"/>
      <c r="C224" s="5"/>
      <c r="D224" s="13"/>
      <c r="E224" s="5"/>
      <c r="F224" s="5"/>
      <c r="G224" s="13"/>
      <c r="H224" s="5"/>
      <c r="I224" s="14"/>
      <c r="J224" s="5"/>
      <c r="K224" s="5"/>
      <c r="L224" s="5"/>
      <c r="M224" s="5"/>
      <c r="N224" s="5"/>
      <c r="O224" s="5"/>
      <c r="P224" s="5"/>
      <c r="Q224" s="5"/>
      <c r="R224" s="5"/>
      <c r="S224" s="5"/>
      <c r="T224" s="5"/>
      <c r="U224" s="5"/>
      <c r="V224" s="5"/>
      <c r="W224" s="5"/>
      <c r="X224" s="5"/>
      <c r="Y224" s="5"/>
      <c r="Z224" s="5"/>
    </row>
    <row r="225" spans="1:26" ht="15.75" customHeight="1" x14ac:dyDescent="0.25">
      <c r="A225" s="13"/>
      <c r="B225" s="13"/>
      <c r="C225" s="5"/>
      <c r="D225" s="13"/>
      <c r="E225" s="5"/>
      <c r="F225" s="5"/>
      <c r="G225" s="13"/>
      <c r="H225" s="5"/>
      <c r="I225" s="14"/>
      <c r="J225" s="5"/>
      <c r="K225" s="5"/>
      <c r="L225" s="5"/>
      <c r="M225" s="5"/>
      <c r="N225" s="5"/>
      <c r="O225" s="5"/>
      <c r="P225" s="5"/>
      <c r="Q225" s="5"/>
      <c r="R225" s="5"/>
      <c r="S225" s="5"/>
      <c r="T225" s="5"/>
      <c r="U225" s="5"/>
      <c r="V225" s="5"/>
      <c r="W225" s="5"/>
      <c r="X225" s="5"/>
      <c r="Y225" s="5"/>
      <c r="Z225" s="5"/>
    </row>
    <row r="226" spans="1:26" ht="15.75" customHeight="1" x14ac:dyDescent="0.25">
      <c r="A226" s="13"/>
      <c r="B226" s="13"/>
      <c r="C226" s="5"/>
      <c r="D226" s="13"/>
      <c r="E226" s="5"/>
      <c r="F226" s="5"/>
      <c r="G226" s="13"/>
      <c r="H226" s="5"/>
      <c r="I226" s="14"/>
      <c r="J226" s="5"/>
      <c r="K226" s="5"/>
      <c r="L226" s="5"/>
      <c r="M226" s="5"/>
      <c r="N226" s="5"/>
      <c r="O226" s="5"/>
      <c r="P226" s="5"/>
      <c r="Q226" s="5"/>
      <c r="R226" s="5"/>
      <c r="S226" s="5"/>
      <c r="T226" s="5"/>
      <c r="U226" s="5"/>
      <c r="V226" s="5"/>
      <c r="W226" s="5"/>
      <c r="X226" s="5"/>
      <c r="Y226" s="5"/>
      <c r="Z226" s="5"/>
    </row>
    <row r="227" spans="1:26" ht="15.75" customHeight="1" x14ac:dyDescent="0.25">
      <c r="A227" s="13"/>
      <c r="B227" s="13"/>
      <c r="C227" s="5"/>
      <c r="D227" s="13"/>
      <c r="E227" s="5"/>
      <c r="F227" s="5"/>
      <c r="G227" s="13"/>
      <c r="H227" s="5"/>
      <c r="I227" s="14"/>
      <c r="J227" s="5"/>
      <c r="K227" s="5"/>
      <c r="L227" s="5"/>
      <c r="M227" s="5"/>
      <c r="N227" s="5"/>
      <c r="O227" s="5"/>
      <c r="P227" s="5"/>
      <c r="Q227" s="5"/>
      <c r="R227" s="5"/>
      <c r="S227" s="5"/>
      <c r="T227" s="5"/>
      <c r="U227" s="5"/>
      <c r="V227" s="5"/>
      <c r="W227" s="5"/>
      <c r="X227" s="5"/>
      <c r="Y227" s="5"/>
      <c r="Z227" s="5"/>
    </row>
    <row r="228" spans="1:26" ht="15.75" customHeight="1" x14ac:dyDescent="0.25">
      <c r="A228" s="13"/>
      <c r="B228" s="13"/>
      <c r="C228" s="5"/>
      <c r="D228" s="13"/>
      <c r="E228" s="5"/>
      <c r="F228" s="5"/>
      <c r="G228" s="13"/>
      <c r="H228" s="5"/>
      <c r="I228" s="14"/>
      <c r="J228" s="5"/>
      <c r="K228" s="5"/>
      <c r="L228" s="5"/>
      <c r="M228" s="5"/>
      <c r="N228" s="5"/>
      <c r="O228" s="5"/>
      <c r="P228" s="5"/>
      <c r="Q228" s="5"/>
      <c r="R228" s="5"/>
      <c r="S228" s="5"/>
      <c r="T228" s="5"/>
      <c r="U228" s="5"/>
      <c r="V228" s="5"/>
      <c r="W228" s="5"/>
      <c r="X228" s="5"/>
      <c r="Y228" s="5"/>
      <c r="Z228" s="5"/>
    </row>
    <row r="229" spans="1:26" ht="15.75" customHeight="1" x14ac:dyDescent="0.25">
      <c r="A229" s="13"/>
      <c r="B229" s="13"/>
      <c r="C229" s="5"/>
      <c r="D229" s="13"/>
      <c r="E229" s="5"/>
      <c r="F229" s="5"/>
      <c r="G229" s="13"/>
      <c r="H229" s="5"/>
      <c r="I229" s="14"/>
      <c r="J229" s="5"/>
      <c r="K229" s="5"/>
      <c r="L229" s="5"/>
      <c r="M229" s="5"/>
      <c r="N229" s="5"/>
      <c r="O229" s="5"/>
      <c r="P229" s="5"/>
      <c r="Q229" s="5"/>
      <c r="R229" s="5"/>
      <c r="S229" s="5"/>
      <c r="T229" s="5"/>
      <c r="U229" s="5"/>
      <c r="V229" s="5"/>
      <c r="W229" s="5"/>
      <c r="X229" s="5"/>
      <c r="Y229" s="5"/>
      <c r="Z229" s="5"/>
    </row>
    <row r="230" spans="1:26" ht="15.75" customHeight="1" x14ac:dyDescent="0.25">
      <c r="A230" s="13"/>
      <c r="B230" s="13"/>
      <c r="C230" s="5"/>
      <c r="D230" s="13"/>
      <c r="E230" s="5"/>
      <c r="F230" s="5"/>
      <c r="G230" s="13"/>
      <c r="H230" s="5"/>
      <c r="I230" s="14"/>
      <c r="J230" s="5"/>
      <c r="K230" s="5"/>
      <c r="L230" s="5"/>
      <c r="M230" s="5"/>
      <c r="N230" s="5"/>
      <c r="O230" s="5"/>
      <c r="P230" s="5"/>
      <c r="Q230" s="5"/>
      <c r="R230" s="5"/>
      <c r="S230" s="5"/>
      <c r="T230" s="5"/>
      <c r="U230" s="5"/>
      <c r="V230" s="5"/>
      <c r="W230" s="5"/>
      <c r="X230" s="5"/>
      <c r="Y230" s="5"/>
      <c r="Z230" s="5"/>
    </row>
    <row r="231" spans="1:26" ht="15.75" customHeight="1" x14ac:dyDescent="0.25">
      <c r="A231" s="13"/>
      <c r="B231" s="13"/>
      <c r="C231" s="5"/>
      <c r="D231" s="13"/>
      <c r="E231" s="5"/>
      <c r="F231" s="5"/>
      <c r="G231" s="13"/>
      <c r="H231" s="5"/>
      <c r="I231" s="14"/>
      <c r="J231" s="5"/>
      <c r="K231" s="5"/>
      <c r="L231" s="5"/>
      <c r="M231" s="5"/>
      <c r="N231" s="5"/>
      <c r="O231" s="5"/>
      <c r="P231" s="5"/>
      <c r="Q231" s="5"/>
      <c r="R231" s="5"/>
      <c r="S231" s="5"/>
      <c r="T231" s="5"/>
      <c r="U231" s="5"/>
      <c r="V231" s="5"/>
      <c r="W231" s="5"/>
      <c r="X231" s="5"/>
      <c r="Y231" s="5"/>
      <c r="Z231" s="5"/>
    </row>
    <row r="232" spans="1:26" ht="15.75" customHeight="1" x14ac:dyDescent="0.25">
      <c r="A232" s="13"/>
      <c r="B232" s="13"/>
      <c r="C232" s="5"/>
      <c r="D232" s="13"/>
      <c r="E232" s="5"/>
      <c r="F232" s="5"/>
      <c r="G232" s="13"/>
      <c r="H232" s="5"/>
      <c r="I232" s="14"/>
      <c r="J232" s="5"/>
      <c r="K232" s="5"/>
      <c r="L232" s="5"/>
      <c r="M232" s="5"/>
      <c r="N232" s="5"/>
      <c r="O232" s="5"/>
      <c r="P232" s="5"/>
      <c r="Q232" s="5"/>
      <c r="R232" s="5"/>
      <c r="S232" s="5"/>
      <c r="T232" s="5"/>
      <c r="U232" s="5"/>
      <c r="V232" s="5"/>
      <c r="W232" s="5"/>
      <c r="X232" s="5"/>
      <c r="Y232" s="5"/>
      <c r="Z232" s="5"/>
    </row>
    <row r="233" spans="1:26" ht="15.75" customHeight="1" x14ac:dyDescent="0.25">
      <c r="A233" s="13"/>
      <c r="B233" s="13"/>
      <c r="C233" s="5"/>
      <c r="D233" s="13"/>
      <c r="E233" s="5"/>
      <c r="F233" s="5"/>
      <c r="G233" s="13"/>
      <c r="H233" s="5"/>
      <c r="I233" s="14"/>
      <c r="J233" s="5"/>
      <c r="K233" s="5"/>
      <c r="L233" s="5"/>
      <c r="M233" s="5"/>
      <c r="N233" s="5"/>
      <c r="O233" s="5"/>
      <c r="P233" s="5"/>
      <c r="Q233" s="5"/>
      <c r="R233" s="5"/>
      <c r="S233" s="5"/>
      <c r="T233" s="5"/>
      <c r="U233" s="5"/>
      <c r="V233" s="5"/>
      <c r="W233" s="5"/>
      <c r="X233" s="5"/>
      <c r="Y233" s="5"/>
      <c r="Z233" s="5"/>
    </row>
    <row r="234" spans="1:26" ht="15.75" customHeight="1" x14ac:dyDescent="0.25">
      <c r="A234" s="13"/>
      <c r="B234" s="13"/>
      <c r="C234" s="5"/>
      <c r="D234" s="13"/>
      <c r="E234" s="5"/>
      <c r="F234" s="5"/>
      <c r="G234" s="13"/>
      <c r="H234" s="5"/>
      <c r="I234" s="14"/>
      <c r="J234" s="5"/>
      <c r="K234" s="5"/>
      <c r="L234" s="5"/>
      <c r="M234" s="5"/>
      <c r="N234" s="5"/>
      <c r="O234" s="5"/>
      <c r="P234" s="5"/>
      <c r="Q234" s="5"/>
      <c r="R234" s="5"/>
      <c r="S234" s="5"/>
      <c r="T234" s="5"/>
      <c r="U234" s="5"/>
      <c r="V234" s="5"/>
      <c r="W234" s="5"/>
      <c r="X234" s="5"/>
      <c r="Y234" s="5"/>
      <c r="Z234" s="5"/>
    </row>
    <row r="235" spans="1:26" ht="15.75" customHeight="1" x14ac:dyDescent="0.25">
      <c r="A235" s="13"/>
      <c r="B235" s="13"/>
      <c r="C235" s="5"/>
      <c r="D235" s="13"/>
      <c r="E235" s="5"/>
      <c r="F235" s="5"/>
      <c r="G235" s="13"/>
      <c r="H235" s="5"/>
      <c r="I235" s="14"/>
      <c r="J235" s="5"/>
      <c r="K235" s="5"/>
      <c r="L235" s="5"/>
      <c r="M235" s="5"/>
      <c r="N235" s="5"/>
      <c r="O235" s="5"/>
      <c r="P235" s="5"/>
      <c r="Q235" s="5"/>
      <c r="R235" s="5"/>
      <c r="S235" s="5"/>
      <c r="T235" s="5"/>
      <c r="U235" s="5"/>
      <c r="V235" s="5"/>
      <c r="W235" s="5"/>
      <c r="X235" s="5"/>
      <c r="Y235" s="5"/>
      <c r="Z235" s="5"/>
    </row>
    <row r="236" spans="1:26" ht="15.75" customHeight="1" x14ac:dyDescent="0.25">
      <c r="A236" s="13"/>
      <c r="B236" s="13"/>
      <c r="C236" s="5"/>
      <c r="D236" s="13"/>
      <c r="E236" s="5"/>
      <c r="F236" s="5"/>
      <c r="G236" s="13"/>
      <c r="H236" s="5"/>
      <c r="I236" s="14"/>
      <c r="J236" s="5"/>
      <c r="K236" s="5"/>
      <c r="L236" s="5"/>
      <c r="M236" s="5"/>
      <c r="N236" s="5"/>
      <c r="O236" s="5"/>
      <c r="P236" s="5"/>
      <c r="Q236" s="5"/>
      <c r="R236" s="5"/>
      <c r="S236" s="5"/>
      <c r="T236" s="5"/>
      <c r="U236" s="5"/>
      <c r="V236" s="5"/>
      <c r="W236" s="5"/>
      <c r="X236" s="5"/>
      <c r="Y236" s="5"/>
      <c r="Z236" s="5"/>
    </row>
    <row r="237" spans="1:26" ht="15.75" customHeight="1" x14ac:dyDescent="0.25">
      <c r="A237" s="13"/>
      <c r="B237" s="13"/>
      <c r="C237" s="5"/>
      <c r="D237" s="13"/>
      <c r="E237" s="5"/>
      <c r="F237" s="5"/>
      <c r="G237" s="13"/>
      <c r="H237" s="5"/>
      <c r="I237" s="14"/>
      <c r="J237" s="5"/>
      <c r="K237" s="5"/>
      <c r="L237" s="5"/>
      <c r="M237" s="5"/>
      <c r="N237" s="5"/>
      <c r="O237" s="5"/>
      <c r="P237" s="5"/>
      <c r="Q237" s="5"/>
      <c r="R237" s="5"/>
      <c r="S237" s="5"/>
      <c r="T237" s="5"/>
      <c r="U237" s="5"/>
      <c r="V237" s="5"/>
      <c r="W237" s="5"/>
      <c r="X237" s="5"/>
      <c r="Y237" s="5"/>
      <c r="Z237" s="5"/>
    </row>
    <row r="238" spans="1:26" ht="15.75" customHeight="1" x14ac:dyDescent="0.25">
      <c r="A238" s="13"/>
      <c r="B238" s="13"/>
      <c r="C238" s="5"/>
      <c r="D238" s="13"/>
      <c r="E238" s="5"/>
      <c r="F238" s="5"/>
      <c r="G238" s="13"/>
      <c r="H238" s="5"/>
      <c r="I238" s="14"/>
      <c r="J238" s="5"/>
      <c r="K238" s="5"/>
      <c r="L238" s="5"/>
      <c r="M238" s="5"/>
      <c r="N238" s="5"/>
      <c r="O238" s="5"/>
      <c r="P238" s="5"/>
      <c r="Q238" s="5"/>
      <c r="R238" s="5"/>
      <c r="S238" s="5"/>
      <c r="T238" s="5"/>
      <c r="U238" s="5"/>
      <c r="V238" s="5"/>
      <c r="W238" s="5"/>
      <c r="X238" s="5"/>
      <c r="Y238" s="5"/>
      <c r="Z238" s="5"/>
    </row>
    <row r="239" spans="1:26" ht="15.75" customHeight="1" x14ac:dyDescent="0.25">
      <c r="A239" s="13"/>
      <c r="B239" s="13"/>
      <c r="C239" s="5"/>
      <c r="D239" s="13"/>
      <c r="E239" s="5"/>
      <c r="F239" s="5"/>
      <c r="G239" s="13"/>
      <c r="H239" s="5"/>
      <c r="I239" s="14"/>
      <c r="J239" s="5"/>
      <c r="K239" s="5"/>
      <c r="L239" s="5"/>
      <c r="M239" s="5"/>
      <c r="N239" s="5"/>
      <c r="O239" s="5"/>
      <c r="P239" s="5"/>
      <c r="Q239" s="5"/>
      <c r="R239" s="5"/>
      <c r="S239" s="5"/>
      <c r="T239" s="5"/>
      <c r="U239" s="5"/>
      <c r="V239" s="5"/>
      <c r="W239" s="5"/>
      <c r="X239" s="5"/>
      <c r="Y239" s="5"/>
      <c r="Z239" s="5"/>
    </row>
    <row r="240" spans="1:26" ht="15.75" customHeight="1" x14ac:dyDescent="0.25">
      <c r="A240" s="13"/>
      <c r="B240" s="13"/>
      <c r="C240" s="5"/>
      <c r="D240" s="13"/>
      <c r="E240" s="5"/>
      <c r="F240" s="5"/>
      <c r="G240" s="13"/>
      <c r="H240" s="5"/>
      <c r="I240" s="14"/>
      <c r="J240" s="5"/>
      <c r="K240" s="5"/>
      <c r="L240" s="5"/>
      <c r="M240" s="5"/>
      <c r="N240" s="5"/>
      <c r="O240" s="5"/>
      <c r="P240" s="5"/>
      <c r="Q240" s="5"/>
      <c r="R240" s="5"/>
      <c r="S240" s="5"/>
      <c r="T240" s="5"/>
      <c r="U240" s="5"/>
      <c r="V240" s="5"/>
      <c r="W240" s="5"/>
      <c r="X240" s="5"/>
      <c r="Y240" s="5"/>
      <c r="Z240" s="5"/>
    </row>
    <row r="241" spans="1:26" ht="15.75" customHeight="1" x14ac:dyDescent="0.25">
      <c r="A241" s="13"/>
      <c r="B241" s="13"/>
      <c r="C241" s="5"/>
      <c r="D241" s="13"/>
      <c r="E241" s="5"/>
      <c r="F241" s="5"/>
      <c r="G241" s="13"/>
      <c r="H241" s="5"/>
      <c r="I241" s="14"/>
      <c r="J241" s="5"/>
      <c r="K241" s="5"/>
      <c r="L241" s="5"/>
      <c r="M241" s="5"/>
      <c r="N241" s="5"/>
      <c r="O241" s="5"/>
      <c r="P241" s="5"/>
      <c r="Q241" s="5"/>
      <c r="R241" s="5"/>
      <c r="S241" s="5"/>
      <c r="T241" s="5"/>
      <c r="U241" s="5"/>
      <c r="V241" s="5"/>
      <c r="W241" s="5"/>
      <c r="X241" s="5"/>
      <c r="Y241" s="5"/>
      <c r="Z241" s="5"/>
    </row>
    <row r="242" spans="1:26" ht="15.75" customHeight="1" x14ac:dyDescent="0.25">
      <c r="A242" s="13"/>
      <c r="B242" s="13"/>
      <c r="C242" s="5"/>
      <c r="D242" s="13"/>
      <c r="E242" s="5"/>
      <c r="F242" s="5"/>
      <c r="G242" s="13"/>
      <c r="H242" s="5"/>
      <c r="I242" s="14"/>
      <c r="J242" s="5"/>
      <c r="K242" s="5"/>
      <c r="L242" s="5"/>
      <c r="M242" s="5"/>
      <c r="N242" s="5"/>
      <c r="O242" s="5"/>
      <c r="P242" s="5"/>
      <c r="Q242" s="5"/>
      <c r="R242" s="5"/>
      <c r="S242" s="5"/>
      <c r="T242" s="5"/>
      <c r="U242" s="5"/>
      <c r="V242" s="5"/>
      <c r="W242" s="5"/>
      <c r="X242" s="5"/>
      <c r="Y242" s="5"/>
      <c r="Z242" s="5"/>
    </row>
    <row r="243" spans="1:26" ht="15.75" customHeight="1" x14ac:dyDescent="0.25">
      <c r="A243" s="13"/>
      <c r="B243" s="13"/>
      <c r="C243" s="5"/>
      <c r="D243" s="13"/>
      <c r="E243" s="5"/>
      <c r="F243" s="5"/>
      <c r="G243" s="13"/>
      <c r="H243" s="5"/>
      <c r="I243" s="14"/>
      <c r="J243" s="5"/>
      <c r="K243" s="5"/>
      <c r="L243" s="5"/>
      <c r="M243" s="5"/>
      <c r="N243" s="5"/>
      <c r="O243" s="5"/>
      <c r="P243" s="5"/>
      <c r="Q243" s="5"/>
      <c r="R243" s="5"/>
      <c r="S243" s="5"/>
      <c r="T243" s="5"/>
      <c r="U243" s="5"/>
      <c r="V243" s="5"/>
      <c r="W243" s="5"/>
      <c r="X243" s="5"/>
      <c r="Y243" s="5"/>
      <c r="Z243" s="5"/>
    </row>
    <row r="244" spans="1:26" ht="15.75" customHeight="1" x14ac:dyDescent="0.25">
      <c r="A244" s="13"/>
      <c r="B244" s="13"/>
      <c r="C244" s="5"/>
      <c r="D244" s="13"/>
      <c r="E244" s="5"/>
      <c r="F244" s="5"/>
      <c r="G244" s="13"/>
      <c r="H244" s="5"/>
      <c r="I244" s="14"/>
      <c r="J244" s="5"/>
      <c r="K244" s="5"/>
      <c r="L244" s="5"/>
      <c r="M244" s="5"/>
      <c r="N244" s="5"/>
      <c r="O244" s="5"/>
      <c r="P244" s="5"/>
      <c r="Q244" s="5"/>
      <c r="R244" s="5"/>
      <c r="S244" s="5"/>
      <c r="T244" s="5"/>
      <c r="U244" s="5"/>
      <c r="V244" s="5"/>
      <c r="W244" s="5"/>
      <c r="X244" s="5"/>
      <c r="Y244" s="5"/>
      <c r="Z244" s="5"/>
    </row>
    <row r="245" spans="1:26" ht="15.75" customHeight="1" x14ac:dyDescent="0.25">
      <c r="A245" s="13"/>
      <c r="B245" s="13"/>
      <c r="C245" s="5"/>
      <c r="D245" s="13"/>
      <c r="E245" s="5"/>
      <c r="F245" s="5"/>
      <c r="G245" s="13"/>
      <c r="H245" s="5"/>
      <c r="I245" s="14"/>
      <c r="J245" s="5"/>
      <c r="K245" s="5"/>
      <c r="L245" s="5"/>
      <c r="M245" s="5"/>
      <c r="N245" s="5"/>
      <c r="O245" s="5"/>
      <c r="P245" s="5"/>
      <c r="Q245" s="5"/>
      <c r="R245" s="5"/>
      <c r="S245" s="5"/>
      <c r="T245" s="5"/>
      <c r="U245" s="5"/>
      <c r="V245" s="5"/>
      <c r="W245" s="5"/>
      <c r="X245" s="5"/>
      <c r="Y245" s="5"/>
      <c r="Z245" s="5"/>
    </row>
    <row r="246" spans="1:26" ht="15.75" customHeight="1" x14ac:dyDescent="0.25">
      <c r="A246" s="13"/>
      <c r="B246" s="13"/>
      <c r="C246" s="5"/>
      <c r="D246" s="13"/>
      <c r="E246" s="5"/>
      <c r="F246" s="5"/>
      <c r="G246" s="13"/>
      <c r="H246" s="5"/>
      <c r="I246" s="14"/>
      <c r="J246" s="5"/>
      <c r="K246" s="5"/>
      <c r="L246" s="5"/>
      <c r="M246" s="5"/>
      <c r="N246" s="5"/>
      <c r="O246" s="5"/>
      <c r="P246" s="5"/>
      <c r="Q246" s="5"/>
      <c r="R246" s="5"/>
      <c r="S246" s="5"/>
      <c r="T246" s="5"/>
      <c r="U246" s="5"/>
      <c r="V246" s="5"/>
      <c r="W246" s="5"/>
      <c r="X246" s="5"/>
      <c r="Y246" s="5"/>
      <c r="Z246" s="5"/>
    </row>
    <row r="247" spans="1:26" ht="15.75" customHeight="1" x14ac:dyDescent="0.25">
      <c r="A247" s="13"/>
      <c r="B247" s="13"/>
      <c r="C247" s="5"/>
      <c r="D247" s="13"/>
      <c r="E247" s="5"/>
      <c r="F247" s="5"/>
      <c r="G247" s="13"/>
      <c r="H247" s="5"/>
      <c r="I247" s="14"/>
      <c r="J247" s="5"/>
      <c r="K247" s="5"/>
      <c r="L247" s="5"/>
      <c r="M247" s="5"/>
      <c r="N247" s="5"/>
      <c r="O247" s="5"/>
      <c r="P247" s="5"/>
      <c r="Q247" s="5"/>
      <c r="R247" s="5"/>
      <c r="S247" s="5"/>
      <c r="T247" s="5"/>
      <c r="U247" s="5"/>
      <c r="V247" s="5"/>
      <c r="W247" s="5"/>
      <c r="X247" s="5"/>
      <c r="Y247" s="5"/>
      <c r="Z247" s="5"/>
    </row>
    <row r="248" spans="1:26" ht="15.75" customHeight="1" x14ac:dyDescent="0.25">
      <c r="A248" s="13"/>
      <c r="B248" s="13"/>
      <c r="C248" s="5"/>
      <c r="D248" s="13"/>
      <c r="E248" s="5"/>
      <c r="F248" s="5"/>
      <c r="G248" s="13"/>
      <c r="H248" s="5"/>
      <c r="I248" s="14"/>
      <c r="J248" s="5"/>
      <c r="K248" s="5"/>
      <c r="L248" s="5"/>
      <c r="M248" s="5"/>
      <c r="N248" s="5"/>
      <c r="O248" s="5"/>
      <c r="P248" s="5"/>
      <c r="Q248" s="5"/>
      <c r="R248" s="5"/>
      <c r="S248" s="5"/>
      <c r="T248" s="5"/>
      <c r="U248" s="5"/>
      <c r="V248" s="5"/>
      <c r="W248" s="5"/>
      <c r="X248" s="5"/>
      <c r="Y248" s="5"/>
      <c r="Z248" s="5"/>
    </row>
    <row r="249" spans="1:26" ht="15.75" customHeight="1" x14ac:dyDescent="0.25">
      <c r="A249" s="13"/>
      <c r="B249" s="13"/>
      <c r="C249" s="5"/>
      <c r="D249" s="13"/>
      <c r="E249" s="5"/>
      <c r="F249" s="5"/>
      <c r="G249" s="13"/>
      <c r="H249" s="5"/>
      <c r="I249" s="14"/>
      <c r="J249" s="5"/>
      <c r="K249" s="5"/>
      <c r="L249" s="5"/>
      <c r="M249" s="5"/>
      <c r="N249" s="5"/>
      <c r="O249" s="5"/>
      <c r="P249" s="5"/>
      <c r="Q249" s="5"/>
      <c r="R249" s="5"/>
      <c r="S249" s="5"/>
      <c r="T249" s="5"/>
      <c r="U249" s="5"/>
      <c r="V249" s="5"/>
      <c r="W249" s="5"/>
      <c r="X249" s="5"/>
      <c r="Y249" s="5"/>
      <c r="Z249" s="5"/>
    </row>
    <row r="250" spans="1:26" ht="15.75" customHeight="1" x14ac:dyDescent="0.25">
      <c r="A250" s="13"/>
      <c r="B250" s="13"/>
      <c r="C250" s="5"/>
      <c r="D250" s="13"/>
      <c r="E250" s="5"/>
      <c r="F250" s="5"/>
      <c r="G250" s="13"/>
      <c r="H250" s="5"/>
      <c r="I250" s="14"/>
      <c r="J250" s="5"/>
      <c r="K250" s="5"/>
      <c r="L250" s="5"/>
      <c r="M250" s="5"/>
      <c r="N250" s="5"/>
      <c r="O250" s="5"/>
      <c r="P250" s="5"/>
      <c r="Q250" s="5"/>
      <c r="R250" s="5"/>
      <c r="S250" s="5"/>
      <c r="T250" s="5"/>
      <c r="U250" s="5"/>
      <c r="V250" s="5"/>
      <c r="W250" s="5"/>
      <c r="X250" s="5"/>
      <c r="Y250" s="5"/>
      <c r="Z250" s="5"/>
    </row>
    <row r="251" spans="1:26" ht="15.75" customHeight="1" x14ac:dyDescent="0.25">
      <c r="A251" s="13"/>
      <c r="B251" s="13"/>
      <c r="C251" s="5"/>
      <c r="D251" s="13"/>
      <c r="E251" s="5"/>
      <c r="F251" s="5"/>
      <c r="G251" s="13"/>
      <c r="H251" s="5"/>
      <c r="I251" s="14"/>
      <c r="J251" s="5"/>
      <c r="K251" s="5"/>
      <c r="L251" s="5"/>
      <c r="M251" s="5"/>
      <c r="N251" s="5"/>
      <c r="O251" s="5"/>
      <c r="P251" s="5"/>
      <c r="Q251" s="5"/>
      <c r="R251" s="5"/>
      <c r="S251" s="5"/>
      <c r="T251" s="5"/>
      <c r="U251" s="5"/>
      <c r="V251" s="5"/>
      <c r="W251" s="5"/>
      <c r="X251" s="5"/>
      <c r="Y251" s="5"/>
      <c r="Z251" s="5"/>
    </row>
    <row r="252" spans="1:26" ht="15.75" customHeight="1" x14ac:dyDescent="0.25">
      <c r="A252" s="13"/>
      <c r="B252" s="13"/>
      <c r="C252" s="5"/>
      <c r="D252" s="13"/>
      <c r="E252" s="5"/>
      <c r="F252" s="5"/>
      <c r="G252" s="13"/>
      <c r="H252" s="5"/>
      <c r="I252" s="14"/>
      <c r="J252" s="5"/>
      <c r="K252" s="5"/>
      <c r="L252" s="5"/>
      <c r="M252" s="5"/>
      <c r="N252" s="5"/>
      <c r="O252" s="5"/>
      <c r="P252" s="5"/>
      <c r="Q252" s="5"/>
      <c r="R252" s="5"/>
      <c r="S252" s="5"/>
      <c r="T252" s="5"/>
      <c r="U252" s="5"/>
      <c r="V252" s="5"/>
      <c r="W252" s="5"/>
      <c r="X252" s="5"/>
      <c r="Y252" s="5"/>
      <c r="Z252" s="5"/>
    </row>
    <row r="253" spans="1:26" ht="15.75" customHeight="1" x14ac:dyDescent="0.25">
      <c r="A253" s="13"/>
      <c r="B253" s="13"/>
      <c r="C253" s="5"/>
      <c r="D253" s="13"/>
      <c r="E253" s="5"/>
      <c r="F253" s="5"/>
      <c r="G253" s="13"/>
      <c r="H253" s="5"/>
      <c r="I253" s="14"/>
      <c r="J253" s="5"/>
      <c r="K253" s="5"/>
      <c r="L253" s="5"/>
      <c r="M253" s="5"/>
      <c r="N253" s="5"/>
      <c r="O253" s="5"/>
      <c r="P253" s="5"/>
      <c r="Q253" s="5"/>
      <c r="R253" s="5"/>
      <c r="S253" s="5"/>
      <c r="T253" s="5"/>
      <c r="U253" s="5"/>
      <c r="V253" s="5"/>
      <c r="W253" s="5"/>
      <c r="X253" s="5"/>
      <c r="Y253" s="5"/>
      <c r="Z253" s="5"/>
    </row>
    <row r="254" spans="1:26" ht="15.75" customHeight="1" x14ac:dyDescent="0.25">
      <c r="A254" s="13"/>
      <c r="B254" s="13"/>
      <c r="C254" s="5"/>
      <c r="D254" s="13"/>
      <c r="E254" s="5"/>
      <c r="F254" s="5"/>
      <c r="G254" s="13"/>
      <c r="H254" s="5"/>
      <c r="I254" s="14"/>
      <c r="J254" s="5"/>
      <c r="K254" s="5"/>
      <c r="L254" s="5"/>
      <c r="M254" s="5"/>
      <c r="N254" s="5"/>
      <c r="O254" s="5"/>
      <c r="P254" s="5"/>
      <c r="Q254" s="5"/>
      <c r="R254" s="5"/>
      <c r="S254" s="5"/>
      <c r="T254" s="5"/>
      <c r="U254" s="5"/>
      <c r="V254" s="5"/>
      <c r="W254" s="5"/>
      <c r="X254" s="5"/>
      <c r="Y254" s="5"/>
      <c r="Z254" s="5"/>
    </row>
    <row r="255" spans="1:26" ht="15.75" customHeight="1" x14ac:dyDescent="0.25">
      <c r="A255" s="13"/>
      <c r="B255" s="13"/>
      <c r="C255" s="5"/>
      <c r="D255" s="13"/>
      <c r="E255" s="5"/>
      <c r="F255" s="5"/>
      <c r="G255" s="13"/>
      <c r="H255" s="5"/>
      <c r="I255" s="14"/>
      <c r="J255" s="5"/>
      <c r="K255" s="5"/>
      <c r="L255" s="5"/>
      <c r="M255" s="5"/>
      <c r="N255" s="5"/>
      <c r="O255" s="5"/>
      <c r="P255" s="5"/>
      <c r="Q255" s="5"/>
      <c r="R255" s="5"/>
      <c r="S255" s="5"/>
      <c r="T255" s="5"/>
      <c r="U255" s="5"/>
      <c r="V255" s="5"/>
      <c r="W255" s="5"/>
      <c r="X255" s="5"/>
      <c r="Y255" s="5"/>
      <c r="Z255" s="5"/>
    </row>
    <row r="256" spans="1:26" ht="15.75" customHeight="1" x14ac:dyDescent="0.25">
      <c r="A256" s="13"/>
      <c r="B256" s="13"/>
      <c r="C256" s="5"/>
      <c r="D256" s="13"/>
      <c r="E256" s="5"/>
      <c r="F256" s="5"/>
      <c r="G256" s="13"/>
      <c r="H256" s="5"/>
      <c r="I256" s="14"/>
      <c r="J256" s="5"/>
      <c r="K256" s="5"/>
      <c r="L256" s="5"/>
      <c r="M256" s="5"/>
      <c r="N256" s="5"/>
      <c r="O256" s="5"/>
      <c r="P256" s="5"/>
      <c r="Q256" s="5"/>
      <c r="R256" s="5"/>
      <c r="S256" s="5"/>
      <c r="T256" s="5"/>
      <c r="U256" s="5"/>
      <c r="V256" s="5"/>
      <c r="W256" s="5"/>
      <c r="X256" s="5"/>
      <c r="Y256" s="5"/>
      <c r="Z256" s="5"/>
    </row>
    <row r="257" spans="1:26" ht="15.75" customHeight="1" x14ac:dyDescent="0.25">
      <c r="A257" s="13"/>
      <c r="B257" s="13"/>
      <c r="C257" s="5"/>
      <c r="D257" s="13"/>
      <c r="E257" s="5"/>
      <c r="F257" s="5"/>
      <c r="G257" s="13"/>
      <c r="H257" s="5"/>
      <c r="I257" s="14"/>
      <c r="J257" s="5"/>
      <c r="K257" s="5"/>
      <c r="L257" s="5"/>
      <c r="M257" s="5"/>
      <c r="N257" s="5"/>
      <c r="O257" s="5"/>
      <c r="P257" s="5"/>
      <c r="Q257" s="5"/>
      <c r="R257" s="5"/>
      <c r="S257" s="5"/>
      <c r="T257" s="5"/>
      <c r="U257" s="5"/>
      <c r="V257" s="5"/>
      <c r="W257" s="5"/>
      <c r="X257" s="5"/>
      <c r="Y257" s="5"/>
      <c r="Z257" s="5"/>
    </row>
    <row r="258" spans="1:26" ht="15.75" customHeight="1" x14ac:dyDescent="0.25">
      <c r="A258" s="13"/>
      <c r="B258" s="13"/>
      <c r="C258" s="5"/>
      <c r="D258" s="13"/>
      <c r="E258" s="5"/>
      <c r="F258" s="5"/>
      <c r="G258" s="13"/>
      <c r="H258" s="5"/>
      <c r="I258" s="14"/>
      <c r="J258" s="5"/>
      <c r="K258" s="5"/>
      <c r="L258" s="5"/>
      <c r="M258" s="5"/>
      <c r="N258" s="5"/>
      <c r="O258" s="5"/>
      <c r="P258" s="5"/>
      <c r="Q258" s="5"/>
      <c r="R258" s="5"/>
      <c r="S258" s="5"/>
      <c r="T258" s="5"/>
      <c r="U258" s="5"/>
      <c r="V258" s="5"/>
      <c r="W258" s="5"/>
      <c r="X258" s="5"/>
      <c r="Y258" s="5"/>
      <c r="Z258" s="5"/>
    </row>
    <row r="259" spans="1:26" ht="15.75" customHeight="1" x14ac:dyDescent="0.25">
      <c r="A259" s="13"/>
      <c r="B259" s="13"/>
      <c r="C259" s="5"/>
      <c r="D259" s="13"/>
      <c r="E259" s="5"/>
      <c r="F259" s="5"/>
      <c r="G259" s="13"/>
      <c r="H259" s="5"/>
      <c r="I259" s="14"/>
      <c r="J259" s="5"/>
      <c r="K259" s="5"/>
      <c r="L259" s="5"/>
      <c r="M259" s="5"/>
      <c r="N259" s="5"/>
      <c r="O259" s="5"/>
      <c r="P259" s="5"/>
      <c r="Q259" s="5"/>
      <c r="R259" s="5"/>
      <c r="S259" s="5"/>
      <c r="T259" s="5"/>
      <c r="U259" s="5"/>
      <c r="V259" s="5"/>
      <c r="W259" s="5"/>
      <c r="X259" s="5"/>
      <c r="Y259" s="5"/>
      <c r="Z259" s="5"/>
    </row>
    <row r="260" spans="1:26" ht="15.75" customHeight="1" x14ac:dyDescent="0.25">
      <c r="A260" s="13"/>
      <c r="B260" s="13"/>
      <c r="C260" s="5"/>
      <c r="D260" s="13"/>
      <c r="E260" s="5"/>
      <c r="F260" s="5"/>
      <c r="G260" s="13"/>
      <c r="H260" s="5"/>
      <c r="I260" s="14"/>
      <c r="J260" s="5"/>
      <c r="K260" s="5"/>
      <c r="L260" s="5"/>
      <c r="M260" s="5"/>
      <c r="N260" s="5"/>
      <c r="O260" s="5"/>
      <c r="P260" s="5"/>
      <c r="Q260" s="5"/>
      <c r="R260" s="5"/>
      <c r="S260" s="5"/>
      <c r="T260" s="5"/>
      <c r="U260" s="5"/>
      <c r="V260" s="5"/>
      <c r="W260" s="5"/>
      <c r="X260" s="5"/>
      <c r="Y260" s="5"/>
      <c r="Z260" s="5"/>
    </row>
    <row r="261" spans="1:26" ht="15.75" customHeight="1" x14ac:dyDescent="0.25">
      <c r="A261" s="13"/>
      <c r="B261" s="13"/>
      <c r="C261" s="5"/>
      <c r="D261" s="13"/>
      <c r="E261" s="5"/>
      <c r="F261" s="5"/>
      <c r="G261" s="13"/>
      <c r="H261" s="5"/>
      <c r="I261" s="14"/>
      <c r="J261" s="5"/>
      <c r="K261" s="5"/>
      <c r="L261" s="5"/>
      <c r="M261" s="5"/>
      <c r="N261" s="5"/>
      <c r="O261" s="5"/>
      <c r="P261" s="5"/>
      <c r="Q261" s="5"/>
      <c r="R261" s="5"/>
      <c r="S261" s="5"/>
      <c r="T261" s="5"/>
      <c r="U261" s="5"/>
      <c r="V261" s="5"/>
      <c r="W261" s="5"/>
      <c r="X261" s="5"/>
      <c r="Y261" s="5"/>
      <c r="Z261" s="5"/>
    </row>
    <row r="262" spans="1:26" ht="15.75" customHeight="1" x14ac:dyDescent="0.25">
      <c r="A262" s="13"/>
      <c r="B262" s="13"/>
      <c r="C262" s="5"/>
      <c r="D262" s="13"/>
      <c r="E262" s="5"/>
      <c r="F262" s="5"/>
      <c r="G262" s="13"/>
      <c r="H262" s="5"/>
      <c r="I262" s="14"/>
      <c r="J262" s="5"/>
      <c r="K262" s="5"/>
      <c r="L262" s="5"/>
      <c r="M262" s="5"/>
      <c r="N262" s="5"/>
      <c r="O262" s="5"/>
      <c r="P262" s="5"/>
      <c r="Q262" s="5"/>
      <c r="R262" s="5"/>
      <c r="S262" s="5"/>
      <c r="T262" s="5"/>
      <c r="U262" s="5"/>
      <c r="V262" s="5"/>
      <c r="W262" s="5"/>
      <c r="X262" s="5"/>
      <c r="Y262" s="5"/>
      <c r="Z262" s="5"/>
    </row>
    <row r="263" spans="1:26" ht="15.75" customHeight="1" x14ac:dyDescent="0.25">
      <c r="A263" s="13"/>
      <c r="B263" s="13"/>
      <c r="C263" s="5"/>
      <c r="D263" s="13"/>
      <c r="E263" s="5"/>
      <c r="F263" s="5"/>
      <c r="G263" s="13"/>
      <c r="H263" s="5"/>
      <c r="I263" s="14"/>
      <c r="J263" s="5"/>
      <c r="K263" s="5"/>
      <c r="L263" s="5"/>
      <c r="M263" s="5"/>
      <c r="N263" s="5"/>
      <c r="O263" s="5"/>
      <c r="P263" s="5"/>
      <c r="Q263" s="5"/>
      <c r="R263" s="5"/>
      <c r="S263" s="5"/>
      <c r="T263" s="5"/>
      <c r="U263" s="5"/>
      <c r="V263" s="5"/>
      <c r="W263" s="5"/>
      <c r="X263" s="5"/>
      <c r="Y263" s="5"/>
      <c r="Z263" s="5"/>
    </row>
    <row r="264" spans="1:26" ht="15.75" customHeight="1" x14ac:dyDescent="0.25">
      <c r="A264" s="13"/>
      <c r="B264" s="13"/>
      <c r="C264" s="5"/>
      <c r="D264" s="13"/>
      <c r="E264" s="5"/>
      <c r="F264" s="5"/>
      <c r="G264" s="13"/>
      <c r="H264" s="5"/>
      <c r="I264" s="14"/>
      <c r="J264" s="5"/>
      <c r="K264" s="5"/>
      <c r="L264" s="5"/>
      <c r="M264" s="5"/>
      <c r="N264" s="5"/>
      <c r="O264" s="5"/>
      <c r="P264" s="5"/>
      <c r="Q264" s="5"/>
      <c r="R264" s="5"/>
      <c r="S264" s="5"/>
      <c r="T264" s="5"/>
      <c r="U264" s="5"/>
      <c r="V264" s="5"/>
      <c r="W264" s="5"/>
      <c r="X264" s="5"/>
      <c r="Y264" s="5"/>
      <c r="Z264" s="5"/>
    </row>
    <row r="265" spans="1:26" ht="15.75" customHeight="1" x14ac:dyDescent="0.25">
      <c r="A265" s="13"/>
      <c r="B265" s="13"/>
      <c r="C265" s="5"/>
      <c r="D265" s="13"/>
      <c r="E265" s="5"/>
      <c r="F265" s="5"/>
      <c r="G265" s="13"/>
      <c r="H265" s="5"/>
      <c r="I265" s="14"/>
      <c r="J265" s="5"/>
      <c r="K265" s="5"/>
      <c r="L265" s="5"/>
      <c r="M265" s="5"/>
      <c r="N265" s="5"/>
      <c r="O265" s="5"/>
      <c r="P265" s="5"/>
      <c r="Q265" s="5"/>
      <c r="R265" s="5"/>
      <c r="S265" s="5"/>
      <c r="T265" s="5"/>
      <c r="U265" s="5"/>
      <c r="V265" s="5"/>
      <c r="W265" s="5"/>
      <c r="X265" s="5"/>
      <c r="Y265" s="5"/>
      <c r="Z265" s="5"/>
    </row>
    <row r="266" spans="1:26" ht="15.75" customHeight="1" x14ac:dyDescent="0.25">
      <c r="A266" s="13"/>
      <c r="B266" s="13"/>
      <c r="C266" s="5"/>
      <c r="D266" s="13"/>
      <c r="E266" s="5"/>
      <c r="F266" s="5"/>
      <c r="G266" s="13"/>
      <c r="H266" s="5"/>
      <c r="I266" s="14"/>
      <c r="J266" s="5"/>
      <c r="K266" s="5"/>
      <c r="L266" s="5"/>
      <c r="M266" s="5"/>
      <c r="N266" s="5"/>
      <c r="O266" s="5"/>
      <c r="P266" s="5"/>
      <c r="Q266" s="5"/>
      <c r="R266" s="5"/>
      <c r="S266" s="5"/>
      <c r="T266" s="5"/>
      <c r="U266" s="5"/>
      <c r="V266" s="5"/>
      <c r="W266" s="5"/>
      <c r="X266" s="5"/>
      <c r="Y266" s="5"/>
      <c r="Z266" s="5"/>
    </row>
    <row r="267" spans="1:26" ht="15.75" customHeight="1" x14ac:dyDescent="0.25">
      <c r="A267" s="13"/>
      <c r="B267" s="13"/>
      <c r="C267" s="5"/>
      <c r="D267" s="13"/>
      <c r="E267" s="5"/>
      <c r="F267" s="5"/>
      <c r="G267" s="13"/>
      <c r="H267" s="5"/>
      <c r="I267" s="14"/>
      <c r="J267" s="5"/>
      <c r="K267" s="5"/>
      <c r="L267" s="5"/>
      <c r="M267" s="5"/>
      <c r="N267" s="5"/>
      <c r="O267" s="5"/>
      <c r="P267" s="5"/>
      <c r="Q267" s="5"/>
      <c r="R267" s="5"/>
      <c r="S267" s="5"/>
      <c r="T267" s="5"/>
      <c r="U267" s="5"/>
      <c r="V267" s="5"/>
      <c r="W267" s="5"/>
      <c r="X267" s="5"/>
      <c r="Y267" s="5"/>
      <c r="Z267" s="5"/>
    </row>
    <row r="268" spans="1:26" ht="15.75" customHeight="1" x14ac:dyDescent="0.25">
      <c r="A268" s="13"/>
      <c r="B268" s="13"/>
      <c r="C268" s="5"/>
      <c r="D268" s="13"/>
      <c r="E268" s="5"/>
      <c r="F268" s="5"/>
      <c r="G268" s="13"/>
      <c r="H268" s="5"/>
      <c r="I268" s="14"/>
      <c r="J268" s="5"/>
      <c r="K268" s="5"/>
      <c r="L268" s="5"/>
      <c r="M268" s="5"/>
      <c r="N268" s="5"/>
      <c r="O268" s="5"/>
      <c r="P268" s="5"/>
      <c r="Q268" s="5"/>
      <c r="R268" s="5"/>
      <c r="S268" s="5"/>
      <c r="T268" s="5"/>
      <c r="U268" s="5"/>
      <c r="V268" s="5"/>
      <c r="W268" s="5"/>
      <c r="X268" s="5"/>
      <c r="Y268" s="5"/>
      <c r="Z268" s="5"/>
    </row>
    <row r="269" spans="1:26" ht="15.75" customHeight="1" x14ac:dyDescent="0.25">
      <c r="A269" s="13"/>
      <c r="B269" s="13"/>
      <c r="C269" s="5"/>
      <c r="D269" s="13"/>
      <c r="E269" s="5"/>
      <c r="F269" s="5"/>
      <c r="G269" s="13"/>
      <c r="H269" s="5"/>
      <c r="I269" s="14"/>
      <c r="J269" s="5"/>
      <c r="K269" s="5"/>
      <c r="L269" s="5"/>
      <c r="M269" s="5"/>
      <c r="N269" s="5"/>
      <c r="O269" s="5"/>
      <c r="P269" s="5"/>
      <c r="Q269" s="5"/>
      <c r="R269" s="5"/>
      <c r="S269" s="5"/>
      <c r="T269" s="5"/>
      <c r="U269" s="5"/>
      <c r="V269" s="5"/>
      <c r="W269" s="5"/>
      <c r="X269" s="5"/>
      <c r="Y269" s="5"/>
      <c r="Z269" s="5"/>
    </row>
    <row r="270" spans="1:26" ht="15.75" customHeight="1" x14ac:dyDescent="0.25">
      <c r="A270" s="13"/>
      <c r="B270" s="13"/>
      <c r="C270" s="5"/>
      <c r="D270" s="13"/>
      <c r="E270" s="5"/>
      <c r="F270" s="5"/>
      <c r="G270" s="13"/>
      <c r="H270" s="5"/>
      <c r="I270" s="14"/>
      <c r="J270" s="5"/>
      <c r="K270" s="5"/>
      <c r="L270" s="5"/>
      <c r="M270" s="5"/>
      <c r="N270" s="5"/>
      <c r="O270" s="5"/>
      <c r="P270" s="5"/>
      <c r="Q270" s="5"/>
      <c r="R270" s="5"/>
      <c r="S270" s="5"/>
      <c r="T270" s="5"/>
      <c r="U270" s="5"/>
      <c r="V270" s="5"/>
      <c r="W270" s="5"/>
      <c r="X270" s="5"/>
      <c r="Y270" s="5"/>
      <c r="Z270" s="5"/>
    </row>
    <row r="271" spans="1:26" ht="15.75" customHeight="1" x14ac:dyDescent="0.25">
      <c r="A271" s="13"/>
      <c r="B271" s="13"/>
      <c r="C271" s="5"/>
      <c r="D271" s="13"/>
      <c r="E271" s="5"/>
      <c r="F271" s="5"/>
      <c r="G271" s="13"/>
      <c r="H271" s="5"/>
      <c r="I271" s="14"/>
      <c r="J271" s="5"/>
      <c r="K271" s="5"/>
      <c r="L271" s="5"/>
      <c r="M271" s="5"/>
      <c r="N271" s="5"/>
      <c r="O271" s="5"/>
      <c r="P271" s="5"/>
      <c r="Q271" s="5"/>
      <c r="R271" s="5"/>
      <c r="S271" s="5"/>
      <c r="T271" s="5"/>
      <c r="U271" s="5"/>
      <c r="V271" s="5"/>
      <c r="W271" s="5"/>
      <c r="X271" s="5"/>
      <c r="Y271" s="5"/>
      <c r="Z271" s="5"/>
    </row>
    <row r="272" spans="1:26" ht="15.75" customHeight="1" x14ac:dyDescent="0.25">
      <c r="A272" s="13"/>
      <c r="B272" s="13"/>
      <c r="C272" s="5"/>
      <c r="D272" s="13"/>
      <c r="E272" s="5"/>
      <c r="F272" s="5"/>
      <c r="G272" s="13"/>
      <c r="H272" s="5"/>
      <c r="I272" s="14"/>
      <c r="J272" s="5"/>
      <c r="K272" s="5"/>
      <c r="L272" s="5"/>
      <c r="M272" s="5"/>
      <c r="N272" s="5"/>
      <c r="O272" s="5"/>
      <c r="P272" s="5"/>
      <c r="Q272" s="5"/>
      <c r="R272" s="5"/>
      <c r="S272" s="5"/>
      <c r="T272" s="5"/>
      <c r="U272" s="5"/>
      <c r="V272" s="5"/>
      <c r="W272" s="5"/>
      <c r="X272" s="5"/>
      <c r="Y272" s="5"/>
      <c r="Z272" s="5"/>
    </row>
    <row r="273" spans="1:26" ht="15.75" customHeight="1" x14ac:dyDescent="0.25">
      <c r="A273" s="13"/>
      <c r="B273" s="13"/>
      <c r="C273" s="5"/>
      <c r="D273" s="13"/>
      <c r="E273" s="5"/>
      <c r="F273" s="5"/>
      <c r="G273" s="13"/>
      <c r="H273" s="5"/>
      <c r="I273" s="14"/>
      <c r="J273" s="5"/>
      <c r="K273" s="5"/>
      <c r="L273" s="5"/>
      <c r="M273" s="5"/>
      <c r="N273" s="5"/>
      <c r="O273" s="5"/>
      <c r="P273" s="5"/>
      <c r="Q273" s="5"/>
      <c r="R273" s="5"/>
      <c r="S273" s="5"/>
      <c r="T273" s="5"/>
      <c r="U273" s="5"/>
      <c r="V273" s="5"/>
      <c r="W273" s="5"/>
      <c r="X273" s="5"/>
      <c r="Y273" s="5"/>
      <c r="Z273" s="5"/>
    </row>
    <row r="274" spans="1:26" ht="15.75" customHeight="1" x14ac:dyDescent="0.25">
      <c r="A274" s="13"/>
      <c r="B274" s="13"/>
      <c r="C274" s="5"/>
      <c r="D274" s="13"/>
      <c r="E274" s="5"/>
      <c r="F274" s="5"/>
      <c r="G274" s="13"/>
      <c r="H274" s="5"/>
      <c r="I274" s="14"/>
      <c r="J274" s="5"/>
      <c r="K274" s="5"/>
      <c r="L274" s="5"/>
      <c r="M274" s="5"/>
      <c r="N274" s="5"/>
      <c r="O274" s="5"/>
      <c r="P274" s="5"/>
      <c r="Q274" s="5"/>
      <c r="R274" s="5"/>
      <c r="S274" s="5"/>
      <c r="T274" s="5"/>
      <c r="U274" s="5"/>
      <c r="V274" s="5"/>
      <c r="W274" s="5"/>
      <c r="X274" s="5"/>
      <c r="Y274" s="5"/>
      <c r="Z274" s="5"/>
    </row>
    <row r="275" spans="1:26" ht="15.75" customHeight="1" x14ac:dyDescent="0.25">
      <c r="A275" s="13"/>
      <c r="B275" s="13"/>
      <c r="C275" s="5"/>
      <c r="D275" s="13"/>
      <c r="E275" s="5"/>
      <c r="F275" s="5"/>
      <c r="G275" s="13"/>
      <c r="H275" s="5"/>
      <c r="I275" s="14"/>
      <c r="J275" s="5"/>
      <c r="K275" s="5"/>
      <c r="L275" s="5"/>
      <c r="M275" s="5"/>
      <c r="N275" s="5"/>
      <c r="O275" s="5"/>
      <c r="P275" s="5"/>
      <c r="Q275" s="5"/>
      <c r="R275" s="5"/>
      <c r="S275" s="5"/>
      <c r="T275" s="5"/>
      <c r="U275" s="5"/>
      <c r="V275" s="5"/>
      <c r="W275" s="5"/>
      <c r="X275" s="5"/>
      <c r="Y275" s="5"/>
      <c r="Z275" s="5"/>
    </row>
    <row r="276" spans="1:26" ht="15.75" customHeight="1" x14ac:dyDescent="0.25">
      <c r="A276" s="13"/>
      <c r="B276" s="13"/>
      <c r="C276" s="5"/>
      <c r="D276" s="13"/>
      <c r="E276" s="5"/>
      <c r="F276" s="5"/>
      <c r="G276" s="13"/>
      <c r="H276" s="5"/>
      <c r="I276" s="14"/>
      <c r="J276" s="5"/>
      <c r="K276" s="5"/>
      <c r="L276" s="5"/>
      <c r="M276" s="5"/>
      <c r="N276" s="5"/>
      <c r="O276" s="5"/>
      <c r="P276" s="5"/>
      <c r="Q276" s="5"/>
      <c r="R276" s="5"/>
      <c r="S276" s="5"/>
      <c r="T276" s="5"/>
      <c r="U276" s="5"/>
      <c r="V276" s="5"/>
      <c r="W276" s="5"/>
      <c r="X276" s="5"/>
      <c r="Y276" s="5"/>
      <c r="Z276" s="5"/>
    </row>
    <row r="277" spans="1:26" ht="15.75" customHeight="1" x14ac:dyDescent="0.25">
      <c r="A277" s="13"/>
      <c r="B277" s="13"/>
      <c r="C277" s="5"/>
      <c r="D277" s="13"/>
      <c r="E277" s="5"/>
      <c r="F277" s="5"/>
      <c r="G277" s="13"/>
      <c r="H277" s="5"/>
      <c r="I277" s="14"/>
      <c r="J277" s="5"/>
      <c r="K277" s="5"/>
      <c r="L277" s="5"/>
      <c r="M277" s="5"/>
      <c r="N277" s="5"/>
      <c r="O277" s="5"/>
      <c r="P277" s="5"/>
      <c r="Q277" s="5"/>
      <c r="R277" s="5"/>
      <c r="S277" s="5"/>
      <c r="T277" s="5"/>
      <c r="U277" s="5"/>
      <c r="V277" s="5"/>
      <c r="W277" s="5"/>
      <c r="X277" s="5"/>
      <c r="Y277" s="5"/>
      <c r="Z277" s="5"/>
    </row>
    <row r="278" spans="1:26" ht="15.75" customHeight="1" x14ac:dyDescent="0.25">
      <c r="A278" s="13"/>
      <c r="B278" s="13"/>
      <c r="C278" s="5"/>
      <c r="D278" s="13"/>
      <c r="E278" s="5"/>
      <c r="F278" s="5"/>
      <c r="G278" s="13"/>
      <c r="H278" s="5"/>
      <c r="I278" s="14"/>
      <c r="J278" s="5"/>
      <c r="K278" s="5"/>
      <c r="L278" s="5"/>
      <c r="M278" s="5"/>
      <c r="N278" s="5"/>
      <c r="O278" s="5"/>
      <c r="P278" s="5"/>
      <c r="Q278" s="5"/>
      <c r="R278" s="5"/>
      <c r="S278" s="5"/>
      <c r="T278" s="5"/>
      <c r="U278" s="5"/>
      <c r="V278" s="5"/>
      <c r="W278" s="5"/>
      <c r="X278" s="5"/>
      <c r="Y278" s="5"/>
      <c r="Z278" s="5"/>
    </row>
    <row r="279" spans="1:26" ht="15.75" customHeight="1" x14ac:dyDescent="0.25">
      <c r="A279" s="13"/>
      <c r="B279" s="13"/>
      <c r="C279" s="5"/>
      <c r="D279" s="13"/>
      <c r="E279" s="5"/>
      <c r="F279" s="5"/>
      <c r="G279" s="13"/>
      <c r="H279" s="5"/>
      <c r="I279" s="14"/>
      <c r="J279" s="5"/>
      <c r="K279" s="5"/>
      <c r="L279" s="5"/>
      <c r="M279" s="5"/>
      <c r="N279" s="5"/>
      <c r="O279" s="5"/>
      <c r="P279" s="5"/>
      <c r="Q279" s="5"/>
      <c r="R279" s="5"/>
      <c r="S279" s="5"/>
      <c r="T279" s="5"/>
      <c r="U279" s="5"/>
      <c r="V279" s="5"/>
      <c r="W279" s="5"/>
      <c r="X279" s="5"/>
      <c r="Y279" s="5"/>
      <c r="Z279" s="5"/>
    </row>
    <row r="280" spans="1:26" ht="15.75" customHeight="1" x14ac:dyDescent="0.25">
      <c r="A280" s="13"/>
      <c r="B280" s="13"/>
      <c r="C280" s="5"/>
      <c r="D280" s="13"/>
      <c r="E280" s="5"/>
      <c r="F280" s="5"/>
      <c r="G280" s="13"/>
      <c r="H280" s="5"/>
      <c r="I280" s="14"/>
      <c r="J280" s="5"/>
      <c r="K280" s="5"/>
      <c r="L280" s="5"/>
      <c r="M280" s="5"/>
      <c r="N280" s="5"/>
      <c r="O280" s="5"/>
      <c r="P280" s="5"/>
      <c r="Q280" s="5"/>
      <c r="R280" s="5"/>
      <c r="S280" s="5"/>
      <c r="T280" s="5"/>
      <c r="U280" s="5"/>
      <c r="V280" s="5"/>
      <c r="W280" s="5"/>
      <c r="X280" s="5"/>
      <c r="Y280" s="5"/>
      <c r="Z280" s="5"/>
    </row>
    <row r="281" spans="1:26" ht="15.75" customHeight="1" x14ac:dyDescent="0.25">
      <c r="A281" s="13"/>
      <c r="B281" s="13"/>
      <c r="C281" s="5"/>
      <c r="D281" s="13"/>
      <c r="E281" s="5"/>
      <c r="F281" s="5"/>
      <c r="G281" s="13"/>
      <c r="H281" s="5"/>
      <c r="I281" s="14"/>
      <c r="J281" s="5"/>
      <c r="K281" s="5"/>
      <c r="L281" s="5"/>
      <c r="M281" s="5"/>
      <c r="N281" s="5"/>
      <c r="O281" s="5"/>
      <c r="P281" s="5"/>
      <c r="Q281" s="5"/>
      <c r="R281" s="5"/>
      <c r="S281" s="5"/>
      <c r="T281" s="5"/>
      <c r="U281" s="5"/>
      <c r="V281" s="5"/>
      <c r="W281" s="5"/>
      <c r="X281" s="5"/>
      <c r="Y281" s="5"/>
      <c r="Z281" s="5"/>
    </row>
    <row r="282" spans="1:26" ht="15.75" customHeight="1" x14ac:dyDescent="0.25">
      <c r="A282" s="13"/>
      <c r="B282" s="13"/>
      <c r="C282" s="5"/>
      <c r="D282" s="13"/>
      <c r="E282" s="5"/>
      <c r="F282" s="5"/>
      <c r="G282" s="13"/>
      <c r="H282" s="5"/>
      <c r="I282" s="14"/>
      <c r="J282" s="5"/>
      <c r="K282" s="5"/>
      <c r="L282" s="5"/>
      <c r="M282" s="5"/>
      <c r="N282" s="5"/>
      <c r="O282" s="5"/>
      <c r="P282" s="5"/>
      <c r="Q282" s="5"/>
      <c r="R282" s="5"/>
      <c r="S282" s="5"/>
      <c r="T282" s="5"/>
      <c r="U282" s="5"/>
      <c r="V282" s="5"/>
      <c r="W282" s="5"/>
      <c r="X282" s="5"/>
      <c r="Y282" s="5"/>
      <c r="Z282" s="5"/>
    </row>
    <row r="283" spans="1:26" ht="15.75" customHeight="1" x14ac:dyDescent="0.25">
      <c r="A283" s="13"/>
      <c r="B283" s="13"/>
      <c r="C283" s="5"/>
      <c r="D283" s="13"/>
      <c r="E283" s="5"/>
      <c r="F283" s="5"/>
      <c r="G283" s="13"/>
      <c r="H283" s="5"/>
      <c r="I283" s="14"/>
      <c r="J283" s="5"/>
      <c r="K283" s="5"/>
      <c r="L283" s="5"/>
      <c r="M283" s="5"/>
      <c r="N283" s="5"/>
      <c r="O283" s="5"/>
      <c r="P283" s="5"/>
      <c r="Q283" s="5"/>
      <c r="R283" s="5"/>
      <c r="S283" s="5"/>
      <c r="T283" s="5"/>
      <c r="U283" s="5"/>
      <c r="V283" s="5"/>
      <c r="W283" s="5"/>
      <c r="X283" s="5"/>
      <c r="Y283" s="5"/>
      <c r="Z283" s="5"/>
    </row>
    <row r="284" spans="1:26" ht="15.75" customHeight="1" x14ac:dyDescent="0.25">
      <c r="A284" s="13"/>
      <c r="B284" s="13"/>
      <c r="C284" s="5"/>
      <c r="D284" s="13"/>
      <c r="E284" s="5"/>
      <c r="F284" s="5"/>
      <c r="G284" s="13"/>
      <c r="H284" s="5"/>
      <c r="I284" s="14"/>
      <c r="J284" s="5"/>
      <c r="K284" s="5"/>
      <c r="L284" s="5"/>
      <c r="M284" s="5"/>
      <c r="N284" s="5"/>
      <c r="O284" s="5"/>
      <c r="P284" s="5"/>
      <c r="Q284" s="5"/>
      <c r="R284" s="5"/>
      <c r="S284" s="5"/>
      <c r="T284" s="5"/>
      <c r="U284" s="5"/>
      <c r="V284" s="5"/>
      <c r="W284" s="5"/>
      <c r="X284" s="5"/>
      <c r="Y284" s="5"/>
      <c r="Z284" s="5"/>
    </row>
    <row r="285" spans="1:26" ht="15.75" customHeight="1" x14ac:dyDescent="0.25">
      <c r="A285" s="13"/>
      <c r="B285" s="13"/>
      <c r="C285" s="5"/>
      <c r="D285" s="13"/>
      <c r="E285" s="5"/>
      <c r="F285" s="5"/>
      <c r="G285" s="13"/>
      <c r="H285" s="5"/>
      <c r="I285" s="14"/>
      <c r="J285" s="5"/>
      <c r="K285" s="5"/>
      <c r="L285" s="5"/>
      <c r="M285" s="5"/>
      <c r="N285" s="5"/>
      <c r="O285" s="5"/>
      <c r="P285" s="5"/>
      <c r="Q285" s="5"/>
      <c r="R285" s="5"/>
      <c r="S285" s="5"/>
      <c r="T285" s="5"/>
      <c r="U285" s="5"/>
      <c r="V285" s="5"/>
      <c r="W285" s="5"/>
      <c r="X285" s="5"/>
      <c r="Y285" s="5"/>
      <c r="Z285" s="5"/>
    </row>
    <row r="286" spans="1:26" ht="15.75" customHeight="1" x14ac:dyDescent="0.25">
      <c r="A286" s="13"/>
      <c r="B286" s="13"/>
      <c r="C286" s="5"/>
      <c r="D286" s="13"/>
      <c r="E286" s="5"/>
      <c r="F286" s="5"/>
      <c r="G286" s="13"/>
      <c r="H286" s="5"/>
      <c r="I286" s="14"/>
      <c r="J286" s="5"/>
      <c r="K286" s="5"/>
      <c r="L286" s="5"/>
      <c r="M286" s="5"/>
      <c r="N286" s="5"/>
      <c r="O286" s="5"/>
      <c r="P286" s="5"/>
      <c r="Q286" s="5"/>
      <c r="R286" s="5"/>
      <c r="S286" s="5"/>
      <c r="T286" s="5"/>
      <c r="U286" s="5"/>
      <c r="V286" s="5"/>
      <c r="W286" s="5"/>
      <c r="X286" s="5"/>
      <c r="Y286" s="5"/>
      <c r="Z286" s="5"/>
    </row>
    <row r="287" spans="1:26" ht="15.75" customHeight="1" x14ac:dyDescent="0.25">
      <c r="A287" s="13"/>
      <c r="B287" s="13"/>
      <c r="C287" s="5"/>
      <c r="D287" s="13"/>
      <c r="E287" s="5"/>
      <c r="F287" s="5"/>
      <c r="G287" s="13"/>
      <c r="H287" s="5"/>
      <c r="I287" s="14"/>
      <c r="J287" s="5"/>
      <c r="K287" s="5"/>
      <c r="L287" s="5"/>
      <c r="M287" s="5"/>
      <c r="N287" s="5"/>
      <c r="O287" s="5"/>
      <c r="P287" s="5"/>
      <c r="Q287" s="5"/>
      <c r="R287" s="5"/>
      <c r="S287" s="5"/>
      <c r="T287" s="5"/>
      <c r="U287" s="5"/>
      <c r="V287" s="5"/>
      <c r="W287" s="5"/>
      <c r="X287" s="5"/>
      <c r="Y287" s="5"/>
      <c r="Z287" s="5"/>
    </row>
    <row r="288" spans="1:26" ht="15.75" customHeight="1" x14ac:dyDescent="0.25">
      <c r="A288" s="13"/>
      <c r="B288" s="13"/>
      <c r="C288" s="5"/>
      <c r="D288" s="13"/>
      <c r="E288" s="5"/>
      <c r="F288" s="5"/>
      <c r="G288" s="13"/>
      <c r="H288" s="5"/>
      <c r="I288" s="14"/>
      <c r="J288" s="5"/>
      <c r="K288" s="5"/>
      <c r="L288" s="5"/>
      <c r="M288" s="5"/>
      <c r="N288" s="5"/>
      <c r="O288" s="5"/>
      <c r="P288" s="5"/>
      <c r="Q288" s="5"/>
      <c r="R288" s="5"/>
      <c r="S288" s="5"/>
      <c r="T288" s="5"/>
      <c r="U288" s="5"/>
      <c r="V288" s="5"/>
      <c r="W288" s="5"/>
      <c r="X288" s="5"/>
      <c r="Y288" s="5"/>
      <c r="Z288" s="5"/>
    </row>
    <row r="289" spans="1:26" ht="15.75" customHeight="1" x14ac:dyDescent="0.25">
      <c r="A289" s="13"/>
      <c r="B289" s="13"/>
      <c r="C289" s="5"/>
      <c r="D289" s="13"/>
      <c r="E289" s="5"/>
      <c r="F289" s="5"/>
      <c r="G289" s="13"/>
      <c r="H289" s="5"/>
      <c r="I289" s="14"/>
      <c r="J289" s="5"/>
      <c r="K289" s="5"/>
      <c r="L289" s="5"/>
      <c r="M289" s="5"/>
      <c r="N289" s="5"/>
      <c r="O289" s="5"/>
      <c r="P289" s="5"/>
      <c r="Q289" s="5"/>
      <c r="R289" s="5"/>
      <c r="S289" s="5"/>
      <c r="T289" s="5"/>
      <c r="U289" s="5"/>
      <c r="V289" s="5"/>
      <c r="W289" s="5"/>
      <c r="X289" s="5"/>
      <c r="Y289" s="5"/>
      <c r="Z289" s="5"/>
    </row>
    <row r="290" spans="1:26" ht="15.75" customHeight="1" x14ac:dyDescent="0.25">
      <c r="A290" s="13"/>
      <c r="B290" s="13"/>
      <c r="C290" s="5"/>
      <c r="D290" s="13"/>
      <c r="E290" s="5"/>
      <c r="F290" s="5"/>
      <c r="G290" s="13"/>
      <c r="H290" s="5"/>
      <c r="I290" s="14"/>
      <c r="J290" s="5"/>
      <c r="K290" s="5"/>
      <c r="L290" s="5"/>
      <c r="M290" s="5"/>
      <c r="N290" s="5"/>
      <c r="O290" s="5"/>
      <c r="P290" s="5"/>
      <c r="Q290" s="5"/>
      <c r="R290" s="5"/>
      <c r="S290" s="5"/>
      <c r="T290" s="5"/>
      <c r="U290" s="5"/>
      <c r="V290" s="5"/>
      <c r="W290" s="5"/>
      <c r="X290" s="5"/>
      <c r="Y290" s="5"/>
      <c r="Z290" s="5"/>
    </row>
    <row r="291" spans="1:26" ht="15.75" customHeight="1" x14ac:dyDescent="0.25">
      <c r="A291" s="13"/>
      <c r="B291" s="13"/>
      <c r="C291" s="5"/>
      <c r="D291" s="13"/>
      <c r="E291" s="5"/>
      <c r="F291" s="5"/>
      <c r="G291" s="13"/>
      <c r="H291" s="5"/>
      <c r="I291" s="14"/>
      <c r="J291" s="5"/>
      <c r="K291" s="5"/>
      <c r="L291" s="5"/>
      <c r="M291" s="5"/>
      <c r="N291" s="5"/>
      <c r="O291" s="5"/>
      <c r="P291" s="5"/>
      <c r="Q291" s="5"/>
      <c r="R291" s="5"/>
      <c r="S291" s="5"/>
      <c r="T291" s="5"/>
      <c r="U291" s="5"/>
      <c r="V291" s="5"/>
      <c r="W291" s="5"/>
      <c r="X291" s="5"/>
      <c r="Y291" s="5"/>
      <c r="Z291" s="5"/>
    </row>
    <row r="292" spans="1:26" ht="15.75" customHeight="1" x14ac:dyDescent="0.25">
      <c r="A292" s="13"/>
      <c r="B292" s="13"/>
      <c r="C292" s="5"/>
      <c r="D292" s="13"/>
      <c r="E292" s="5"/>
      <c r="F292" s="5"/>
      <c r="G292" s="13"/>
      <c r="H292" s="5"/>
      <c r="I292" s="14"/>
      <c r="J292" s="5"/>
      <c r="K292" s="5"/>
      <c r="L292" s="5"/>
      <c r="M292" s="5"/>
      <c r="N292" s="5"/>
      <c r="O292" s="5"/>
      <c r="P292" s="5"/>
      <c r="Q292" s="5"/>
      <c r="R292" s="5"/>
      <c r="S292" s="5"/>
      <c r="T292" s="5"/>
      <c r="U292" s="5"/>
      <c r="V292" s="5"/>
      <c r="W292" s="5"/>
      <c r="X292" s="5"/>
      <c r="Y292" s="5"/>
      <c r="Z292" s="5"/>
    </row>
    <row r="293" spans="1:26" ht="15.75" customHeight="1" x14ac:dyDescent="0.25">
      <c r="A293" s="13"/>
      <c r="B293" s="13"/>
      <c r="C293" s="5"/>
      <c r="D293" s="13"/>
      <c r="E293" s="5"/>
      <c r="F293" s="5"/>
      <c r="G293" s="13"/>
      <c r="H293" s="5"/>
      <c r="I293" s="14"/>
      <c r="J293" s="5"/>
      <c r="K293" s="5"/>
      <c r="L293" s="5"/>
      <c r="M293" s="5"/>
      <c r="N293" s="5"/>
      <c r="O293" s="5"/>
      <c r="P293" s="5"/>
      <c r="Q293" s="5"/>
      <c r="R293" s="5"/>
      <c r="S293" s="5"/>
      <c r="T293" s="5"/>
      <c r="U293" s="5"/>
      <c r="V293" s="5"/>
      <c r="W293" s="5"/>
      <c r="X293" s="5"/>
      <c r="Y293" s="5"/>
      <c r="Z293" s="5"/>
    </row>
    <row r="294" spans="1:26" ht="15.75" customHeight="1" x14ac:dyDescent="0.25">
      <c r="A294" s="13"/>
      <c r="B294" s="13"/>
      <c r="C294" s="5"/>
      <c r="D294" s="13"/>
      <c r="E294" s="5"/>
      <c r="F294" s="5"/>
      <c r="G294" s="13"/>
      <c r="H294" s="5"/>
      <c r="I294" s="14"/>
      <c r="J294" s="5"/>
      <c r="K294" s="5"/>
      <c r="L294" s="5"/>
      <c r="M294" s="5"/>
      <c r="N294" s="5"/>
      <c r="O294" s="5"/>
      <c r="P294" s="5"/>
      <c r="Q294" s="5"/>
      <c r="R294" s="5"/>
      <c r="S294" s="5"/>
      <c r="T294" s="5"/>
      <c r="U294" s="5"/>
      <c r="V294" s="5"/>
      <c r="W294" s="5"/>
      <c r="X294" s="5"/>
      <c r="Y294" s="5"/>
      <c r="Z294" s="5"/>
    </row>
    <row r="295" spans="1:26" ht="15.75" customHeight="1" x14ac:dyDescent="0.25">
      <c r="A295" s="13"/>
      <c r="B295" s="13"/>
      <c r="C295" s="5"/>
      <c r="D295" s="13"/>
      <c r="E295" s="5"/>
      <c r="F295" s="5"/>
      <c r="G295" s="13"/>
      <c r="H295" s="5"/>
      <c r="I295" s="14"/>
      <c r="J295" s="5"/>
      <c r="K295" s="5"/>
      <c r="L295" s="5"/>
      <c r="M295" s="5"/>
      <c r="N295" s="5"/>
      <c r="O295" s="5"/>
      <c r="P295" s="5"/>
      <c r="Q295" s="5"/>
      <c r="R295" s="5"/>
      <c r="S295" s="5"/>
      <c r="T295" s="5"/>
      <c r="U295" s="5"/>
      <c r="V295" s="5"/>
      <c r="W295" s="5"/>
      <c r="X295" s="5"/>
      <c r="Y295" s="5"/>
      <c r="Z295" s="5"/>
    </row>
    <row r="296" spans="1:26" ht="15.75" customHeight="1" x14ac:dyDescent="0.25">
      <c r="A296" s="13"/>
      <c r="B296" s="13"/>
      <c r="C296" s="5"/>
      <c r="D296" s="13"/>
      <c r="E296" s="5"/>
      <c r="F296" s="5"/>
      <c r="G296" s="13"/>
      <c r="H296" s="5"/>
      <c r="I296" s="14"/>
      <c r="J296" s="5"/>
      <c r="K296" s="5"/>
      <c r="L296" s="5"/>
      <c r="M296" s="5"/>
      <c r="N296" s="5"/>
      <c r="O296" s="5"/>
      <c r="P296" s="5"/>
      <c r="Q296" s="5"/>
      <c r="R296" s="5"/>
      <c r="S296" s="5"/>
      <c r="T296" s="5"/>
      <c r="U296" s="5"/>
      <c r="V296" s="5"/>
      <c r="W296" s="5"/>
      <c r="X296" s="5"/>
      <c r="Y296" s="5"/>
      <c r="Z296" s="5"/>
    </row>
    <row r="297" spans="1:26" ht="15.75" customHeight="1" x14ac:dyDescent="0.25">
      <c r="A297" s="13"/>
      <c r="B297" s="13"/>
      <c r="C297" s="5"/>
      <c r="D297" s="13"/>
      <c r="E297" s="5"/>
      <c r="F297" s="5"/>
      <c r="G297" s="13"/>
      <c r="H297" s="5"/>
      <c r="I297" s="14"/>
      <c r="J297" s="5"/>
      <c r="K297" s="5"/>
      <c r="L297" s="5"/>
      <c r="M297" s="5"/>
      <c r="N297" s="5"/>
      <c r="O297" s="5"/>
      <c r="P297" s="5"/>
      <c r="Q297" s="5"/>
      <c r="R297" s="5"/>
      <c r="S297" s="5"/>
      <c r="T297" s="5"/>
      <c r="U297" s="5"/>
      <c r="V297" s="5"/>
      <c r="W297" s="5"/>
      <c r="X297" s="5"/>
      <c r="Y297" s="5"/>
      <c r="Z297" s="5"/>
    </row>
    <row r="298" spans="1:26" ht="15.75" customHeight="1" x14ac:dyDescent="0.25">
      <c r="A298" s="13"/>
      <c r="B298" s="13"/>
      <c r="C298" s="5"/>
      <c r="D298" s="13"/>
      <c r="E298" s="5"/>
      <c r="F298" s="5"/>
      <c r="G298" s="13"/>
      <c r="H298" s="5"/>
      <c r="I298" s="14"/>
      <c r="J298" s="5"/>
      <c r="K298" s="5"/>
      <c r="L298" s="5"/>
      <c r="M298" s="5"/>
      <c r="N298" s="5"/>
      <c r="O298" s="5"/>
      <c r="P298" s="5"/>
      <c r="Q298" s="5"/>
      <c r="R298" s="5"/>
      <c r="S298" s="5"/>
      <c r="T298" s="5"/>
      <c r="U298" s="5"/>
      <c r="V298" s="5"/>
      <c r="W298" s="5"/>
      <c r="X298" s="5"/>
      <c r="Y298" s="5"/>
      <c r="Z298" s="5"/>
    </row>
    <row r="299" spans="1:26" ht="15.75" customHeight="1" x14ac:dyDescent="0.25">
      <c r="A299" s="13"/>
      <c r="B299" s="13"/>
      <c r="C299" s="5"/>
      <c r="D299" s="13"/>
      <c r="E299" s="5"/>
      <c r="F299" s="5"/>
      <c r="G299" s="13"/>
      <c r="H299" s="5"/>
      <c r="I299" s="14"/>
      <c r="J299" s="5"/>
      <c r="K299" s="5"/>
      <c r="L299" s="5"/>
      <c r="M299" s="5"/>
      <c r="N299" s="5"/>
      <c r="O299" s="5"/>
      <c r="P299" s="5"/>
      <c r="Q299" s="5"/>
      <c r="R299" s="5"/>
      <c r="S299" s="5"/>
      <c r="T299" s="5"/>
      <c r="U299" s="5"/>
      <c r="V299" s="5"/>
      <c r="W299" s="5"/>
      <c r="X299" s="5"/>
      <c r="Y299" s="5"/>
      <c r="Z299" s="5"/>
    </row>
    <row r="300" spans="1:26" ht="15.75" customHeight="1" x14ac:dyDescent="0.25">
      <c r="A300" s="13"/>
      <c r="B300" s="13"/>
      <c r="C300" s="5"/>
      <c r="D300" s="13"/>
      <c r="E300" s="5"/>
      <c r="F300" s="5"/>
      <c r="G300" s="13"/>
      <c r="H300" s="5"/>
      <c r="I300" s="14"/>
      <c r="J300" s="5"/>
      <c r="K300" s="5"/>
      <c r="L300" s="5"/>
      <c r="M300" s="5"/>
      <c r="N300" s="5"/>
      <c r="O300" s="5"/>
      <c r="P300" s="5"/>
      <c r="Q300" s="5"/>
      <c r="R300" s="5"/>
      <c r="S300" s="5"/>
      <c r="T300" s="5"/>
      <c r="U300" s="5"/>
      <c r="V300" s="5"/>
      <c r="W300" s="5"/>
      <c r="X300" s="5"/>
      <c r="Y300" s="5"/>
      <c r="Z300" s="5"/>
    </row>
    <row r="301" spans="1:26" ht="15.75" customHeight="1" x14ac:dyDescent="0.25">
      <c r="A301" s="13"/>
      <c r="B301" s="13"/>
      <c r="C301" s="5"/>
      <c r="D301" s="13"/>
      <c r="E301" s="5"/>
      <c r="F301" s="5"/>
      <c r="G301" s="13"/>
      <c r="H301" s="5"/>
      <c r="I301" s="14"/>
      <c r="J301" s="5"/>
      <c r="K301" s="5"/>
      <c r="L301" s="5"/>
      <c r="M301" s="5"/>
      <c r="N301" s="5"/>
      <c r="O301" s="5"/>
      <c r="P301" s="5"/>
      <c r="Q301" s="5"/>
      <c r="R301" s="5"/>
      <c r="S301" s="5"/>
      <c r="T301" s="5"/>
      <c r="U301" s="5"/>
      <c r="V301" s="5"/>
      <c r="W301" s="5"/>
      <c r="X301" s="5"/>
      <c r="Y301" s="5"/>
      <c r="Z301" s="5"/>
    </row>
    <row r="302" spans="1:26" ht="15.75" customHeight="1" x14ac:dyDescent="0.25">
      <c r="A302" s="13"/>
      <c r="B302" s="13"/>
      <c r="C302" s="5"/>
      <c r="D302" s="13"/>
      <c r="E302" s="5"/>
      <c r="F302" s="5"/>
      <c r="G302" s="13"/>
      <c r="H302" s="5"/>
      <c r="I302" s="14"/>
      <c r="J302" s="5"/>
      <c r="K302" s="5"/>
      <c r="L302" s="5"/>
      <c r="M302" s="5"/>
      <c r="N302" s="5"/>
      <c r="O302" s="5"/>
      <c r="P302" s="5"/>
      <c r="Q302" s="5"/>
      <c r="R302" s="5"/>
      <c r="S302" s="5"/>
      <c r="T302" s="5"/>
      <c r="U302" s="5"/>
      <c r="V302" s="5"/>
      <c r="W302" s="5"/>
      <c r="X302" s="5"/>
      <c r="Y302" s="5"/>
      <c r="Z302" s="5"/>
    </row>
    <row r="303" spans="1:26" ht="15.75" customHeight="1" x14ac:dyDescent="0.25">
      <c r="A303" s="13"/>
      <c r="B303" s="13"/>
      <c r="C303" s="5"/>
      <c r="D303" s="13"/>
      <c r="E303" s="5"/>
      <c r="F303" s="5"/>
      <c r="G303" s="13"/>
      <c r="H303" s="5"/>
      <c r="I303" s="14"/>
      <c r="J303" s="5"/>
      <c r="K303" s="5"/>
      <c r="L303" s="5"/>
      <c r="M303" s="5"/>
      <c r="N303" s="5"/>
      <c r="O303" s="5"/>
      <c r="P303" s="5"/>
      <c r="Q303" s="5"/>
      <c r="R303" s="5"/>
      <c r="S303" s="5"/>
      <c r="T303" s="5"/>
      <c r="U303" s="5"/>
      <c r="V303" s="5"/>
      <c r="W303" s="5"/>
      <c r="X303" s="5"/>
      <c r="Y303" s="5"/>
      <c r="Z303" s="5"/>
    </row>
    <row r="304" spans="1:26" ht="15.75" customHeight="1" x14ac:dyDescent="0.25">
      <c r="A304" s="13"/>
      <c r="B304" s="13"/>
      <c r="C304" s="5"/>
      <c r="D304" s="13"/>
      <c r="E304" s="5"/>
      <c r="F304" s="5"/>
      <c r="G304" s="13"/>
      <c r="H304" s="5"/>
      <c r="I304" s="14"/>
      <c r="J304" s="5"/>
      <c r="K304" s="5"/>
      <c r="L304" s="5"/>
      <c r="M304" s="5"/>
      <c r="N304" s="5"/>
      <c r="O304" s="5"/>
      <c r="P304" s="5"/>
      <c r="Q304" s="5"/>
      <c r="R304" s="5"/>
      <c r="S304" s="5"/>
      <c r="T304" s="5"/>
      <c r="U304" s="5"/>
      <c r="V304" s="5"/>
      <c r="W304" s="5"/>
      <c r="X304" s="5"/>
      <c r="Y304" s="5"/>
      <c r="Z304" s="5"/>
    </row>
    <row r="305" spans="1:26" ht="15.75" customHeight="1" x14ac:dyDescent="0.25">
      <c r="A305" s="13"/>
      <c r="B305" s="13"/>
      <c r="C305" s="5"/>
      <c r="D305" s="13"/>
      <c r="E305" s="5"/>
      <c r="F305" s="5"/>
      <c r="G305" s="13"/>
      <c r="H305" s="5"/>
      <c r="I305" s="14"/>
      <c r="J305" s="5"/>
      <c r="K305" s="5"/>
      <c r="L305" s="5"/>
      <c r="M305" s="5"/>
      <c r="N305" s="5"/>
      <c r="O305" s="5"/>
      <c r="P305" s="5"/>
      <c r="Q305" s="5"/>
      <c r="R305" s="5"/>
      <c r="S305" s="5"/>
      <c r="T305" s="5"/>
      <c r="U305" s="5"/>
      <c r="V305" s="5"/>
      <c r="W305" s="5"/>
      <c r="X305" s="5"/>
      <c r="Y305" s="5"/>
      <c r="Z305" s="5"/>
    </row>
    <row r="306" spans="1:26" ht="15.75" customHeight="1" x14ac:dyDescent="0.25">
      <c r="A306" s="13"/>
      <c r="B306" s="13"/>
      <c r="C306" s="5"/>
      <c r="D306" s="13"/>
      <c r="E306" s="5"/>
      <c r="F306" s="5"/>
      <c r="G306" s="13"/>
      <c r="H306" s="5"/>
      <c r="I306" s="14"/>
      <c r="J306" s="5"/>
      <c r="K306" s="5"/>
      <c r="L306" s="5"/>
      <c r="M306" s="5"/>
      <c r="N306" s="5"/>
      <c r="O306" s="5"/>
      <c r="P306" s="5"/>
      <c r="Q306" s="5"/>
      <c r="R306" s="5"/>
      <c r="S306" s="5"/>
      <c r="T306" s="5"/>
      <c r="U306" s="5"/>
      <c r="V306" s="5"/>
      <c r="W306" s="5"/>
      <c r="X306" s="5"/>
      <c r="Y306" s="5"/>
      <c r="Z306" s="5"/>
    </row>
    <row r="307" spans="1:26" ht="15.75" customHeight="1" x14ac:dyDescent="0.25">
      <c r="A307" s="13"/>
      <c r="B307" s="13"/>
      <c r="C307" s="5"/>
      <c r="D307" s="13"/>
      <c r="E307" s="5"/>
      <c r="F307" s="5"/>
      <c r="G307" s="13"/>
      <c r="H307" s="5"/>
      <c r="I307" s="14"/>
      <c r="J307" s="5"/>
      <c r="K307" s="5"/>
      <c r="L307" s="5"/>
      <c r="M307" s="5"/>
      <c r="N307" s="5"/>
      <c r="O307" s="5"/>
      <c r="P307" s="5"/>
      <c r="Q307" s="5"/>
      <c r="R307" s="5"/>
      <c r="S307" s="5"/>
      <c r="T307" s="5"/>
      <c r="U307" s="5"/>
      <c r="V307" s="5"/>
      <c r="W307" s="5"/>
      <c r="X307" s="5"/>
      <c r="Y307" s="5"/>
      <c r="Z307" s="5"/>
    </row>
    <row r="308" spans="1:26" ht="15.75" customHeight="1" x14ac:dyDescent="0.25">
      <c r="A308" s="13"/>
      <c r="B308" s="13"/>
      <c r="C308" s="5"/>
      <c r="D308" s="13"/>
      <c r="E308" s="5"/>
      <c r="F308" s="5"/>
      <c r="G308" s="13"/>
      <c r="H308" s="5"/>
      <c r="I308" s="14"/>
      <c r="J308" s="5"/>
      <c r="K308" s="5"/>
      <c r="L308" s="5"/>
      <c r="M308" s="5"/>
      <c r="N308" s="5"/>
      <c r="O308" s="5"/>
      <c r="P308" s="5"/>
      <c r="Q308" s="5"/>
      <c r="R308" s="5"/>
      <c r="S308" s="5"/>
      <c r="T308" s="5"/>
      <c r="U308" s="5"/>
      <c r="V308" s="5"/>
      <c r="W308" s="5"/>
      <c r="X308" s="5"/>
      <c r="Y308" s="5"/>
      <c r="Z308" s="5"/>
    </row>
    <row r="309" spans="1:26" ht="15.75" customHeight="1" x14ac:dyDescent="0.25">
      <c r="A309" s="13"/>
      <c r="B309" s="13"/>
      <c r="C309" s="5"/>
      <c r="D309" s="13"/>
      <c r="E309" s="5"/>
      <c r="F309" s="5"/>
      <c r="G309" s="13"/>
      <c r="H309" s="5"/>
      <c r="I309" s="14"/>
      <c r="J309" s="5"/>
      <c r="K309" s="5"/>
      <c r="L309" s="5"/>
      <c r="M309" s="5"/>
      <c r="N309" s="5"/>
      <c r="O309" s="5"/>
      <c r="P309" s="5"/>
      <c r="Q309" s="5"/>
      <c r="R309" s="5"/>
      <c r="S309" s="5"/>
      <c r="T309" s="5"/>
      <c r="U309" s="5"/>
      <c r="V309" s="5"/>
      <c r="W309" s="5"/>
      <c r="X309" s="5"/>
      <c r="Y309" s="5"/>
      <c r="Z309" s="5"/>
    </row>
    <row r="310" spans="1:26" ht="15.75" customHeight="1" x14ac:dyDescent="0.25">
      <c r="A310" s="13"/>
      <c r="B310" s="13"/>
      <c r="C310" s="5"/>
      <c r="D310" s="13"/>
      <c r="E310" s="5"/>
      <c r="F310" s="5"/>
      <c r="G310" s="13"/>
      <c r="H310" s="5"/>
      <c r="I310" s="14"/>
      <c r="J310" s="5"/>
      <c r="K310" s="5"/>
      <c r="L310" s="5"/>
      <c r="M310" s="5"/>
      <c r="N310" s="5"/>
      <c r="O310" s="5"/>
      <c r="P310" s="5"/>
      <c r="Q310" s="5"/>
      <c r="R310" s="5"/>
      <c r="S310" s="5"/>
      <c r="T310" s="5"/>
      <c r="U310" s="5"/>
      <c r="V310" s="5"/>
      <c r="W310" s="5"/>
      <c r="X310" s="5"/>
      <c r="Y310" s="5"/>
      <c r="Z310" s="5"/>
    </row>
    <row r="311" spans="1:26" ht="15.75" customHeight="1" x14ac:dyDescent="0.25">
      <c r="A311" s="13"/>
      <c r="B311" s="13"/>
      <c r="C311" s="5"/>
      <c r="D311" s="13"/>
      <c r="E311" s="5"/>
      <c r="F311" s="5"/>
      <c r="G311" s="13"/>
      <c r="H311" s="5"/>
      <c r="I311" s="14"/>
      <c r="J311" s="5"/>
      <c r="K311" s="5"/>
      <c r="L311" s="5"/>
      <c r="M311" s="5"/>
      <c r="N311" s="5"/>
      <c r="O311" s="5"/>
      <c r="P311" s="5"/>
      <c r="Q311" s="5"/>
      <c r="R311" s="5"/>
      <c r="S311" s="5"/>
      <c r="T311" s="5"/>
      <c r="U311" s="5"/>
      <c r="V311" s="5"/>
      <c r="W311" s="5"/>
      <c r="X311" s="5"/>
      <c r="Y311" s="5"/>
      <c r="Z311" s="5"/>
    </row>
    <row r="312" spans="1:26" ht="15.75" customHeight="1" x14ac:dyDescent="0.25">
      <c r="A312" s="13"/>
      <c r="B312" s="13"/>
      <c r="C312" s="5"/>
      <c r="D312" s="13"/>
      <c r="E312" s="5"/>
      <c r="F312" s="5"/>
      <c r="G312" s="13"/>
      <c r="H312" s="5"/>
      <c r="I312" s="14"/>
      <c r="J312" s="5"/>
      <c r="K312" s="5"/>
      <c r="L312" s="5"/>
      <c r="M312" s="5"/>
      <c r="N312" s="5"/>
      <c r="O312" s="5"/>
      <c r="P312" s="5"/>
      <c r="Q312" s="5"/>
      <c r="R312" s="5"/>
      <c r="S312" s="5"/>
      <c r="T312" s="5"/>
      <c r="U312" s="5"/>
      <c r="V312" s="5"/>
      <c r="W312" s="5"/>
      <c r="X312" s="5"/>
      <c r="Y312" s="5"/>
      <c r="Z312" s="5"/>
    </row>
    <row r="313" spans="1:26" ht="15.75" customHeight="1" x14ac:dyDescent="0.25">
      <c r="A313" s="13"/>
      <c r="B313" s="13"/>
      <c r="C313" s="5"/>
      <c r="D313" s="13"/>
      <c r="E313" s="5"/>
      <c r="F313" s="5"/>
      <c r="G313" s="13"/>
      <c r="H313" s="5"/>
      <c r="I313" s="14"/>
      <c r="J313" s="5"/>
      <c r="K313" s="5"/>
      <c r="L313" s="5"/>
      <c r="M313" s="5"/>
      <c r="N313" s="5"/>
      <c r="O313" s="5"/>
      <c r="P313" s="5"/>
      <c r="Q313" s="5"/>
      <c r="R313" s="5"/>
      <c r="S313" s="5"/>
      <c r="T313" s="5"/>
      <c r="U313" s="5"/>
      <c r="V313" s="5"/>
      <c r="W313" s="5"/>
      <c r="X313" s="5"/>
      <c r="Y313" s="5"/>
      <c r="Z313" s="5"/>
    </row>
    <row r="314" spans="1:26" ht="15.75" customHeight="1" x14ac:dyDescent="0.25">
      <c r="A314" s="13"/>
      <c r="B314" s="13"/>
      <c r="C314" s="5"/>
      <c r="D314" s="13"/>
      <c r="E314" s="5"/>
      <c r="F314" s="5"/>
      <c r="G314" s="13"/>
      <c r="H314" s="5"/>
      <c r="I314" s="14"/>
      <c r="J314" s="5"/>
      <c r="K314" s="5"/>
      <c r="L314" s="5"/>
      <c r="M314" s="5"/>
      <c r="N314" s="5"/>
      <c r="O314" s="5"/>
      <c r="P314" s="5"/>
      <c r="Q314" s="5"/>
      <c r="R314" s="5"/>
      <c r="S314" s="5"/>
      <c r="T314" s="5"/>
      <c r="U314" s="5"/>
      <c r="V314" s="5"/>
      <c r="W314" s="5"/>
      <c r="X314" s="5"/>
      <c r="Y314" s="5"/>
      <c r="Z314" s="5"/>
    </row>
    <row r="315" spans="1:26" ht="15.75" customHeight="1" x14ac:dyDescent="0.25">
      <c r="A315" s="13"/>
      <c r="B315" s="13"/>
      <c r="C315" s="5"/>
      <c r="D315" s="13"/>
      <c r="E315" s="5"/>
      <c r="F315" s="5"/>
      <c r="G315" s="13"/>
      <c r="H315" s="5"/>
      <c r="I315" s="14"/>
      <c r="J315" s="5"/>
      <c r="K315" s="5"/>
      <c r="L315" s="5"/>
      <c r="M315" s="5"/>
      <c r="N315" s="5"/>
      <c r="O315" s="5"/>
      <c r="P315" s="5"/>
      <c r="Q315" s="5"/>
      <c r="R315" s="5"/>
      <c r="S315" s="5"/>
      <c r="T315" s="5"/>
      <c r="U315" s="5"/>
      <c r="V315" s="5"/>
      <c r="W315" s="5"/>
      <c r="X315" s="5"/>
      <c r="Y315" s="5"/>
      <c r="Z315" s="5"/>
    </row>
    <row r="316" spans="1:26" ht="15.75" customHeight="1" x14ac:dyDescent="0.25">
      <c r="A316" s="13"/>
      <c r="B316" s="13"/>
      <c r="C316" s="5"/>
      <c r="D316" s="13"/>
      <c r="E316" s="5"/>
      <c r="F316" s="5"/>
      <c r="G316" s="13"/>
      <c r="H316" s="5"/>
      <c r="I316" s="14"/>
      <c r="J316" s="5"/>
      <c r="K316" s="5"/>
      <c r="L316" s="5"/>
      <c r="M316" s="5"/>
      <c r="N316" s="5"/>
      <c r="O316" s="5"/>
      <c r="P316" s="5"/>
      <c r="Q316" s="5"/>
      <c r="R316" s="5"/>
      <c r="S316" s="5"/>
      <c r="T316" s="5"/>
      <c r="U316" s="5"/>
      <c r="V316" s="5"/>
      <c r="W316" s="5"/>
      <c r="X316" s="5"/>
      <c r="Y316" s="5"/>
      <c r="Z316" s="5"/>
    </row>
    <row r="317" spans="1:26" ht="15.75" customHeight="1" x14ac:dyDescent="0.25">
      <c r="A317" s="13"/>
      <c r="B317" s="13"/>
      <c r="C317" s="5"/>
      <c r="D317" s="13"/>
      <c r="E317" s="5"/>
      <c r="F317" s="5"/>
      <c r="G317" s="13"/>
      <c r="H317" s="5"/>
      <c r="I317" s="14"/>
      <c r="J317" s="5"/>
      <c r="K317" s="5"/>
      <c r="L317" s="5"/>
      <c r="M317" s="5"/>
      <c r="N317" s="5"/>
      <c r="O317" s="5"/>
      <c r="P317" s="5"/>
      <c r="Q317" s="5"/>
      <c r="R317" s="5"/>
      <c r="S317" s="5"/>
      <c r="T317" s="5"/>
      <c r="U317" s="5"/>
      <c r="V317" s="5"/>
      <c r="W317" s="5"/>
      <c r="X317" s="5"/>
      <c r="Y317" s="5"/>
      <c r="Z317" s="5"/>
    </row>
    <row r="318" spans="1:26" ht="15.75" customHeight="1" x14ac:dyDescent="0.25">
      <c r="A318" s="13"/>
      <c r="B318" s="13"/>
      <c r="C318" s="5"/>
      <c r="D318" s="13"/>
      <c r="E318" s="5"/>
      <c r="F318" s="5"/>
      <c r="G318" s="13"/>
      <c r="H318" s="5"/>
      <c r="I318" s="14"/>
      <c r="J318" s="5"/>
      <c r="K318" s="5"/>
      <c r="L318" s="5"/>
      <c r="M318" s="5"/>
      <c r="N318" s="5"/>
      <c r="O318" s="5"/>
      <c r="P318" s="5"/>
      <c r="Q318" s="5"/>
      <c r="R318" s="5"/>
      <c r="S318" s="5"/>
      <c r="T318" s="5"/>
      <c r="U318" s="5"/>
      <c r="V318" s="5"/>
      <c r="W318" s="5"/>
      <c r="X318" s="5"/>
      <c r="Y318" s="5"/>
      <c r="Z318" s="5"/>
    </row>
    <row r="319" spans="1:26" ht="15.75" customHeight="1" x14ac:dyDescent="0.25">
      <c r="A319" s="13"/>
      <c r="B319" s="13"/>
      <c r="C319" s="5"/>
      <c r="D319" s="13"/>
      <c r="E319" s="5"/>
      <c r="F319" s="5"/>
      <c r="G319" s="13"/>
      <c r="H319" s="5"/>
      <c r="I319" s="14"/>
      <c r="J319" s="5"/>
      <c r="K319" s="5"/>
      <c r="L319" s="5"/>
      <c r="M319" s="5"/>
      <c r="N319" s="5"/>
      <c r="O319" s="5"/>
      <c r="P319" s="5"/>
      <c r="Q319" s="5"/>
      <c r="R319" s="5"/>
      <c r="S319" s="5"/>
      <c r="T319" s="5"/>
      <c r="U319" s="5"/>
      <c r="V319" s="5"/>
      <c r="W319" s="5"/>
      <c r="X319" s="5"/>
      <c r="Y319" s="5"/>
      <c r="Z319" s="5"/>
    </row>
    <row r="320" spans="1:26" ht="15.75" customHeight="1" x14ac:dyDescent="0.25">
      <c r="A320" s="13"/>
      <c r="B320" s="13"/>
      <c r="C320" s="5"/>
      <c r="D320" s="13"/>
      <c r="E320" s="5"/>
      <c r="F320" s="5"/>
      <c r="G320" s="13"/>
      <c r="H320" s="5"/>
      <c r="I320" s="14"/>
      <c r="J320" s="5"/>
      <c r="K320" s="5"/>
      <c r="L320" s="5"/>
      <c r="M320" s="5"/>
      <c r="N320" s="5"/>
      <c r="O320" s="5"/>
      <c r="P320" s="5"/>
      <c r="Q320" s="5"/>
      <c r="R320" s="5"/>
      <c r="S320" s="5"/>
      <c r="T320" s="5"/>
      <c r="U320" s="5"/>
      <c r="V320" s="5"/>
      <c r="W320" s="5"/>
      <c r="X320" s="5"/>
      <c r="Y320" s="5"/>
      <c r="Z320" s="5"/>
    </row>
    <row r="321" spans="1:26" ht="15.75" customHeight="1" x14ac:dyDescent="0.25">
      <c r="A321" s="13"/>
      <c r="B321" s="13"/>
      <c r="C321" s="5"/>
      <c r="D321" s="13"/>
      <c r="E321" s="5"/>
      <c r="F321" s="5"/>
      <c r="G321" s="13"/>
      <c r="H321" s="5"/>
      <c r="I321" s="14"/>
      <c r="J321" s="5"/>
      <c r="K321" s="5"/>
      <c r="L321" s="5"/>
      <c r="M321" s="5"/>
      <c r="N321" s="5"/>
      <c r="O321" s="5"/>
      <c r="P321" s="5"/>
      <c r="Q321" s="5"/>
      <c r="R321" s="5"/>
      <c r="S321" s="5"/>
      <c r="T321" s="5"/>
      <c r="U321" s="5"/>
      <c r="V321" s="5"/>
      <c r="W321" s="5"/>
      <c r="X321" s="5"/>
      <c r="Y321" s="5"/>
      <c r="Z321" s="5"/>
    </row>
    <row r="322" spans="1:26" ht="15.75" customHeight="1" x14ac:dyDescent="0.25">
      <c r="A322" s="13"/>
      <c r="B322" s="13"/>
      <c r="C322" s="5"/>
      <c r="D322" s="13"/>
      <c r="E322" s="5"/>
      <c r="F322" s="5"/>
      <c r="G322" s="13"/>
      <c r="H322" s="5"/>
      <c r="I322" s="14"/>
      <c r="J322" s="5"/>
      <c r="K322" s="5"/>
      <c r="L322" s="5"/>
      <c r="M322" s="5"/>
      <c r="N322" s="5"/>
      <c r="O322" s="5"/>
      <c r="P322" s="5"/>
      <c r="Q322" s="5"/>
      <c r="R322" s="5"/>
      <c r="S322" s="5"/>
      <c r="T322" s="5"/>
      <c r="U322" s="5"/>
      <c r="V322" s="5"/>
      <c r="W322" s="5"/>
      <c r="X322" s="5"/>
      <c r="Y322" s="5"/>
      <c r="Z322" s="5"/>
    </row>
    <row r="323" spans="1:26" ht="15.75" customHeight="1" x14ac:dyDescent="0.25">
      <c r="A323" s="13"/>
      <c r="B323" s="13"/>
      <c r="C323" s="5"/>
      <c r="D323" s="13"/>
      <c r="E323" s="5"/>
      <c r="F323" s="5"/>
      <c r="G323" s="13"/>
      <c r="H323" s="5"/>
      <c r="I323" s="14"/>
      <c r="J323" s="5"/>
      <c r="K323" s="5"/>
      <c r="L323" s="5"/>
      <c r="M323" s="5"/>
      <c r="N323" s="5"/>
      <c r="O323" s="5"/>
      <c r="P323" s="5"/>
      <c r="Q323" s="5"/>
      <c r="R323" s="5"/>
      <c r="S323" s="5"/>
      <c r="T323" s="5"/>
      <c r="U323" s="5"/>
      <c r="V323" s="5"/>
      <c r="W323" s="5"/>
      <c r="X323" s="5"/>
      <c r="Y323" s="5"/>
      <c r="Z323" s="5"/>
    </row>
    <row r="324" spans="1:26" ht="15.75" customHeight="1" x14ac:dyDescent="0.25">
      <c r="A324" s="13"/>
      <c r="B324" s="13"/>
      <c r="C324" s="5"/>
      <c r="D324" s="13"/>
      <c r="E324" s="5"/>
      <c r="F324" s="5"/>
      <c r="G324" s="13"/>
      <c r="H324" s="5"/>
      <c r="I324" s="14"/>
      <c r="J324" s="5"/>
      <c r="K324" s="5"/>
      <c r="L324" s="5"/>
      <c r="M324" s="5"/>
      <c r="N324" s="5"/>
      <c r="O324" s="5"/>
      <c r="P324" s="5"/>
      <c r="Q324" s="5"/>
      <c r="R324" s="5"/>
      <c r="S324" s="5"/>
      <c r="T324" s="5"/>
      <c r="U324" s="5"/>
      <c r="V324" s="5"/>
      <c r="W324" s="5"/>
      <c r="X324" s="5"/>
      <c r="Y324" s="5"/>
      <c r="Z324" s="5"/>
    </row>
    <row r="325" spans="1:26" ht="15.75" customHeight="1" x14ac:dyDescent="0.25">
      <c r="A325" s="13"/>
      <c r="B325" s="13"/>
      <c r="C325" s="5"/>
      <c r="D325" s="13"/>
      <c r="E325" s="5"/>
      <c r="F325" s="5"/>
      <c r="G325" s="13"/>
      <c r="H325" s="5"/>
      <c r="I325" s="14"/>
      <c r="J325" s="5"/>
      <c r="K325" s="5"/>
      <c r="L325" s="5"/>
      <c r="M325" s="5"/>
      <c r="N325" s="5"/>
      <c r="O325" s="5"/>
      <c r="P325" s="5"/>
      <c r="Q325" s="5"/>
      <c r="R325" s="5"/>
      <c r="S325" s="5"/>
      <c r="T325" s="5"/>
      <c r="U325" s="5"/>
      <c r="V325" s="5"/>
      <c r="W325" s="5"/>
      <c r="X325" s="5"/>
      <c r="Y325" s="5"/>
      <c r="Z325" s="5"/>
    </row>
    <row r="326" spans="1:26" ht="15.75" customHeight="1" x14ac:dyDescent="0.25">
      <c r="A326" s="13"/>
      <c r="B326" s="13"/>
      <c r="C326" s="5"/>
      <c r="D326" s="13"/>
      <c r="E326" s="5"/>
      <c r="F326" s="5"/>
      <c r="G326" s="13"/>
      <c r="H326" s="5"/>
      <c r="I326" s="14"/>
      <c r="J326" s="5"/>
      <c r="K326" s="5"/>
      <c r="L326" s="5"/>
      <c r="M326" s="5"/>
      <c r="N326" s="5"/>
      <c r="O326" s="5"/>
      <c r="P326" s="5"/>
      <c r="Q326" s="5"/>
      <c r="R326" s="5"/>
      <c r="S326" s="5"/>
      <c r="T326" s="5"/>
      <c r="U326" s="5"/>
      <c r="V326" s="5"/>
      <c r="W326" s="5"/>
      <c r="X326" s="5"/>
      <c r="Y326" s="5"/>
      <c r="Z326" s="5"/>
    </row>
    <row r="327" spans="1:26" ht="15.75" customHeight="1" x14ac:dyDescent="0.25">
      <c r="A327" s="13"/>
      <c r="B327" s="13"/>
      <c r="C327" s="5"/>
      <c r="D327" s="13"/>
      <c r="E327" s="5"/>
      <c r="F327" s="5"/>
      <c r="G327" s="13"/>
      <c r="H327" s="5"/>
      <c r="I327" s="14"/>
      <c r="J327" s="5"/>
      <c r="K327" s="5"/>
      <c r="L327" s="5"/>
      <c r="M327" s="5"/>
      <c r="N327" s="5"/>
      <c r="O327" s="5"/>
      <c r="P327" s="5"/>
      <c r="Q327" s="5"/>
      <c r="R327" s="5"/>
      <c r="S327" s="5"/>
      <c r="T327" s="5"/>
      <c r="U327" s="5"/>
      <c r="V327" s="5"/>
      <c r="W327" s="5"/>
      <c r="X327" s="5"/>
      <c r="Y327" s="5"/>
      <c r="Z327" s="5"/>
    </row>
    <row r="328" spans="1:26" ht="15.75" customHeight="1" x14ac:dyDescent="0.25">
      <c r="A328" s="13"/>
      <c r="B328" s="13"/>
      <c r="C328" s="5"/>
      <c r="D328" s="13"/>
      <c r="E328" s="5"/>
      <c r="F328" s="5"/>
      <c r="G328" s="13"/>
      <c r="H328" s="5"/>
      <c r="I328" s="14"/>
      <c r="J328" s="5"/>
      <c r="K328" s="5"/>
      <c r="L328" s="5"/>
      <c r="M328" s="5"/>
      <c r="N328" s="5"/>
      <c r="O328" s="5"/>
      <c r="P328" s="5"/>
      <c r="Q328" s="5"/>
      <c r="R328" s="5"/>
      <c r="S328" s="5"/>
      <c r="T328" s="5"/>
      <c r="U328" s="5"/>
      <c r="V328" s="5"/>
      <c r="W328" s="5"/>
      <c r="X328" s="5"/>
      <c r="Y328" s="5"/>
      <c r="Z328" s="5"/>
    </row>
    <row r="329" spans="1:26" ht="15.75" customHeight="1" x14ac:dyDescent="0.25">
      <c r="A329" s="13"/>
      <c r="B329" s="13"/>
      <c r="C329" s="5"/>
      <c r="D329" s="13"/>
      <c r="E329" s="5"/>
      <c r="F329" s="5"/>
      <c r="G329" s="13"/>
      <c r="H329" s="5"/>
      <c r="I329" s="14"/>
      <c r="J329" s="5"/>
      <c r="K329" s="5"/>
      <c r="L329" s="5"/>
      <c r="M329" s="5"/>
      <c r="N329" s="5"/>
      <c r="O329" s="5"/>
      <c r="P329" s="5"/>
      <c r="Q329" s="5"/>
      <c r="R329" s="5"/>
      <c r="S329" s="5"/>
      <c r="T329" s="5"/>
      <c r="U329" s="5"/>
      <c r="V329" s="5"/>
      <c r="W329" s="5"/>
      <c r="X329" s="5"/>
      <c r="Y329" s="5"/>
      <c r="Z329" s="5"/>
    </row>
    <row r="330" spans="1:26" ht="15.75" customHeight="1" x14ac:dyDescent="0.25">
      <c r="A330" s="13"/>
      <c r="B330" s="13"/>
      <c r="C330" s="5"/>
      <c r="D330" s="13"/>
      <c r="E330" s="5"/>
      <c r="F330" s="5"/>
      <c r="G330" s="13"/>
      <c r="H330" s="5"/>
      <c r="I330" s="14"/>
      <c r="J330" s="5"/>
      <c r="K330" s="5"/>
      <c r="L330" s="5"/>
      <c r="M330" s="5"/>
      <c r="N330" s="5"/>
      <c r="O330" s="5"/>
      <c r="P330" s="5"/>
      <c r="Q330" s="5"/>
      <c r="R330" s="5"/>
      <c r="S330" s="5"/>
      <c r="T330" s="5"/>
      <c r="U330" s="5"/>
      <c r="V330" s="5"/>
      <c r="W330" s="5"/>
      <c r="X330" s="5"/>
      <c r="Y330" s="5"/>
      <c r="Z330" s="5"/>
    </row>
    <row r="331" spans="1:26" ht="15.75" customHeight="1" x14ac:dyDescent="0.25">
      <c r="A331" s="13"/>
      <c r="B331" s="13"/>
      <c r="C331" s="5"/>
      <c r="D331" s="13"/>
      <c r="E331" s="5"/>
      <c r="F331" s="5"/>
      <c r="G331" s="13"/>
      <c r="H331" s="5"/>
      <c r="I331" s="14"/>
      <c r="J331" s="5"/>
      <c r="K331" s="5"/>
      <c r="L331" s="5"/>
      <c r="M331" s="5"/>
      <c r="N331" s="5"/>
      <c r="O331" s="5"/>
      <c r="P331" s="5"/>
      <c r="Q331" s="5"/>
      <c r="R331" s="5"/>
      <c r="S331" s="5"/>
      <c r="T331" s="5"/>
      <c r="U331" s="5"/>
      <c r="V331" s="5"/>
      <c r="W331" s="5"/>
      <c r="X331" s="5"/>
      <c r="Y331" s="5"/>
      <c r="Z331" s="5"/>
    </row>
    <row r="332" spans="1:26" ht="15.75" customHeight="1" x14ac:dyDescent="0.25">
      <c r="A332" s="13"/>
      <c r="B332" s="13"/>
      <c r="C332" s="5"/>
      <c r="D332" s="13"/>
      <c r="E332" s="5"/>
      <c r="F332" s="5"/>
      <c r="G332" s="13"/>
      <c r="H332" s="5"/>
      <c r="I332" s="14"/>
      <c r="J332" s="5"/>
      <c r="K332" s="5"/>
      <c r="L332" s="5"/>
      <c r="M332" s="5"/>
      <c r="N332" s="5"/>
      <c r="O332" s="5"/>
      <c r="P332" s="5"/>
      <c r="Q332" s="5"/>
      <c r="R332" s="5"/>
      <c r="S332" s="5"/>
      <c r="T332" s="5"/>
      <c r="U332" s="5"/>
      <c r="V332" s="5"/>
      <c r="W332" s="5"/>
      <c r="X332" s="5"/>
      <c r="Y332" s="5"/>
      <c r="Z332" s="5"/>
    </row>
    <row r="333" spans="1:26" ht="15.75" customHeight="1" x14ac:dyDescent="0.25">
      <c r="A333" s="13"/>
      <c r="B333" s="13"/>
      <c r="C333" s="5"/>
      <c r="D333" s="13"/>
      <c r="E333" s="5"/>
      <c r="F333" s="5"/>
      <c r="G333" s="13"/>
      <c r="H333" s="5"/>
      <c r="I333" s="14"/>
      <c r="J333" s="5"/>
      <c r="K333" s="5"/>
      <c r="L333" s="5"/>
      <c r="M333" s="5"/>
      <c r="N333" s="5"/>
      <c r="O333" s="5"/>
      <c r="P333" s="5"/>
      <c r="Q333" s="5"/>
      <c r="R333" s="5"/>
      <c r="S333" s="5"/>
      <c r="T333" s="5"/>
      <c r="U333" s="5"/>
      <c r="V333" s="5"/>
      <c r="W333" s="5"/>
      <c r="X333" s="5"/>
      <c r="Y333" s="5"/>
      <c r="Z333" s="5"/>
    </row>
    <row r="334" spans="1:26" ht="15.75" customHeight="1" x14ac:dyDescent="0.25">
      <c r="A334" s="13"/>
      <c r="B334" s="13"/>
      <c r="C334" s="5"/>
      <c r="D334" s="13"/>
      <c r="E334" s="5"/>
      <c r="F334" s="5"/>
      <c r="G334" s="13"/>
      <c r="H334" s="5"/>
      <c r="I334" s="14"/>
      <c r="J334" s="5"/>
      <c r="K334" s="5"/>
      <c r="L334" s="5"/>
      <c r="M334" s="5"/>
      <c r="N334" s="5"/>
      <c r="O334" s="5"/>
      <c r="P334" s="5"/>
      <c r="Q334" s="5"/>
      <c r="R334" s="5"/>
      <c r="S334" s="5"/>
      <c r="T334" s="5"/>
      <c r="U334" s="5"/>
      <c r="V334" s="5"/>
      <c r="W334" s="5"/>
      <c r="X334" s="5"/>
      <c r="Y334" s="5"/>
      <c r="Z334" s="5"/>
    </row>
    <row r="335" spans="1:26" ht="15.75" customHeight="1" x14ac:dyDescent="0.25">
      <c r="A335" s="13"/>
      <c r="B335" s="13"/>
      <c r="C335" s="5"/>
      <c r="D335" s="13"/>
      <c r="E335" s="5"/>
      <c r="F335" s="5"/>
      <c r="G335" s="13"/>
      <c r="H335" s="5"/>
      <c r="I335" s="14"/>
      <c r="J335" s="5"/>
      <c r="K335" s="5"/>
      <c r="L335" s="5"/>
      <c r="M335" s="5"/>
      <c r="N335" s="5"/>
      <c r="O335" s="5"/>
      <c r="P335" s="5"/>
      <c r="Q335" s="5"/>
      <c r="R335" s="5"/>
      <c r="S335" s="5"/>
      <c r="T335" s="5"/>
      <c r="U335" s="5"/>
      <c r="V335" s="5"/>
      <c r="W335" s="5"/>
      <c r="X335" s="5"/>
      <c r="Y335" s="5"/>
      <c r="Z335" s="5"/>
    </row>
    <row r="336" spans="1:26" ht="15.75" customHeight="1" x14ac:dyDescent="0.25">
      <c r="A336" s="13"/>
      <c r="B336" s="13"/>
      <c r="C336" s="5"/>
      <c r="D336" s="13"/>
      <c r="E336" s="5"/>
      <c r="F336" s="5"/>
      <c r="G336" s="13"/>
      <c r="H336" s="5"/>
      <c r="I336" s="14"/>
      <c r="J336" s="5"/>
      <c r="K336" s="5"/>
      <c r="L336" s="5"/>
      <c r="M336" s="5"/>
      <c r="N336" s="5"/>
      <c r="O336" s="5"/>
      <c r="P336" s="5"/>
      <c r="Q336" s="5"/>
      <c r="R336" s="5"/>
      <c r="S336" s="5"/>
      <c r="T336" s="5"/>
      <c r="U336" s="5"/>
      <c r="V336" s="5"/>
      <c r="W336" s="5"/>
      <c r="X336" s="5"/>
      <c r="Y336" s="5"/>
      <c r="Z336" s="5"/>
    </row>
    <row r="337" spans="1:26" ht="15.75" customHeight="1" x14ac:dyDescent="0.25">
      <c r="A337" s="13"/>
      <c r="B337" s="13"/>
      <c r="C337" s="5"/>
      <c r="D337" s="13"/>
      <c r="E337" s="5"/>
      <c r="F337" s="5"/>
      <c r="G337" s="13"/>
      <c r="H337" s="5"/>
      <c r="I337" s="14"/>
      <c r="J337" s="5"/>
      <c r="K337" s="5"/>
      <c r="L337" s="5"/>
      <c r="M337" s="5"/>
      <c r="N337" s="5"/>
      <c r="O337" s="5"/>
      <c r="P337" s="5"/>
      <c r="Q337" s="5"/>
      <c r="R337" s="5"/>
      <c r="S337" s="5"/>
      <c r="T337" s="5"/>
      <c r="U337" s="5"/>
      <c r="V337" s="5"/>
      <c r="W337" s="5"/>
      <c r="X337" s="5"/>
      <c r="Y337" s="5"/>
      <c r="Z337" s="5"/>
    </row>
    <row r="338" spans="1:26" ht="15.75" customHeight="1" x14ac:dyDescent="0.25">
      <c r="A338" s="13"/>
      <c r="B338" s="13"/>
      <c r="C338" s="5"/>
      <c r="D338" s="13"/>
      <c r="E338" s="5"/>
      <c r="F338" s="5"/>
      <c r="G338" s="13"/>
      <c r="H338" s="5"/>
      <c r="I338" s="14"/>
      <c r="J338" s="5"/>
      <c r="K338" s="5"/>
      <c r="L338" s="5"/>
      <c r="M338" s="5"/>
      <c r="N338" s="5"/>
      <c r="O338" s="5"/>
      <c r="P338" s="5"/>
      <c r="Q338" s="5"/>
      <c r="R338" s="5"/>
      <c r="S338" s="5"/>
      <c r="T338" s="5"/>
      <c r="U338" s="5"/>
      <c r="V338" s="5"/>
      <c r="W338" s="5"/>
      <c r="X338" s="5"/>
      <c r="Y338" s="5"/>
      <c r="Z338" s="5"/>
    </row>
    <row r="339" spans="1:26" ht="15.75" customHeight="1" x14ac:dyDescent="0.25">
      <c r="A339" s="13"/>
      <c r="B339" s="13"/>
      <c r="C339" s="5"/>
      <c r="D339" s="13"/>
      <c r="E339" s="5"/>
      <c r="F339" s="5"/>
      <c r="G339" s="13"/>
      <c r="H339" s="5"/>
      <c r="I339" s="14"/>
      <c r="J339" s="5"/>
      <c r="K339" s="5"/>
      <c r="L339" s="5"/>
      <c r="M339" s="5"/>
      <c r="N339" s="5"/>
      <c r="O339" s="5"/>
      <c r="P339" s="5"/>
      <c r="Q339" s="5"/>
      <c r="R339" s="5"/>
      <c r="S339" s="5"/>
      <c r="T339" s="5"/>
      <c r="U339" s="5"/>
      <c r="V339" s="5"/>
      <c r="W339" s="5"/>
      <c r="X339" s="5"/>
      <c r="Y339" s="5"/>
      <c r="Z339" s="5"/>
    </row>
    <row r="340" spans="1:26" ht="15.75" customHeight="1" x14ac:dyDescent="0.25">
      <c r="A340" s="13"/>
      <c r="B340" s="13"/>
      <c r="C340" s="5"/>
      <c r="D340" s="13"/>
      <c r="E340" s="5"/>
      <c r="F340" s="5"/>
      <c r="G340" s="13"/>
      <c r="H340" s="5"/>
      <c r="I340" s="14"/>
      <c r="J340" s="5"/>
      <c r="K340" s="5"/>
      <c r="L340" s="5"/>
      <c r="M340" s="5"/>
      <c r="N340" s="5"/>
      <c r="O340" s="5"/>
      <c r="P340" s="5"/>
      <c r="Q340" s="5"/>
      <c r="R340" s="5"/>
      <c r="S340" s="5"/>
      <c r="T340" s="5"/>
      <c r="U340" s="5"/>
      <c r="V340" s="5"/>
      <c r="W340" s="5"/>
      <c r="X340" s="5"/>
      <c r="Y340" s="5"/>
      <c r="Z340" s="5"/>
    </row>
    <row r="341" spans="1:26" ht="15.75" customHeight="1" x14ac:dyDescent="0.25">
      <c r="A341" s="13"/>
      <c r="B341" s="13"/>
      <c r="C341" s="5"/>
      <c r="D341" s="13"/>
      <c r="E341" s="5"/>
      <c r="F341" s="5"/>
      <c r="G341" s="13"/>
      <c r="H341" s="5"/>
      <c r="I341" s="14"/>
      <c r="J341" s="5"/>
      <c r="K341" s="5"/>
      <c r="L341" s="5"/>
      <c r="M341" s="5"/>
      <c r="N341" s="5"/>
      <c r="O341" s="5"/>
      <c r="P341" s="5"/>
      <c r="Q341" s="5"/>
      <c r="R341" s="5"/>
      <c r="S341" s="5"/>
      <c r="T341" s="5"/>
      <c r="U341" s="5"/>
      <c r="V341" s="5"/>
      <c r="W341" s="5"/>
      <c r="X341" s="5"/>
      <c r="Y341" s="5"/>
      <c r="Z341" s="5"/>
    </row>
    <row r="342" spans="1:26" ht="15.75" customHeight="1" x14ac:dyDescent="0.25">
      <c r="A342" s="13"/>
      <c r="B342" s="13"/>
      <c r="C342" s="5"/>
      <c r="D342" s="13"/>
      <c r="E342" s="5"/>
      <c r="F342" s="5"/>
      <c r="G342" s="13"/>
      <c r="H342" s="5"/>
      <c r="I342" s="14"/>
      <c r="J342" s="5"/>
      <c r="K342" s="5"/>
      <c r="L342" s="5"/>
      <c r="M342" s="5"/>
      <c r="N342" s="5"/>
      <c r="O342" s="5"/>
      <c r="P342" s="5"/>
      <c r="Q342" s="5"/>
      <c r="R342" s="5"/>
      <c r="S342" s="5"/>
      <c r="T342" s="5"/>
      <c r="U342" s="5"/>
      <c r="V342" s="5"/>
      <c r="W342" s="5"/>
      <c r="X342" s="5"/>
      <c r="Y342" s="5"/>
      <c r="Z342" s="5"/>
    </row>
    <row r="343" spans="1:26" ht="15.75" customHeight="1" x14ac:dyDescent="0.25">
      <c r="A343" s="13"/>
      <c r="B343" s="13"/>
      <c r="C343" s="5"/>
      <c r="D343" s="13"/>
      <c r="E343" s="5"/>
      <c r="F343" s="5"/>
      <c r="G343" s="13"/>
      <c r="H343" s="5"/>
      <c r="I343" s="14"/>
      <c r="J343" s="5"/>
      <c r="K343" s="5"/>
      <c r="L343" s="5"/>
      <c r="M343" s="5"/>
      <c r="N343" s="5"/>
      <c r="O343" s="5"/>
      <c r="P343" s="5"/>
      <c r="Q343" s="5"/>
      <c r="R343" s="5"/>
      <c r="S343" s="5"/>
      <c r="T343" s="5"/>
      <c r="U343" s="5"/>
      <c r="V343" s="5"/>
      <c r="W343" s="5"/>
      <c r="X343" s="5"/>
      <c r="Y343" s="5"/>
      <c r="Z343" s="5"/>
    </row>
    <row r="344" spans="1:26" ht="15.75" customHeight="1" x14ac:dyDescent="0.25">
      <c r="A344" s="13"/>
      <c r="B344" s="13"/>
      <c r="C344" s="5"/>
      <c r="D344" s="13"/>
      <c r="E344" s="5"/>
      <c r="F344" s="5"/>
      <c r="G344" s="13"/>
      <c r="H344" s="5"/>
      <c r="I344" s="14"/>
      <c r="J344" s="5"/>
      <c r="K344" s="5"/>
      <c r="L344" s="5"/>
      <c r="M344" s="5"/>
      <c r="N344" s="5"/>
      <c r="O344" s="5"/>
      <c r="P344" s="5"/>
      <c r="Q344" s="5"/>
      <c r="R344" s="5"/>
      <c r="S344" s="5"/>
      <c r="T344" s="5"/>
      <c r="U344" s="5"/>
      <c r="V344" s="5"/>
      <c r="W344" s="5"/>
      <c r="X344" s="5"/>
      <c r="Y344" s="5"/>
      <c r="Z344" s="5"/>
    </row>
    <row r="345" spans="1:26" ht="15.75" customHeight="1" x14ac:dyDescent="0.25">
      <c r="A345" s="13"/>
      <c r="B345" s="13"/>
      <c r="C345" s="5"/>
      <c r="D345" s="13"/>
      <c r="E345" s="5"/>
      <c r="F345" s="5"/>
      <c r="G345" s="13"/>
      <c r="H345" s="5"/>
      <c r="I345" s="14"/>
      <c r="J345" s="5"/>
      <c r="K345" s="5"/>
      <c r="L345" s="5"/>
      <c r="M345" s="5"/>
      <c r="N345" s="5"/>
      <c r="O345" s="5"/>
      <c r="P345" s="5"/>
      <c r="Q345" s="5"/>
      <c r="R345" s="5"/>
      <c r="S345" s="5"/>
      <c r="T345" s="5"/>
      <c r="U345" s="5"/>
      <c r="V345" s="5"/>
      <c r="W345" s="5"/>
      <c r="X345" s="5"/>
      <c r="Y345" s="5"/>
      <c r="Z345" s="5"/>
    </row>
    <row r="346" spans="1:26" ht="15.75" customHeight="1" x14ac:dyDescent="0.25">
      <c r="A346" s="13"/>
      <c r="B346" s="13"/>
      <c r="C346" s="5"/>
      <c r="D346" s="13"/>
      <c r="E346" s="5"/>
      <c r="F346" s="5"/>
      <c r="G346" s="13"/>
      <c r="H346" s="5"/>
      <c r="I346" s="14"/>
      <c r="J346" s="5"/>
      <c r="K346" s="5"/>
      <c r="L346" s="5"/>
      <c r="M346" s="5"/>
      <c r="N346" s="5"/>
      <c r="O346" s="5"/>
      <c r="P346" s="5"/>
      <c r="Q346" s="5"/>
      <c r="R346" s="5"/>
      <c r="S346" s="5"/>
      <c r="T346" s="5"/>
      <c r="U346" s="5"/>
      <c r="V346" s="5"/>
      <c r="W346" s="5"/>
      <c r="X346" s="5"/>
      <c r="Y346" s="5"/>
      <c r="Z346" s="5"/>
    </row>
    <row r="347" spans="1:26" ht="15.75" customHeight="1" x14ac:dyDescent="0.25">
      <c r="A347" s="13"/>
      <c r="B347" s="13"/>
      <c r="C347" s="5"/>
      <c r="D347" s="13"/>
      <c r="E347" s="5"/>
      <c r="F347" s="5"/>
      <c r="G347" s="13"/>
      <c r="H347" s="5"/>
      <c r="I347" s="14"/>
      <c r="J347" s="5"/>
      <c r="K347" s="5"/>
      <c r="L347" s="5"/>
      <c r="M347" s="5"/>
      <c r="N347" s="5"/>
      <c r="O347" s="5"/>
      <c r="P347" s="5"/>
      <c r="Q347" s="5"/>
      <c r="R347" s="5"/>
      <c r="S347" s="5"/>
      <c r="T347" s="5"/>
      <c r="U347" s="5"/>
      <c r="V347" s="5"/>
      <c r="W347" s="5"/>
      <c r="X347" s="5"/>
      <c r="Y347" s="5"/>
      <c r="Z347" s="5"/>
    </row>
    <row r="348" spans="1:26" ht="15.75" customHeight="1" x14ac:dyDescent="0.25">
      <c r="A348" s="13"/>
      <c r="B348" s="13"/>
      <c r="C348" s="5"/>
      <c r="D348" s="13"/>
      <c r="E348" s="5"/>
      <c r="F348" s="5"/>
      <c r="G348" s="13"/>
      <c r="H348" s="5"/>
      <c r="I348" s="14"/>
      <c r="J348" s="5"/>
      <c r="K348" s="5"/>
      <c r="L348" s="5"/>
      <c r="M348" s="5"/>
      <c r="N348" s="5"/>
      <c r="O348" s="5"/>
      <c r="P348" s="5"/>
      <c r="Q348" s="5"/>
      <c r="R348" s="5"/>
      <c r="S348" s="5"/>
      <c r="T348" s="5"/>
      <c r="U348" s="5"/>
      <c r="V348" s="5"/>
      <c r="W348" s="5"/>
      <c r="X348" s="5"/>
      <c r="Y348" s="5"/>
      <c r="Z348" s="5"/>
    </row>
    <row r="349" spans="1:26" ht="15.75" customHeight="1" x14ac:dyDescent="0.25">
      <c r="A349" s="13"/>
      <c r="B349" s="13"/>
      <c r="C349" s="5"/>
      <c r="D349" s="13"/>
      <c r="E349" s="5"/>
      <c r="F349" s="5"/>
      <c r="G349" s="13"/>
      <c r="H349" s="5"/>
      <c r="I349" s="14"/>
      <c r="J349" s="5"/>
      <c r="K349" s="5"/>
      <c r="L349" s="5"/>
      <c r="M349" s="5"/>
      <c r="N349" s="5"/>
      <c r="O349" s="5"/>
      <c r="P349" s="5"/>
      <c r="Q349" s="5"/>
      <c r="R349" s="5"/>
      <c r="S349" s="5"/>
      <c r="T349" s="5"/>
      <c r="U349" s="5"/>
      <c r="V349" s="5"/>
      <c r="W349" s="5"/>
      <c r="X349" s="5"/>
      <c r="Y349" s="5"/>
      <c r="Z349" s="5"/>
    </row>
    <row r="350" spans="1:26" ht="15.75" customHeight="1" x14ac:dyDescent="0.25">
      <c r="A350" s="13"/>
      <c r="B350" s="13"/>
      <c r="C350" s="5"/>
      <c r="D350" s="13"/>
      <c r="E350" s="5"/>
      <c r="F350" s="5"/>
      <c r="G350" s="13"/>
      <c r="H350" s="5"/>
      <c r="I350" s="14"/>
      <c r="J350" s="5"/>
      <c r="K350" s="5"/>
      <c r="L350" s="5"/>
      <c r="M350" s="5"/>
      <c r="N350" s="5"/>
      <c r="O350" s="5"/>
      <c r="P350" s="5"/>
      <c r="Q350" s="5"/>
      <c r="R350" s="5"/>
      <c r="S350" s="5"/>
      <c r="T350" s="5"/>
      <c r="U350" s="5"/>
      <c r="V350" s="5"/>
      <c r="W350" s="5"/>
      <c r="X350" s="5"/>
      <c r="Y350" s="5"/>
      <c r="Z350" s="5"/>
    </row>
    <row r="351" spans="1:26" ht="15.75" customHeight="1" x14ac:dyDescent="0.25">
      <c r="A351" s="13"/>
      <c r="B351" s="13"/>
      <c r="C351" s="5"/>
      <c r="D351" s="13"/>
      <c r="E351" s="5"/>
      <c r="F351" s="5"/>
      <c r="G351" s="13"/>
      <c r="H351" s="5"/>
      <c r="I351" s="14"/>
      <c r="J351" s="5"/>
      <c r="K351" s="5"/>
      <c r="L351" s="5"/>
      <c r="M351" s="5"/>
      <c r="N351" s="5"/>
      <c r="O351" s="5"/>
      <c r="P351" s="5"/>
      <c r="Q351" s="5"/>
      <c r="R351" s="5"/>
      <c r="S351" s="5"/>
      <c r="T351" s="5"/>
      <c r="U351" s="5"/>
      <c r="V351" s="5"/>
      <c r="W351" s="5"/>
      <c r="X351" s="5"/>
      <c r="Y351" s="5"/>
      <c r="Z351" s="5"/>
    </row>
    <row r="352" spans="1:26" ht="15.75" customHeight="1" x14ac:dyDescent="0.25">
      <c r="A352" s="13"/>
      <c r="B352" s="13"/>
      <c r="C352" s="5"/>
      <c r="D352" s="13"/>
      <c r="E352" s="5"/>
      <c r="F352" s="5"/>
      <c r="G352" s="13"/>
      <c r="H352" s="5"/>
      <c r="I352" s="14"/>
      <c r="J352" s="5"/>
      <c r="K352" s="5"/>
      <c r="L352" s="5"/>
      <c r="M352" s="5"/>
      <c r="N352" s="5"/>
      <c r="O352" s="5"/>
      <c r="P352" s="5"/>
      <c r="Q352" s="5"/>
      <c r="R352" s="5"/>
      <c r="S352" s="5"/>
      <c r="T352" s="5"/>
      <c r="U352" s="5"/>
      <c r="V352" s="5"/>
      <c r="W352" s="5"/>
      <c r="X352" s="5"/>
      <c r="Y352" s="5"/>
      <c r="Z352" s="5"/>
    </row>
    <row r="353" spans="1:26" ht="15.75" customHeight="1" x14ac:dyDescent="0.25">
      <c r="A353" s="13"/>
      <c r="B353" s="13"/>
      <c r="C353" s="5"/>
      <c r="D353" s="13"/>
      <c r="E353" s="5"/>
      <c r="F353" s="5"/>
      <c r="G353" s="13"/>
      <c r="H353" s="5"/>
      <c r="I353" s="14"/>
      <c r="J353" s="5"/>
      <c r="K353" s="5"/>
      <c r="L353" s="5"/>
      <c r="M353" s="5"/>
      <c r="N353" s="5"/>
      <c r="O353" s="5"/>
      <c r="P353" s="5"/>
      <c r="Q353" s="5"/>
      <c r="R353" s="5"/>
      <c r="S353" s="5"/>
      <c r="T353" s="5"/>
      <c r="U353" s="5"/>
      <c r="V353" s="5"/>
      <c r="W353" s="5"/>
      <c r="X353" s="5"/>
      <c r="Y353" s="5"/>
      <c r="Z353" s="5"/>
    </row>
    <row r="354" spans="1:26" ht="15.75" customHeight="1" x14ac:dyDescent="0.25">
      <c r="A354" s="13"/>
      <c r="B354" s="13"/>
      <c r="C354" s="5"/>
      <c r="D354" s="13"/>
      <c r="E354" s="5"/>
      <c r="F354" s="5"/>
      <c r="G354" s="13"/>
      <c r="H354" s="5"/>
      <c r="I354" s="14"/>
      <c r="J354" s="5"/>
      <c r="K354" s="5"/>
      <c r="L354" s="5"/>
      <c r="M354" s="5"/>
      <c r="N354" s="5"/>
      <c r="O354" s="5"/>
      <c r="P354" s="5"/>
      <c r="Q354" s="5"/>
      <c r="R354" s="5"/>
      <c r="S354" s="5"/>
      <c r="T354" s="5"/>
      <c r="U354" s="5"/>
      <c r="V354" s="5"/>
      <c r="W354" s="5"/>
      <c r="X354" s="5"/>
      <c r="Y354" s="5"/>
      <c r="Z354" s="5"/>
    </row>
    <row r="355" spans="1:26" ht="15.75" customHeight="1" x14ac:dyDescent="0.25">
      <c r="A355" s="13"/>
      <c r="B355" s="13"/>
      <c r="C355" s="5"/>
      <c r="D355" s="13"/>
      <c r="E355" s="5"/>
      <c r="F355" s="5"/>
      <c r="G355" s="13"/>
      <c r="H355" s="5"/>
      <c r="I355" s="14"/>
      <c r="J355" s="5"/>
      <c r="K355" s="5"/>
      <c r="L355" s="5"/>
      <c r="M355" s="5"/>
      <c r="N355" s="5"/>
      <c r="O355" s="5"/>
      <c r="P355" s="5"/>
      <c r="Q355" s="5"/>
      <c r="R355" s="5"/>
      <c r="S355" s="5"/>
      <c r="T355" s="5"/>
      <c r="U355" s="5"/>
      <c r="V355" s="5"/>
      <c r="W355" s="5"/>
      <c r="X355" s="5"/>
      <c r="Y355" s="5"/>
      <c r="Z355" s="5"/>
    </row>
    <row r="356" spans="1:26" ht="15.75" customHeight="1" x14ac:dyDescent="0.25">
      <c r="A356" s="13"/>
      <c r="B356" s="13"/>
      <c r="C356" s="5"/>
      <c r="D356" s="13"/>
      <c r="E356" s="5"/>
      <c r="F356" s="5"/>
      <c r="G356" s="13"/>
      <c r="H356" s="5"/>
      <c r="I356" s="14"/>
      <c r="J356" s="5"/>
      <c r="K356" s="5"/>
      <c r="L356" s="5"/>
      <c r="M356" s="5"/>
      <c r="N356" s="5"/>
      <c r="O356" s="5"/>
      <c r="P356" s="5"/>
      <c r="Q356" s="5"/>
      <c r="R356" s="5"/>
      <c r="S356" s="5"/>
      <c r="T356" s="5"/>
      <c r="U356" s="5"/>
      <c r="V356" s="5"/>
      <c r="W356" s="5"/>
      <c r="X356" s="5"/>
      <c r="Y356" s="5"/>
      <c r="Z356" s="5"/>
    </row>
    <row r="357" spans="1:26" ht="15.75" customHeight="1" x14ac:dyDescent="0.25">
      <c r="A357" s="13"/>
      <c r="B357" s="13"/>
      <c r="C357" s="5"/>
      <c r="D357" s="13"/>
      <c r="E357" s="5"/>
      <c r="F357" s="5"/>
      <c r="G357" s="13"/>
      <c r="H357" s="5"/>
      <c r="I357" s="14"/>
      <c r="J357" s="5"/>
      <c r="K357" s="5"/>
      <c r="L357" s="5"/>
      <c r="M357" s="5"/>
      <c r="N357" s="5"/>
      <c r="O357" s="5"/>
      <c r="P357" s="5"/>
      <c r="Q357" s="5"/>
      <c r="R357" s="5"/>
      <c r="S357" s="5"/>
      <c r="T357" s="5"/>
      <c r="U357" s="5"/>
      <c r="V357" s="5"/>
      <c r="W357" s="5"/>
      <c r="X357" s="5"/>
      <c r="Y357" s="5"/>
      <c r="Z357" s="5"/>
    </row>
    <row r="358" spans="1:26" ht="15.75" customHeight="1" x14ac:dyDescent="0.25">
      <c r="A358" s="13"/>
      <c r="B358" s="13"/>
      <c r="C358" s="5"/>
      <c r="D358" s="13"/>
      <c r="E358" s="5"/>
      <c r="F358" s="5"/>
      <c r="G358" s="13"/>
      <c r="H358" s="5"/>
      <c r="I358" s="14"/>
      <c r="J358" s="5"/>
      <c r="K358" s="5"/>
      <c r="L358" s="5"/>
      <c r="M358" s="5"/>
      <c r="N358" s="5"/>
      <c r="O358" s="5"/>
      <c r="P358" s="5"/>
      <c r="Q358" s="5"/>
      <c r="R358" s="5"/>
      <c r="S358" s="5"/>
      <c r="T358" s="5"/>
      <c r="U358" s="5"/>
      <c r="V358" s="5"/>
      <c r="W358" s="5"/>
      <c r="X358" s="5"/>
      <c r="Y358" s="5"/>
      <c r="Z358" s="5"/>
    </row>
    <row r="359" spans="1:26" ht="15.75" customHeight="1" x14ac:dyDescent="0.25">
      <c r="A359" s="13"/>
      <c r="B359" s="13"/>
      <c r="C359" s="5"/>
      <c r="D359" s="13"/>
      <c r="E359" s="5"/>
      <c r="F359" s="5"/>
      <c r="G359" s="13"/>
      <c r="H359" s="5"/>
      <c r="I359" s="14"/>
      <c r="J359" s="5"/>
      <c r="K359" s="5"/>
      <c r="L359" s="5"/>
      <c r="M359" s="5"/>
      <c r="N359" s="5"/>
      <c r="O359" s="5"/>
      <c r="P359" s="5"/>
      <c r="Q359" s="5"/>
      <c r="R359" s="5"/>
      <c r="S359" s="5"/>
      <c r="T359" s="5"/>
      <c r="U359" s="5"/>
      <c r="V359" s="5"/>
      <c r="W359" s="5"/>
      <c r="X359" s="5"/>
      <c r="Y359" s="5"/>
      <c r="Z359" s="5"/>
    </row>
    <row r="360" spans="1:26" ht="15.75" customHeight="1" x14ac:dyDescent="0.25">
      <c r="A360" s="13"/>
      <c r="B360" s="13"/>
      <c r="C360" s="5"/>
      <c r="D360" s="13"/>
      <c r="E360" s="5"/>
      <c r="F360" s="5"/>
      <c r="G360" s="13"/>
      <c r="H360" s="5"/>
      <c r="I360" s="14"/>
      <c r="J360" s="5"/>
      <c r="K360" s="5"/>
      <c r="L360" s="5"/>
      <c r="M360" s="5"/>
      <c r="N360" s="5"/>
      <c r="O360" s="5"/>
      <c r="P360" s="5"/>
      <c r="Q360" s="5"/>
      <c r="R360" s="5"/>
      <c r="S360" s="5"/>
      <c r="T360" s="5"/>
      <c r="U360" s="5"/>
      <c r="V360" s="5"/>
      <c r="W360" s="5"/>
      <c r="X360" s="5"/>
      <c r="Y360" s="5"/>
      <c r="Z360" s="5"/>
    </row>
    <row r="361" spans="1:26" ht="15.75" customHeight="1" x14ac:dyDescent="0.25">
      <c r="A361" s="13"/>
      <c r="B361" s="13"/>
      <c r="C361" s="5"/>
      <c r="D361" s="13"/>
      <c r="E361" s="5"/>
      <c r="F361" s="5"/>
      <c r="G361" s="13"/>
      <c r="H361" s="5"/>
      <c r="I361" s="14"/>
      <c r="J361" s="5"/>
      <c r="K361" s="5"/>
      <c r="L361" s="5"/>
      <c r="M361" s="5"/>
      <c r="N361" s="5"/>
      <c r="O361" s="5"/>
      <c r="P361" s="5"/>
      <c r="Q361" s="5"/>
      <c r="R361" s="5"/>
      <c r="S361" s="5"/>
      <c r="T361" s="5"/>
      <c r="U361" s="5"/>
      <c r="V361" s="5"/>
      <c r="W361" s="5"/>
      <c r="X361" s="5"/>
      <c r="Y361" s="5"/>
      <c r="Z361" s="5"/>
    </row>
    <row r="362" spans="1:26" ht="15.75" customHeight="1" x14ac:dyDescent="0.25">
      <c r="A362" s="13"/>
      <c r="B362" s="13"/>
      <c r="C362" s="5"/>
      <c r="D362" s="13"/>
      <c r="E362" s="5"/>
      <c r="F362" s="5"/>
      <c r="G362" s="13"/>
      <c r="H362" s="5"/>
      <c r="I362" s="14"/>
      <c r="J362" s="5"/>
      <c r="K362" s="5"/>
      <c r="L362" s="5"/>
      <c r="M362" s="5"/>
      <c r="N362" s="5"/>
      <c r="O362" s="5"/>
      <c r="P362" s="5"/>
      <c r="Q362" s="5"/>
      <c r="R362" s="5"/>
      <c r="S362" s="5"/>
      <c r="T362" s="5"/>
      <c r="U362" s="5"/>
      <c r="V362" s="5"/>
      <c r="W362" s="5"/>
      <c r="X362" s="5"/>
      <c r="Y362" s="5"/>
      <c r="Z362" s="5"/>
    </row>
    <row r="363" spans="1:26" ht="15.75" customHeight="1" x14ac:dyDescent="0.25">
      <c r="A363" s="13"/>
      <c r="B363" s="13"/>
      <c r="C363" s="5"/>
      <c r="D363" s="13"/>
      <c r="E363" s="5"/>
      <c r="F363" s="5"/>
      <c r="G363" s="13"/>
      <c r="H363" s="5"/>
      <c r="I363" s="14"/>
      <c r="J363" s="5"/>
      <c r="K363" s="5"/>
      <c r="L363" s="5"/>
      <c r="M363" s="5"/>
      <c r="N363" s="5"/>
      <c r="O363" s="5"/>
      <c r="P363" s="5"/>
      <c r="Q363" s="5"/>
      <c r="R363" s="5"/>
      <c r="S363" s="5"/>
      <c r="T363" s="5"/>
      <c r="U363" s="5"/>
      <c r="V363" s="5"/>
      <c r="W363" s="5"/>
      <c r="X363" s="5"/>
      <c r="Y363" s="5"/>
      <c r="Z363" s="5"/>
    </row>
    <row r="364" spans="1:26" ht="15.75" customHeight="1" x14ac:dyDescent="0.25">
      <c r="A364" s="13"/>
      <c r="B364" s="13"/>
      <c r="C364" s="5"/>
      <c r="D364" s="13"/>
      <c r="E364" s="5"/>
      <c r="F364" s="5"/>
      <c r="G364" s="13"/>
      <c r="H364" s="5"/>
      <c r="I364" s="14"/>
      <c r="J364" s="5"/>
      <c r="K364" s="5"/>
      <c r="L364" s="5"/>
      <c r="M364" s="5"/>
      <c r="N364" s="5"/>
      <c r="O364" s="5"/>
      <c r="P364" s="5"/>
      <c r="Q364" s="5"/>
      <c r="R364" s="5"/>
      <c r="S364" s="5"/>
      <c r="T364" s="5"/>
      <c r="U364" s="5"/>
      <c r="V364" s="5"/>
      <c r="W364" s="5"/>
      <c r="X364" s="5"/>
      <c r="Y364" s="5"/>
      <c r="Z364" s="5"/>
    </row>
    <row r="365" spans="1:26" ht="15.75" customHeight="1" x14ac:dyDescent="0.25">
      <c r="A365" s="13"/>
      <c r="B365" s="13"/>
      <c r="C365" s="5"/>
      <c r="D365" s="13"/>
      <c r="E365" s="5"/>
      <c r="F365" s="5"/>
      <c r="G365" s="13"/>
      <c r="H365" s="5"/>
      <c r="I365" s="14"/>
      <c r="J365" s="5"/>
      <c r="K365" s="5"/>
      <c r="L365" s="5"/>
      <c r="M365" s="5"/>
      <c r="N365" s="5"/>
      <c r="O365" s="5"/>
      <c r="P365" s="5"/>
      <c r="Q365" s="5"/>
      <c r="R365" s="5"/>
      <c r="S365" s="5"/>
      <c r="T365" s="5"/>
      <c r="U365" s="5"/>
      <c r="V365" s="5"/>
      <c r="W365" s="5"/>
      <c r="X365" s="5"/>
      <c r="Y365" s="5"/>
      <c r="Z365" s="5"/>
    </row>
    <row r="366" spans="1:26" ht="15.75" customHeight="1" x14ac:dyDescent="0.25">
      <c r="A366" s="13"/>
      <c r="B366" s="13"/>
      <c r="C366" s="5"/>
      <c r="D366" s="13"/>
      <c r="E366" s="5"/>
      <c r="F366" s="5"/>
      <c r="G366" s="13"/>
      <c r="H366" s="5"/>
      <c r="I366" s="14"/>
      <c r="J366" s="5"/>
      <c r="K366" s="5"/>
      <c r="L366" s="5"/>
      <c r="M366" s="5"/>
      <c r="N366" s="5"/>
      <c r="O366" s="5"/>
      <c r="P366" s="5"/>
      <c r="Q366" s="5"/>
      <c r="R366" s="5"/>
      <c r="S366" s="5"/>
      <c r="T366" s="5"/>
      <c r="U366" s="5"/>
      <c r="V366" s="5"/>
      <c r="W366" s="5"/>
      <c r="X366" s="5"/>
      <c r="Y366" s="5"/>
      <c r="Z366" s="5"/>
    </row>
    <row r="367" spans="1:26" ht="15.75" customHeight="1" x14ac:dyDescent="0.25">
      <c r="A367" s="13"/>
      <c r="B367" s="13"/>
      <c r="C367" s="5"/>
      <c r="D367" s="13"/>
      <c r="E367" s="5"/>
      <c r="F367" s="5"/>
      <c r="G367" s="13"/>
      <c r="H367" s="5"/>
      <c r="I367" s="14"/>
      <c r="J367" s="5"/>
      <c r="K367" s="5"/>
      <c r="L367" s="5"/>
      <c r="M367" s="5"/>
      <c r="N367" s="5"/>
      <c r="O367" s="5"/>
      <c r="P367" s="5"/>
      <c r="Q367" s="5"/>
      <c r="R367" s="5"/>
      <c r="S367" s="5"/>
      <c r="T367" s="5"/>
      <c r="U367" s="5"/>
      <c r="V367" s="5"/>
      <c r="W367" s="5"/>
      <c r="X367" s="5"/>
      <c r="Y367" s="5"/>
      <c r="Z367" s="5"/>
    </row>
    <row r="368" spans="1:26" ht="15.75" customHeight="1" x14ac:dyDescent="0.25">
      <c r="A368" s="13"/>
      <c r="B368" s="13"/>
      <c r="C368" s="5"/>
      <c r="D368" s="13"/>
      <c r="E368" s="5"/>
      <c r="F368" s="5"/>
      <c r="G368" s="13"/>
      <c r="H368" s="5"/>
      <c r="I368" s="14"/>
      <c r="J368" s="5"/>
      <c r="K368" s="5"/>
      <c r="L368" s="5"/>
      <c r="M368" s="5"/>
      <c r="N368" s="5"/>
      <c r="O368" s="5"/>
      <c r="P368" s="5"/>
      <c r="Q368" s="5"/>
      <c r="R368" s="5"/>
      <c r="S368" s="5"/>
      <c r="T368" s="5"/>
      <c r="U368" s="5"/>
      <c r="V368" s="5"/>
      <c r="W368" s="5"/>
      <c r="X368" s="5"/>
      <c r="Y368" s="5"/>
      <c r="Z368" s="5"/>
    </row>
    <row r="369" spans="1:26" ht="15.75" customHeight="1" x14ac:dyDescent="0.25">
      <c r="A369" s="13"/>
      <c r="B369" s="13"/>
      <c r="C369" s="5"/>
      <c r="D369" s="13"/>
      <c r="E369" s="5"/>
      <c r="F369" s="5"/>
      <c r="G369" s="13"/>
      <c r="H369" s="5"/>
      <c r="I369" s="14"/>
      <c r="J369" s="5"/>
      <c r="K369" s="5"/>
      <c r="L369" s="5"/>
      <c r="M369" s="5"/>
      <c r="N369" s="5"/>
      <c r="O369" s="5"/>
      <c r="P369" s="5"/>
      <c r="Q369" s="5"/>
      <c r="R369" s="5"/>
      <c r="S369" s="5"/>
      <c r="T369" s="5"/>
      <c r="U369" s="5"/>
      <c r="V369" s="5"/>
      <c r="W369" s="5"/>
      <c r="X369" s="5"/>
      <c r="Y369" s="5"/>
      <c r="Z369" s="5"/>
    </row>
    <row r="370" spans="1:26" ht="15.75" customHeight="1" x14ac:dyDescent="0.25">
      <c r="A370" s="13"/>
      <c r="B370" s="13"/>
      <c r="C370" s="5"/>
      <c r="D370" s="13"/>
      <c r="E370" s="5"/>
      <c r="F370" s="5"/>
      <c r="G370" s="13"/>
      <c r="H370" s="5"/>
      <c r="I370" s="14"/>
      <c r="J370" s="5"/>
      <c r="K370" s="5"/>
      <c r="L370" s="5"/>
      <c r="M370" s="5"/>
      <c r="N370" s="5"/>
      <c r="O370" s="5"/>
      <c r="P370" s="5"/>
      <c r="Q370" s="5"/>
      <c r="R370" s="5"/>
      <c r="S370" s="5"/>
      <c r="T370" s="5"/>
      <c r="U370" s="5"/>
      <c r="V370" s="5"/>
      <c r="W370" s="5"/>
      <c r="X370" s="5"/>
      <c r="Y370" s="5"/>
      <c r="Z370" s="5"/>
    </row>
    <row r="371" spans="1:26" ht="15.75" customHeight="1" x14ac:dyDescent="0.25">
      <c r="A371" s="13"/>
      <c r="B371" s="13"/>
      <c r="C371" s="5"/>
      <c r="D371" s="13"/>
      <c r="E371" s="5"/>
      <c r="F371" s="5"/>
      <c r="G371" s="13"/>
      <c r="H371" s="5"/>
      <c r="I371" s="14"/>
      <c r="J371" s="5"/>
      <c r="K371" s="5"/>
      <c r="L371" s="5"/>
      <c r="M371" s="5"/>
      <c r="N371" s="5"/>
      <c r="O371" s="5"/>
      <c r="P371" s="5"/>
      <c r="Q371" s="5"/>
      <c r="R371" s="5"/>
      <c r="S371" s="5"/>
      <c r="T371" s="5"/>
      <c r="U371" s="5"/>
      <c r="V371" s="5"/>
      <c r="W371" s="5"/>
      <c r="X371" s="5"/>
      <c r="Y371" s="5"/>
      <c r="Z371" s="5"/>
    </row>
    <row r="372" spans="1:26" ht="15.75" customHeight="1" x14ac:dyDescent="0.25">
      <c r="A372" s="13"/>
      <c r="B372" s="13"/>
      <c r="C372" s="5"/>
      <c r="D372" s="13"/>
      <c r="E372" s="5"/>
      <c r="F372" s="5"/>
      <c r="G372" s="13"/>
      <c r="H372" s="5"/>
      <c r="I372" s="14"/>
      <c r="J372" s="5"/>
      <c r="K372" s="5"/>
      <c r="L372" s="5"/>
      <c r="M372" s="5"/>
      <c r="N372" s="5"/>
      <c r="O372" s="5"/>
      <c r="P372" s="5"/>
      <c r="Q372" s="5"/>
      <c r="R372" s="5"/>
      <c r="S372" s="5"/>
      <c r="T372" s="5"/>
      <c r="U372" s="5"/>
      <c r="V372" s="5"/>
      <c r="W372" s="5"/>
      <c r="X372" s="5"/>
      <c r="Y372" s="5"/>
      <c r="Z372" s="5"/>
    </row>
    <row r="373" spans="1:26" ht="15.75" customHeight="1" x14ac:dyDescent="0.25">
      <c r="A373" s="13"/>
      <c r="B373" s="13"/>
      <c r="C373" s="5"/>
      <c r="D373" s="13"/>
      <c r="E373" s="5"/>
      <c r="F373" s="5"/>
      <c r="G373" s="13"/>
      <c r="H373" s="5"/>
      <c r="I373" s="14"/>
      <c r="J373" s="5"/>
      <c r="K373" s="5"/>
      <c r="L373" s="5"/>
      <c r="M373" s="5"/>
      <c r="N373" s="5"/>
      <c r="O373" s="5"/>
      <c r="P373" s="5"/>
      <c r="Q373" s="5"/>
      <c r="R373" s="5"/>
      <c r="S373" s="5"/>
      <c r="T373" s="5"/>
      <c r="U373" s="5"/>
      <c r="V373" s="5"/>
      <c r="W373" s="5"/>
      <c r="X373" s="5"/>
      <c r="Y373" s="5"/>
      <c r="Z373" s="5"/>
    </row>
    <row r="374" spans="1:26" ht="15.75" customHeight="1" x14ac:dyDescent="0.25">
      <c r="A374" s="13"/>
      <c r="B374" s="13"/>
      <c r="C374" s="5"/>
      <c r="D374" s="13"/>
      <c r="E374" s="5"/>
      <c r="F374" s="5"/>
      <c r="G374" s="13"/>
      <c r="H374" s="5"/>
      <c r="I374" s="14"/>
      <c r="J374" s="5"/>
      <c r="K374" s="5"/>
      <c r="L374" s="5"/>
      <c r="M374" s="5"/>
      <c r="N374" s="5"/>
      <c r="O374" s="5"/>
      <c r="P374" s="5"/>
      <c r="Q374" s="5"/>
      <c r="R374" s="5"/>
      <c r="S374" s="5"/>
      <c r="T374" s="5"/>
      <c r="U374" s="5"/>
      <c r="V374" s="5"/>
      <c r="W374" s="5"/>
      <c r="X374" s="5"/>
      <c r="Y374" s="5"/>
      <c r="Z374" s="5"/>
    </row>
    <row r="375" spans="1:26" ht="15.75" customHeight="1" x14ac:dyDescent="0.25">
      <c r="A375" s="13"/>
      <c r="B375" s="13"/>
      <c r="C375" s="5"/>
      <c r="D375" s="13"/>
      <c r="E375" s="5"/>
      <c r="F375" s="5"/>
      <c r="G375" s="13"/>
      <c r="H375" s="5"/>
      <c r="I375" s="14"/>
      <c r="J375" s="5"/>
      <c r="K375" s="5"/>
      <c r="L375" s="5"/>
      <c r="M375" s="5"/>
      <c r="N375" s="5"/>
      <c r="O375" s="5"/>
      <c r="P375" s="5"/>
      <c r="Q375" s="5"/>
      <c r="R375" s="5"/>
      <c r="S375" s="5"/>
      <c r="T375" s="5"/>
      <c r="U375" s="5"/>
      <c r="V375" s="5"/>
      <c r="W375" s="5"/>
      <c r="X375" s="5"/>
      <c r="Y375" s="5"/>
      <c r="Z375" s="5"/>
    </row>
    <row r="376" spans="1:26" ht="15.75" customHeight="1" x14ac:dyDescent="0.25">
      <c r="A376" s="13"/>
      <c r="B376" s="13"/>
      <c r="C376" s="5"/>
      <c r="D376" s="13"/>
      <c r="E376" s="5"/>
      <c r="F376" s="5"/>
      <c r="G376" s="13"/>
      <c r="H376" s="5"/>
      <c r="I376" s="14"/>
      <c r="J376" s="5"/>
      <c r="K376" s="5"/>
      <c r="L376" s="5"/>
      <c r="M376" s="5"/>
      <c r="N376" s="5"/>
      <c r="O376" s="5"/>
      <c r="P376" s="5"/>
      <c r="Q376" s="5"/>
      <c r="R376" s="5"/>
      <c r="S376" s="5"/>
      <c r="T376" s="5"/>
      <c r="U376" s="5"/>
      <c r="V376" s="5"/>
      <c r="W376" s="5"/>
      <c r="X376" s="5"/>
      <c r="Y376" s="5"/>
      <c r="Z376" s="5"/>
    </row>
    <row r="377" spans="1:26" ht="15.75" customHeight="1" x14ac:dyDescent="0.25">
      <c r="A377" s="13"/>
      <c r="B377" s="13"/>
      <c r="C377" s="5"/>
      <c r="D377" s="13"/>
      <c r="E377" s="5"/>
      <c r="F377" s="5"/>
      <c r="G377" s="13"/>
      <c r="H377" s="5"/>
      <c r="I377" s="14"/>
      <c r="J377" s="5"/>
      <c r="K377" s="5"/>
      <c r="L377" s="5"/>
      <c r="M377" s="5"/>
      <c r="N377" s="5"/>
      <c r="O377" s="5"/>
      <c r="P377" s="5"/>
      <c r="Q377" s="5"/>
      <c r="R377" s="5"/>
      <c r="S377" s="5"/>
      <c r="T377" s="5"/>
      <c r="U377" s="5"/>
      <c r="V377" s="5"/>
      <c r="W377" s="5"/>
      <c r="X377" s="5"/>
      <c r="Y377" s="5"/>
      <c r="Z377" s="5"/>
    </row>
    <row r="378" spans="1:26" ht="15.75" customHeight="1" x14ac:dyDescent="0.25">
      <c r="A378" s="13"/>
      <c r="B378" s="13"/>
      <c r="C378" s="5"/>
      <c r="D378" s="13"/>
      <c r="E378" s="5"/>
      <c r="F378" s="5"/>
      <c r="G378" s="13"/>
      <c r="H378" s="5"/>
      <c r="I378" s="14"/>
      <c r="J378" s="5"/>
      <c r="K378" s="5"/>
      <c r="L378" s="5"/>
      <c r="M378" s="5"/>
      <c r="N378" s="5"/>
      <c r="O378" s="5"/>
      <c r="P378" s="5"/>
      <c r="Q378" s="5"/>
      <c r="R378" s="5"/>
      <c r="S378" s="5"/>
      <c r="T378" s="5"/>
      <c r="U378" s="5"/>
      <c r="V378" s="5"/>
      <c r="W378" s="5"/>
      <c r="X378" s="5"/>
      <c r="Y378" s="5"/>
      <c r="Z378" s="5"/>
    </row>
    <row r="379" spans="1:26" ht="15.75" customHeight="1" x14ac:dyDescent="0.25">
      <c r="A379" s="13"/>
      <c r="B379" s="13"/>
      <c r="C379" s="5"/>
      <c r="D379" s="13"/>
      <c r="E379" s="5"/>
      <c r="F379" s="5"/>
      <c r="G379" s="13"/>
      <c r="H379" s="5"/>
      <c r="I379" s="14"/>
      <c r="J379" s="5"/>
      <c r="K379" s="5"/>
      <c r="L379" s="5"/>
      <c r="M379" s="5"/>
      <c r="N379" s="5"/>
      <c r="O379" s="5"/>
      <c r="P379" s="5"/>
      <c r="Q379" s="5"/>
      <c r="R379" s="5"/>
      <c r="S379" s="5"/>
      <c r="T379" s="5"/>
      <c r="U379" s="5"/>
      <c r="V379" s="5"/>
      <c r="W379" s="5"/>
      <c r="X379" s="5"/>
      <c r="Y379" s="5"/>
      <c r="Z379" s="5"/>
    </row>
    <row r="380" spans="1:26" ht="15.75" customHeight="1" x14ac:dyDescent="0.25">
      <c r="A380" s="13"/>
      <c r="B380" s="13"/>
      <c r="C380" s="5"/>
      <c r="D380" s="13"/>
      <c r="E380" s="5"/>
      <c r="F380" s="5"/>
      <c r="G380" s="13"/>
      <c r="H380" s="5"/>
      <c r="I380" s="14"/>
      <c r="J380" s="5"/>
      <c r="K380" s="5"/>
      <c r="L380" s="5"/>
      <c r="M380" s="5"/>
      <c r="N380" s="5"/>
      <c r="O380" s="5"/>
      <c r="P380" s="5"/>
      <c r="Q380" s="5"/>
      <c r="R380" s="5"/>
      <c r="S380" s="5"/>
      <c r="T380" s="5"/>
      <c r="U380" s="5"/>
      <c r="V380" s="5"/>
      <c r="W380" s="5"/>
      <c r="X380" s="5"/>
      <c r="Y380" s="5"/>
      <c r="Z380" s="5"/>
    </row>
    <row r="381" spans="1:26" ht="15.75" customHeight="1" x14ac:dyDescent="0.25">
      <c r="A381" s="13"/>
      <c r="B381" s="13"/>
      <c r="C381" s="5"/>
      <c r="D381" s="13"/>
      <c r="E381" s="5"/>
      <c r="F381" s="5"/>
      <c r="G381" s="13"/>
      <c r="H381" s="5"/>
      <c r="I381" s="14"/>
      <c r="J381" s="5"/>
      <c r="K381" s="5"/>
      <c r="L381" s="5"/>
      <c r="M381" s="5"/>
      <c r="N381" s="5"/>
      <c r="O381" s="5"/>
      <c r="P381" s="5"/>
      <c r="Q381" s="5"/>
      <c r="R381" s="5"/>
      <c r="S381" s="5"/>
      <c r="T381" s="5"/>
      <c r="U381" s="5"/>
      <c r="V381" s="5"/>
      <c r="W381" s="5"/>
      <c r="X381" s="5"/>
      <c r="Y381" s="5"/>
      <c r="Z381" s="5"/>
    </row>
    <row r="382" spans="1:26" ht="15.75" customHeight="1" x14ac:dyDescent="0.25">
      <c r="A382" s="13"/>
      <c r="B382" s="13"/>
      <c r="C382" s="5"/>
      <c r="D382" s="13"/>
      <c r="E382" s="5"/>
      <c r="F382" s="5"/>
      <c r="G382" s="13"/>
      <c r="H382" s="5"/>
      <c r="I382" s="14"/>
      <c r="J382" s="5"/>
      <c r="K382" s="5"/>
      <c r="L382" s="5"/>
      <c r="M382" s="5"/>
      <c r="N382" s="5"/>
      <c r="O382" s="5"/>
      <c r="P382" s="5"/>
      <c r="Q382" s="5"/>
      <c r="R382" s="5"/>
      <c r="S382" s="5"/>
      <c r="T382" s="5"/>
      <c r="U382" s="5"/>
      <c r="V382" s="5"/>
      <c r="W382" s="5"/>
      <c r="X382" s="5"/>
      <c r="Y382" s="5"/>
      <c r="Z382" s="5"/>
    </row>
    <row r="383" spans="1:26" ht="15.75" customHeight="1" x14ac:dyDescent="0.25">
      <c r="A383" s="13"/>
      <c r="B383" s="13"/>
      <c r="C383" s="5"/>
      <c r="D383" s="13"/>
      <c r="E383" s="5"/>
      <c r="F383" s="5"/>
      <c r="G383" s="13"/>
      <c r="H383" s="5"/>
      <c r="I383" s="14"/>
      <c r="J383" s="5"/>
      <c r="K383" s="5"/>
      <c r="L383" s="5"/>
      <c r="M383" s="5"/>
      <c r="N383" s="5"/>
      <c r="O383" s="5"/>
      <c r="P383" s="5"/>
      <c r="Q383" s="5"/>
      <c r="R383" s="5"/>
      <c r="S383" s="5"/>
      <c r="T383" s="5"/>
      <c r="U383" s="5"/>
      <c r="V383" s="5"/>
      <c r="W383" s="5"/>
      <c r="X383" s="5"/>
      <c r="Y383" s="5"/>
      <c r="Z383" s="5"/>
    </row>
    <row r="384" spans="1:26" ht="15.75" customHeight="1" x14ac:dyDescent="0.25">
      <c r="A384" s="13"/>
      <c r="B384" s="13"/>
      <c r="C384" s="5"/>
      <c r="D384" s="13"/>
      <c r="E384" s="5"/>
      <c r="F384" s="5"/>
      <c r="G384" s="13"/>
      <c r="H384" s="5"/>
      <c r="I384" s="14"/>
      <c r="J384" s="5"/>
      <c r="K384" s="5"/>
      <c r="L384" s="5"/>
      <c r="M384" s="5"/>
      <c r="N384" s="5"/>
      <c r="O384" s="5"/>
      <c r="P384" s="5"/>
      <c r="Q384" s="5"/>
      <c r="R384" s="5"/>
      <c r="S384" s="5"/>
      <c r="T384" s="5"/>
      <c r="U384" s="5"/>
      <c r="V384" s="5"/>
      <c r="W384" s="5"/>
      <c r="X384" s="5"/>
      <c r="Y384" s="5"/>
      <c r="Z384" s="5"/>
    </row>
    <row r="385" spans="1:26" ht="15.75" customHeight="1" x14ac:dyDescent="0.25">
      <c r="A385" s="13"/>
      <c r="B385" s="13"/>
      <c r="C385" s="5"/>
      <c r="D385" s="13"/>
      <c r="E385" s="5"/>
      <c r="F385" s="5"/>
      <c r="G385" s="13"/>
      <c r="H385" s="5"/>
      <c r="I385" s="14"/>
      <c r="J385" s="5"/>
      <c r="K385" s="5"/>
      <c r="L385" s="5"/>
      <c r="M385" s="5"/>
      <c r="N385" s="5"/>
      <c r="O385" s="5"/>
      <c r="P385" s="5"/>
      <c r="Q385" s="5"/>
      <c r="R385" s="5"/>
      <c r="S385" s="5"/>
      <c r="T385" s="5"/>
      <c r="U385" s="5"/>
      <c r="V385" s="5"/>
      <c r="W385" s="5"/>
      <c r="X385" s="5"/>
      <c r="Y385" s="5"/>
      <c r="Z385" s="5"/>
    </row>
    <row r="386" spans="1:26" ht="15.75" customHeight="1" x14ac:dyDescent="0.25">
      <c r="A386" s="13"/>
      <c r="B386" s="13"/>
      <c r="C386" s="5"/>
      <c r="D386" s="13"/>
      <c r="E386" s="5"/>
      <c r="F386" s="5"/>
      <c r="G386" s="13"/>
      <c r="H386" s="5"/>
      <c r="I386" s="14"/>
      <c r="J386" s="5"/>
      <c r="K386" s="5"/>
      <c r="L386" s="5"/>
      <c r="M386" s="5"/>
      <c r="N386" s="5"/>
      <c r="O386" s="5"/>
      <c r="P386" s="5"/>
      <c r="Q386" s="5"/>
      <c r="R386" s="5"/>
      <c r="S386" s="5"/>
      <c r="T386" s="5"/>
      <c r="U386" s="5"/>
      <c r="V386" s="5"/>
      <c r="W386" s="5"/>
      <c r="X386" s="5"/>
      <c r="Y386" s="5"/>
      <c r="Z386" s="5"/>
    </row>
    <row r="387" spans="1:26" ht="15.75" customHeight="1" x14ac:dyDescent="0.25">
      <c r="A387" s="13"/>
      <c r="B387" s="13"/>
      <c r="C387" s="5"/>
      <c r="D387" s="13"/>
      <c r="E387" s="5"/>
      <c r="F387" s="5"/>
      <c r="G387" s="13"/>
      <c r="H387" s="5"/>
      <c r="I387" s="14"/>
      <c r="J387" s="5"/>
      <c r="K387" s="5"/>
      <c r="L387" s="5"/>
      <c r="M387" s="5"/>
      <c r="N387" s="5"/>
      <c r="O387" s="5"/>
      <c r="P387" s="5"/>
      <c r="Q387" s="5"/>
      <c r="R387" s="5"/>
      <c r="S387" s="5"/>
      <c r="T387" s="5"/>
      <c r="U387" s="5"/>
      <c r="V387" s="5"/>
      <c r="W387" s="5"/>
      <c r="X387" s="5"/>
      <c r="Y387" s="5"/>
      <c r="Z387" s="5"/>
    </row>
    <row r="388" spans="1:26" ht="15.75" customHeight="1" x14ac:dyDescent="0.25">
      <c r="A388" s="13"/>
      <c r="B388" s="13"/>
      <c r="C388" s="5"/>
      <c r="D388" s="13"/>
      <c r="E388" s="5"/>
      <c r="F388" s="5"/>
      <c r="G388" s="13"/>
      <c r="H388" s="5"/>
      <c r="I388" s="14"/>
      <c r="J388" s="5"/>
      <c r="K388" s="5"/>
      <c r="L388" s="5"/>
      <c r="M388" s="5"/>
      <c r="N388" s="5"/>
      <c r="O388" s="5"/>
      <c r="P388" s="5"/>
      <c r="Q388" s="5"/>
      <c r="R388" s="5"/>
      <c r="S388" s="5"/>
      <c r="T388" s="5"/>
      <c r="U388" s="5"/>
      <c r="V388" s="5"/>
      <c r="W388" s="5"/>
      <c r="X388" s="5"/>
      <c r="Y388" s="5"/>
      <c r="Z388" s="5"/>
    </row>
    <row r="389" spans="1:26" ht="15.75" customHeight="1" x14ac:dyDescent="0.25">
      <c r="A389" s="13"/>
      <c r="B389" s="13"/>
      <c r="C389" s="5"/>
      <c r="D389" s="13"/>
      <c r="E389" s="5"/>
      <c r="F389" s="5"/>
      <c r="G389" s="13"/>
      <c r="H389" s="5"/>
      <c r="I389" s="14"/>
      <c r="J389" s="5"/>
      <c r="K389" s="5"/>
      <c r="L389" s="5"/>
      <c r="M389" s="5"/>
      <c r="N389" s="5"/>
      <c r="O389" s="5"/>
      <c r="P389" s="5"/>
      <c r="Q389" s="5"/>
      <c r="R389" s="5"/>
      <c r="S389" s="5"/>
      <c r="T389" s="5"/>
      <c r="U389" s="5"/>
      <c r="V389" s="5"/>
      <c r="W389" s="5"/>
      <c r="X389" s="5"/>
      <c r="Y389" s="5"/>
      <c r="Z389" s="5"/>
    </row>
    <row r="390" spans="1:26" ht="15.75" customHeight="1" x14ac:dyDescent="0.25">
      <c r="A390" s="13"/>
      <c r="B390" s="13"/>
      <c r="C390" s="5"/>
      <c r="D390" s="13"/>
      <c r="E390" s="5"/>
      <c r="F390" s="5"/>
      <c r="G390" s="13"/>
      <c r="H390" s="5"/>
      <c r="I390" s="14"/>
      <c r="J390" s="5"/>
      <c r="K390" s="5"/>
      <c r="L390" s="5"/>
      <c r="M390" s="5"/>
      <c r="N390" s="5"/>
      <c r="O390" s="5"/>
      <c r="P390" s="5"/>
      <c r="Q390" s="5"/>
      <c r="R390" s="5"/>
      <c r="S390" s="5"/>
      <c r="T390" s="5"/>
      <c r="U390" s="5"/>
      <c r="V390" s="5"/>
      <c r="W390" s="5"/>
      <c r="X390" s="5"/>
      <c r="Y390" s="5"/>
      <c r="Z390" s="5"/>
    </row>
    <row r="391" spans="1:26" ht="15.75" customHeight="1" x14ac:dyDescent="0.25">
      <c r="A391" s="13"/>
      <c r="B391" s="13"/>
      <c r="C391" s="5"/>
      <c r="D391" s="13"/>
      <c r="E391" s="5"/>
      <c r="F391" s="5"/>
      <c r="G391" s="13"/>
      <c r="H391" s="5"/>
      <c r="I391" s="14"/>
      <c r="J391" s="5"/>
      <c r="K391" s="5"/>
      <c r="L391" s="5"/>
      <c r="M391" s="5"/>
      <c r="N391" s="5"/>
      <c r="O391" s="5"/>
      <c r="P391" s="5"/>
      <c r="Q391" s="5"/>
      <c r="R391" s="5"/>
      <c r="S391" s="5"/>
      <c r="T391" s="5"/>
      <c r="U391" s="5"/>
      <c r="V391" s="5"/>
      <c r="W391" s="5"/>
      <c r="X391" s="5"/>
      <c r="Y391" s="5"/>
      <c r="Z391" s="5"/>
    </row>
    <row r="392" spans="1:26" ht="15.75" customHeight="1" x14ac:dyDescent="0.25">
      <c r="A392" s="13"/>
      <c r="B392" s="13"/>
      <c r="C392" s="5"/>
      <c r="D392" s="13"/>
      <c r="E392" s="5"/>
      <c r="F392" s="5"/>
      <c r="G392" s="13"/>
      <c r="H392" s="5"/>
      <c r="I392" s="14"/>
      <c r="J392" s="5"/>
      <c r="K392" s="5"/>
      <c r="L392" s="5"/>
      <c r="M392" s="5"/>
      <c r="N392" s="5"/>
      <c r="O392" s="5"/>
      <c r="P392" s="5"/>
      <c r="Q392" s="5"/>
      <c r="R392" s="5"/>
      <c r="S392" s="5"/>
      <c r="T392" s="5"/>
      <c r="U392" s="5"/>
      <c r="V392" s="5"/>
      <c r="W392" s="5"/>
      <c r="X392" s="5"/>
      <c r="Y392" s="5"/>
      <c r="Z392" s="5"/>
    </row>
    <row r="393" spans="1:26" ht="15.75" customHeight="1" x14ac:dyDescent="0.25">
      <c r="A393" s="13"/>
      <c r="B393" s="13"/>
      <c r="C393" s="5"/>
      <c r="D393" s="13"/>
      <c r="E393" s="5"/>
      <c r="F393" s="5"/>
      <c r="G393" s="13"/>
      <c r="H393" s="5"/>
      <c r="I393" s="14"/>
      <c r="J393" s="5"/>
      <c r="K393" s="5"/>
      <c r="L393" s="5"/>
      <c r="M393" s="5"/>
      <c r="N393" s="5"/>
      <c r="O393" s="5"/>
      <c r="P393" s="5"/>
      <c r="Q393" s="5"/>
      <c r="R393" s="5"/>
      <c r="S393" s="5"/>
      <c r="T393" s="5"/>
      <c r="U393" s="5"/>
      <c r="V393" s="5"/>
      <c r="W393" s="5"/>
      <c r="X393" s="5"/>
      <c r="Y393" s="5"/>
      <c r="Z393" s="5"/>
    </row>
    <row r="394" spans="1:26" ht="15.75" customHeight="1" x14ac:dyDescent="0.25">
      <c r="A394" s="13"/>
      <c r="B394" s="13"/>
      <c r="C394" s="5"/>
      <c r="D394" s="13"/>
      <c r="E394" s="5"/>
      <c r="F394" s="5"/>
      <c r="G394" s="13"/>
      <c r="H394" s="5"/>
      <c r="I394" s="14"/>
      <c r="J394" s="5"/>
      <c r="K394" s="5"/>
      <c r="L394" s="5"/>
      <c r="M394" s="5"/>
      <c r="N394" s="5"/>
      <c r="O394" s="5"/>
      <c r="P394" s="5"/>
      <c r="Q394" s="5"/>
      <c r="R394" s="5"/>
      <c r="S394" s="5"/>
      <c r="T394" s="5"/>
      <c r="U394" s="5"/>
      <c r="V394" s="5"/>
      <c r="W394" s="5"/>
      <c r="X394" s="5"/>
      <c r="Y394" s="5"/>
      <c r="Z394" s="5"/>
    </row>
    <row r="395" spans="1:26" ht="15.75" customHeight="1" x14ac:dyDescent="0.25">
      <c r="A395" s="13"/>
      <c r="B395" s="13"/>
      <c r="C395" s="5"/>
      <c r="D395" s="13"/>
      <c r="E395" s="5"/>
      <c r="F395" s="5"/>
      <c r="G395" s="13"/>
      <c r="H395" s="5"/>
      <c r="I395" s="14"/>
      <c r="J395" s="5"/>
      <c r="K395" s="5"/>
      <c r="L395" s="5"/>
      <c r="M395" s="5"/>
      <c r="N395" s="5"/>
      <c r="O395" s="5"/>
      <c r="P395" s="5"/>
      <c r="Q395" s="5"/>
      <c r="R395" s="5"/>
      <c r="S395" s="5"/>
      <c r="T395" s="5"/>
      <c r="U395" s="5"/>
      <c r="V395" s="5"/>
      <c r="W395" s="5"/>
      <c r="X395" s="5"/>
      <c r="Y395" s="5"/>
      <c r="Z395" s="5"/>
    </row>
    <row r="396" spans="1:26" ht="15.75" customHeight="1" x14ac:dyDescent="0.25">
      <c r="A396" s="13"/>
      <c r="B396" s="13"/>
      <c r="C396" s="5"/>
      <c r="D396" s="13"/>
      <c r="E396" s="5"/>
      <c r="F396" s="5"/>
      <c r="G396" s="13"/>
      <c r="H396" s="5"/>
      <c r="I396" s="14"/>
      <c r="J396" s="5"/>
      <c r="K396" s="5"/>
      <c r="L396" s="5"/>
      <c r="M396" s="5"/>
      <c r="N396" s="5"/>
      <c r="O396" s="5"/>
      <c r="P396" s="5"/>
      <c r="Q396" s="5"/>
      <c r="R396" s="5"/>
      <c r="S396" s="5"/>
      <c r="T396" s="5"/>
      <c r="U396" s="5"/>
      <c r="V396" s="5"/>
      <c r="W396" s="5"/>
      <c r="X396" s="5"/>
      <c r="Y396" s="5"/>
      <c r="Z396" s="5"/>
    </row>
    <row r="397" spans="1:26" ht="15.75" customHeight="1" x14ac:dyDescent="0.25">
      <c r="A397" s="13"/>
      <c r="B397" s="13"/>
      <c r="C397" s="5"/>
      <c r="D397" s="13"/>
      <c r="E397" s="5"/>
      <c r="F397" s="5"/>
      <c r="G397" s="13"/>
      <c r="H397" s="5"/>
      <c r="I397" s="14"/>
      <c r="J397" s="5"/>
      <c r="K397" s="5"/>
      <c r="L397" s="5"/>
      <c r="M397" s="5"/>
      <c r="N397" s="5"/>
      <c r="O397" s="5"/>
      <c r="P397" s="5"/>
      <c r="Q397" s="5"/>
      <c r="R397" s="5"/>
      <c r="S397" s="5"/>
      <c r="T397" s="5"/>
      <c r="U397" s="5"/>
      <c r="V397" s="5"/>
      <c r="W397" s="5"/>
      <c r="X397" s="5"/>
      <c r="Y397" s="5"/>
      <c r="Z397" s="5"/>
    </row>
    <row r="398" spans="1:26" ht="15.75" customHeight="1" x14ac:dyDescent="0.25">
      <c r="A398" s="13"/>
      <c r="B398" s="13"/>
      <c r="C398" s="5"/>
      <c r="D398" s="13"/>
      <c r="E398" s="5"/>
      <c r="F398" s="5"/>
      <c r="G398" s="13"/>
      <c r="H398" s="5"/>
      <c r="I398" s="14"/>
      <c r="J398" s="5"/>
      <c r="K398" s="5"/>
      <c r="L398" s="5"/>
      <c r="M398" s="5"/>
      <c r="N398" s="5"/>
      <c r="O398" s="5"/>
      <c r="P398" s="5"/>
      <c r="Q398" s="5"/>
      <c r="R398" s="5"/>
      <c r="S398" s="5"/>
      <c r="T398" s="5"/>
      <c r="U398" s="5"/>
      <c r="V398" s="5"/>
      <c r="W398" s="5"/>
      <c r="X398" s="5"/>
      <c r="Y398" s="5"/>
      <c r="Z398" s="5"/>
    </row>
    <row r="399" spans="1:26" ht="15.75" customHeight="1" x14ac:dyDescent="0.25">
      <c r="A399" s="13"/>
      <c r="B399" s="13"/>
      <c r="C399" s="5"/>
      <c r="D399" s="13"/>
      <c r="E399" s="5"/>
      <c r="F399" s="5"/>
      <c r="G399" s="13"/>
      <c r="H399" s="5"/>
      <c r="I399" s="14"/>
      <c r="J399" s="5"/>
      <c r="K399" s="5"/>
      <c r="L399" s="5"/>
      <c r="M399" s="5"/>
      <c r="N399" s="5"/>
      <c r="O399" s="5"/>
      <c r="P399" s="5"/>
      <c r="Q399" s="5"/>
      <c r="R399" s="5"/>
      <c r="S399" s="5"/>
      <c r="T399" s="5"/>
      <c r="U399" s="5"/>
      <c r="V399" s="5"/>
      <c r="W399" s="5"/>
      <c r="X399" s="5"/>
      <c r="Y399" s="5"/>
      <c r="Z399" s="5"/>
    </row>
    <row r="400" spans="1:26" ht="15.75" customHeight="1" x14ac:dyDescent="0.25">
      <c r="A400" s="13"/>
      <c r="B400" s="13"/>
      <c r="C400" s="5"/>
      <c r="D400" s="13"/>
      <c r="E400" s="5"/>
      <c r="F400" s="5"/>
      <c r="G400" s="13"/>
      <c r="H400" s="5"/>
      <c r="I400" s="14"/>
      <c r="J400" s="5"/>
      <c r="K400" s="5"/>
      <c r="L400" s="5"/>
      <c r="M400" s="5"/>
      <c r="N400" s="5"/>
      <c r="O400" s="5"/>
      <c r="P400" s="5"/>
      <c r="Q400" s="5"/>
      <c r="R400" s="5"/>
      <c r="S400" s="5"/>
      <c r="T400" s="5"/>
      <c r="U400" s="5"/>
      <c r="V400" s="5"/>
      <c r="W400" s="5"/>
      <c r="X400" s="5"/>
      <c r="Y400" s="5"/>
      <c r="Z400" s="5"/>
    </row>
    <row r="401" spans="1:26" ht="15.75" customHeight="1" x14ac:dyDescent="0.25">
      <c r="A401" s="13"/>
      <c r="B401" s="13"/>
      <c r="C401" s="5"/>
      <c r="D401" s="13"/>
      <c r="E401" s="5"/>
      <c r="F401" s="5"/>
      <c r="G401" s="13"/>
      <c r="H401" s="5"/>
      <c r="I401" s="14"/>
      <c r="J401" s="5"/>
      <c r="K401" s="5"/>
      <c r="L401" s="5"/>
      <c r="M401" s="5"/>
      <c r="N401" s="5"/>
      <c r="O401" s="5"/>
      <c r="P401" s="5"/>
      <c r="Q401" s="5"/>
      <c r="R401" s="5"/>
      <c r="S401" s="5"/>
      <c r="T401" s="5"/>
      <c r="U401" s="5"/>
      <c r="V401" s="5"/>
      <c r="W401" s="5"/>
      <c r="X401" s="5"/>
      <c r="Y401" s="5"/>
      <c r="Z401" s="5"/>
    </row>
    <row r="402" spans="1:26" ht="15.75" customHeight="1" x14ac:dyDescent="0.25">
      <c r="A402" s="13"/>
      <c r="B402" s="13"/>
      <c r="C402" s="5"/>
      <c r="D402" s="13"/>
      <c r="E402" s="5"/>
      <c r="F402" s="5"/>
      <c r="G402" s="13"/>
      <c r="H402" s="5"/>
      <c r="I402" s="14"/>
      <c r="J402" s="5"/>
      <c r="K402" s="5"/>
      <c r="L402" s="5"/>
      <c r="M402" s="5"/>
      <c r="N402" s="5"/>
      <c r="O402" s="5"/>
      <c r="P402" s="5"/>
      <c r="Q402" s="5"/>
      <c r="R402" s="5"/>
      <c r="S402" s="5"/>
      <c r="T402" s="5"/>
      <c r="U402" s="5"/>
      <c r="V402" s="5"/>
      <c r="W402" s="5"/>
      <c r="X402" s="5"/>
      <c r="Y402" s="5"/>
      <c r="Z402" s="5"/>
    </row>
    <row r="403" spans="1:26" ht="15.75" customHeight="1" x14ac:dyDescent="0.25">
      <c r="A403" s="13"/>
      <c r="B403" s="13"/>
      <c r="C403" s="5"/>
      <c r="D403" s="13"/>
      <c r="E403" s="5"/>
      <c r="F403" s="5"/>
      <c r="G403" s="13"/>
      <c r="H403" s="5"/>
      <c r="I403" s="14"/>
      <c r="J403" s="5"/>
      <c r="K403" s="5"/>
      <c r="L403" s="5"/>
      <c r="M403" s="5"/>
      <c r="N403" s="5"/>
      <c r="O403" s="5"/>
      <c r="P403" s="5"/>
      <c r="Q403" s="5"/>
      <c r="R403" s="5"/>
      <c r="S403" s="5"/>
      <c r="T403" s="5"/>
      <c r="U403" s="5"/>
      <c r="V403" s="5"/>
      <c r="W403" s="5"/>
      <c r="X403" s="5"/>
      <c r="Y403" s="5"/>
      <c r="Z403" s="5"/>
    </row>
    <row r="404" spans="1:26" ht="15.75" customHeight="1" x14ac:dyDescent="0.25">
      <c r="A404" s="13"/>
      <c r="B404" s="13"/>
      <c r="C404" s="5"/>
      <c r="D404" s="13"/>
      <c r="E404" s="5"/>
      <c r="F404" s="5"/>
      <c r="G404" s="13"/>
      <c r="H404" s="5"/>
      <c r="I404" s="14"/>
      <c r="J404" s="5"/>
      <c r="K404" s="5"/>
      <c r="L404" s="5"/>
      <c r="M404" s="5"/>
      <c r="N404" s="5"/>
      <c r="O404" s="5"/>
      <c r="P404" s="5"/>
      <c r="Q404" s="5"/>
      <c r="R404" s="5"/>
      <c r="S404" s="5"/>
      <c r="T404" s="5"/>
      <c r="U404" s="5"/>
      <c r="V404" s="5"/>
      <c r="W404" s="5"/>
      <c r="X404" s="5"/>
      <c r="Y404" s="5"/>
      <c r="Z404" s="5"/>
    </row>
    <row r="405" spans="1:26" ht="15.75" customHeight="1" x14ac:dyDescent="0.25">
      <c r="A405" s="13"/>
      <c r="B405" s="13"/>
      <c r="C405" s="5"/>
      <c r="D405" s="13"/>
      <c r="E405" s="5"/>
      <c r="F405" s="5"/>
      <c r="G405" s="13"/>
      <c r="H405" s="5"/>
      <c r="I405" s="14"/>
      <c r="J405" s="5"/>
      <c r="K405" s="5"/>
      <c r="L405" s="5"/>
      <c r="M405" s="5"/>
      <c r="N405" s="5"/>
      <c r="O405" s="5"/>
      <c r="P405" s="5"/>
      <c r="Q405" s="5"/>
      <c r="R405" s="5"/>
      <c r="S405" s="5"/>
      <c r="T405" s="5"/>
      <c r="U405" s="5"/>
      <c r="V405" s="5"/>
      <c r="W405" s="5"/>
      <c r="X405" s="5"/>
      <c r="Y405" s="5"/>
      <c r="Z405" s="5"/>
    </row>
    <row r="406" spans="1:26" ht="15.75" customHeight="1" x14ac:dyDescent="0.25">
      <c r="A406" s="13"/>
      <c r="B406" s="13"/>
      <c r="C406" s="5"/>
      <c r="D406" s="13"/>
      <c r="E406" s="5"/>
      <c r="F406" s="5"/>
      <c r="G406" s="13"/>
      <c r="H406" s="5"/>
      <c r="I406" s="14"/>
      <c r="J406" s="5"/>
      <c r="K406" s="5"/>
      <c r="L406" s="5"/>
      <c r="M406" s="5"/>
      <c r="N406" s="5"/>
      <c r="O406" s="5"/>
      <c r="P406" s="5"/>
      <c r="Q406" s="5"/>
      <c r="R406" s="5"/>
      <c r="S406" s="5"/>
      <c r="T406" s="5"/>
      <c r="U406" s="5"/>
      <c r="V406" s="5"/>
      <c r="W406" s="5"/>
      <c r="X406" s="5"/>
      <c r="Y406" s="5"/>
      <c r="Z406" s="5"/>
    </row>
    <row r="407" spans="1:26" ht="15.75" customHeight="1" x14ac:dyDescent="0.25">
      <c r="A407" s="13"/>
      <c r="B407" s="13"/>
      <c r="C407" s="5"/>
      <c r="D407" s="13"/>
      <c r="E407" s="5"/>
      <c r="F407" s="5"/>
      <c r="G407" s="13"/>
      <c r="H407" s="5"/>
      <c r="I407" s="14"/>
      <c r="J407" s="5"/>
      <c r="K407" s="5"/>
      <c r="L407" s="5"/>
      <c r="M407" s="5"/>
      <c r="N407" s="5"/>
      <c r="O407" s="5"/>
      <c r="P407" s="5"/>
      <c r="Q407" s="5"/>
      <c r="R407" s="5"/>
      <c r="S407" s="5"/>
      <c r="T407" s="5"/>
      <c r="U407" s="5"/>
      <c r="V407" s="5"/>
      <c r="W407" s="5"/>
      <c r="X407" s="5"/>
      <c r="Y407" s="5"/>
      <c r="Z407" s="5"/>
    </row>
    <row r="408" spans="1:26" ht="15.75" customHeight="1" x14ac:dyDescent="0.25">
      <c r="A408" s="13"/>
      <c r="B408" s="13"/>
      <c r="C408" s="5"/>
      <c r="D408" s="13"/>
      <c r="E408" s="5"/>
      <c r="F408" s="5"/>
      <c r="G408" s="13"/>
      <c r="H408" s="5"/>
      <c r="I408" s="14"/>
      <c r="J408" s="5"/>
      <c r="K408" s="5"/>
      <c r="L408" s="5"/>
      <c r="M408" s="5"/>
      <c r="N408" s="5"/>
      <c r="O408" s="5"/>
      <c r="P408" s="5"/>
      <c r="Q408" s="5"/>
      <c r="R408" s="5"/>
      <c r="S408" s="5"/>
      <c r="T408" s="5"/>
      <c r="U408" s="5"/>
      <c r="V408" s="5"/>
      <c r="W408" s="5"/>
      <c r="X408" s="5"/>
      <c r="Y408" s="5"/>
      <c r="Z408" s="5"/>
    </row>
    <row r="409" spans="1:26" ht="15.75" customHeight="1" x14ac:dyDescent="0.25">
      <c r="A409" s="13"/>
      <c r="B409" s="13"/>
      <c r="C409" s="5"/>
      <c r="D409" s="13"/>
      <c r="E409" s="5"/>
      <c r="F409" s="5"/>
      <c r="G409" s="13"/>
      <c r="H409" s="5"/>
      <c r="I409" s="14"/>
      <c r="J409" s="5"/>
      <c r="K409" s="5"/>
      <c r="L409" s="5"/>
      <c r="M409" s="5"/>
      <c r="N409" s="5"/>
      <c r="O409" s="5"/>
      <c r="P409" s="5"/>
      <c r="Q409" s="5"/>
      <c r="R409" s="5"/>
      <c r="S409" s="5"/>
      <c r="T409" s="5"/>
      <c r="U409" s="5"/>
      <c r="V409" s="5"/>
      <c r="W409" s="5"/>
      <c r="X409" s="5"/>
      <c r="Y409" s="5"/>
      <c r="Z409" s="5"/>
    </row>
    <row r="410" spans="1:26" ht="15.75" customHeight="1" x14ac:dyDescent="0.25">
      <c r="A410" s="13"/>
      <c r="B410" s="13"/>
      <c r="C410" s="5"/>
      <c r="D410" s="13"/>
      <c r="E410" s="5"/>
      <c r="F410" s="5"/>
      <c r="G410" s="13"/>
      <c r="H410" s="5"/>
      <c r="I410" s="14"/>
      <c r="J410" s="5"/>
      <c r="K410" s="5"/>
      <c r="L410" s="5"/>
      <c r="M410" s="5"/>
      <c r="N410" s="5"/>
      <c r="O410" s="5"/>
      <c r="P410" s="5"/>
      <c r="Q410" s="5"/>
      <c r="R410" s="5"/>
      <c r="S410" s="5"/>
      <c r="T410" s="5"/>
      <c r="U410" s="5"/>
      <c r="V410" s="5"/>
      <c r="W410" s="5"/>
      <c r="X410" s="5"/>
      <c r="Y410" s="5"/>
      <c r="Z410" s="5"/>
    </row>
    <row r="411" spans="1:26" ht="15.75" customHeight="1" x14ac:dyDescent="0.25">
      <c r="A411" s="13"/>
      <c r="B411" s="13"/>
      <c r="C411" s="5"/>
      <c r="D411" s="13"/>
      <c r="E411" s="5"/>
      <c r="F411" s="5"/>
      <c r="G411" s="13"/>
      <c r="H411" s="5"/>
      <c r="I411" s="14"/>
      <c r="J411" s="5"/>
      <c r="K411" s="5"/>
      <c r="L411" s="5"/>
      <c r="M411" s="5"/>
      <c r="N411" s="5"/>
      <c r="O411" s="5"/>
      <c r="P411" s="5"/>
      <c r="Q411" s="5"/>
      <c r="R411" s="5"/>
      <c r="S411" s="5"/>
      <c r="T411" s="5"/>
      <c r="U411" s="5"/>
      <c r="V411" s="5"/>
      <c r="W411" s="5"/>
      <c r="X411" s="5"/>
      <c r="Y411" s="5"/>
      <c r="Z411" s="5"/>
    </row>
    <row r="412" spans="1:26" ht="15.75" customHeight="1" x14ac:dyDescent="0.25">
      <c r="A412" s="13"/>
      <c r="B412" s="13"/>
      <c r="C412" s="5"/>
      <c r="D412" s="13"/>
      <c r="E412" s="5"/>
      <c r="F412" s="5"/>
      <c r="G412" s="13"/>
      <c r="H412" s="5"/>
      <c r="I412" s="14"/>
      <c r="J412" s="5"/>
      <c r="K412" s="5"/>
      <c r="L412" s="5"/>
      <c r="M412" s="5"/>
      <c r="N412" s="5"/>
      <c r="O412" s="5"/>
      <c r="P412" s="5"/>
      <c r="Q412" s="5"/>
      <c r="R412" s="5"/>
      <c r="S412" s="5"/>
      <c r="T412" s="5"/>
      <c r="U412" s="5"/>
      <c r="V412" s="5"/>
      <c r="W412" s="5"/>
      <c r="X412" s="5"/>
      <c r="Y412" s="5"/>
      <c r="Z412" s="5"/>
    </row>
    <row r="413" spans="1:26" ht="15.75" customHeight="1" x14ac:dyDescent="0.25">
      <c r="A413" s="13"/>
      <c r="B413" s="13"/>
      <c r="C413" s="5"/>
      <c r="D413" s="13"/>
      <c r="E413" s="5"/>
      <c r="F413" s="5"/>
      <c r="G413" s="13"/>
      <c r="H413" s="5"/>
      <c r="I413" s="14"/>
      <c r="J413" s="5"/>
      <c r="K413" s="5"/>
      <c r="L413" s="5"/>
      <c r="M413" s="5"/>
      <c r="N413" s="5"/>
      <c r="O413" s="5"/>
      <c r="P413" s="5"/>
      <c r="Q413" s="5"/>
      <c r="R413" s="5"/>
      <c r="S413" s="5"/>
      <c r="T413" s="5"/>
      <c r="U413" s="5"/>
      <c r="V413" s="5"/>
      <c r="W413" s="5"/>
      <c r="X413" s="5"/>
      <c r="Y413" s="5"/>
      <c r="Z413" s="5"/>
    </row>
    <row r="414" spans="1:26" ht="15.75" customHeight="1" x14ac:dyDescent="0.25">
      <c r="A414" s="13"/>
      <c r="B414" s="13"/>
      <c r="C414" s="5"/>
      <c r="D414" s="13"/>
      <c r="E414" s="5"/>
      <c r="F414" s="5"/>
      <c r="G414" s="13"/>
      <c r="H414" s="5"/>
      <c r="I414" s="14"/>
      <c r="J414" s="5"/>
      <c r="K414" s="5"/>
      <c r="L414" s="5"/>
      <c r="M414" s="5"/>
      <c r="N414" s="5"/>
      <c r="O414" s="5"/>
      <c r="P414" s="5"/>
      <c r="Q414" s="5"/>
      <c r="R414" s="5"/>
      <c r="S414" s="5"/>
      <c r="T414" s="5"/>
      <c r="U414" s="5"/>
      <c r="V414" s="5"/>
      <c r="W414" s="5"/>
      <c r="X414" s="5"/>
      <c r="Y414" s="5"/>
      <c r="Z414" s="5"/>
    </row>
    <row r="415" spans="1:26" ht="15.75" customHeight="1" x14ac:dyDescent="0.25">
      <c r="A415" s="13"/>
      <c r="B415" s="13"/>
      <c r="C415" s="5"/>
      <c r="D415" s="13"/>
      <c r="E415" s="5"/>
      <c r="F415" s="5"/>
      <c r="G415" s="13"/>
      <c r="H415" s="5"/>
      <c r="I415" s="14"/>
      <c r="J415" s="5"/>
      <c r="K415" s="5"/>
      <c r="L415" s="5"/>
      <c r="M415" s="5"/>
      <c r="N415" s="5"/>
      <c r="O415" s="5"/>
      <c r="P415" s="5"/>
      <c r="Q415" s="5"/>
      <c r="R415" s="5"/>
      <c r="S415" s="5"/>
      <c r="T415" s="5"/>
      <c r="U415" s="5"/>
      <c r="V415" s="5"/>
      <c r="W415" s="5"/>
      <c r="X415" s="5"/>
      <c r="Y415" s="5"/>
      <c r="Z415" s="5"/>
    </row>
    <row r="416" spans="1:26" ht="15.75" customHeight="1" x14ac:dyDescent="0.25">
      <c r="A416" s="13"/>
      <c r="B416" s="13"/>
      <c r="C416" s="5"/>
      <c r="D416" s="13"/>
      <c r="E416" s="5"/>
      <c r="F416" s="5"/>
      <c r="G416" s="13"/>
      <c r="H416" s="5"/>
      <c r="I416" s="14"/>
      <c r="J416" s="5"/>
      <c r="K416" s="5"/>
      <c r="L416" s="5"/>
      <c r="M416" s="5"/>
      <c r="N416" s="5"/>
      <c r="O416" s="5"/>
      <c r="P416" s="5"/>
      <c r="Q416" s="5"/>
      <c r="R416" s="5"/>
      <c r="S416" s="5"/>
      <c r="T416" s="5"/>
      <c r="U416" s="5"/>
      <c r="V416" s="5"/>
      <c r="W416" s="5"/>
      <c r="X416" s="5"/>
      <c r="Y416" s="5"/>
      <c r="Z416" s="5"/>
    </row>
    <row r="417" spans="1:26" ht="15.75" customHeight="1" x14ac:dyDescent="0.25">
      <c r="A417" s="13"/>
      <c r="B417" s="13"/>
      <c r="C417" s="5"/>
      <c r="D417" s="13"/>
      <c r="E417" s="5"/>
      <c r="F417" s="5"/>
      <c r="G417" s="13"/>
      <c r="H417" s="5"/>
      <c r="I417" s="14"/>
      <c r="J417" s="5"/>
      <c r="K417" s="5"/>
      <c r="L417" s="5"/>
      <c r="M417" s="5"/>
      <c r="N417" s="5"/>
      <c r="O417" s="5"/>
      <c r="P417" s="5"/>
      <c r="Q417" s="5"/>
      <c r="R417" s="5"/>
      <c r="S417" s="5"/>
      <c r="T417" s="5"/>
      <c r="U417" s="5"/>
      <c r="V417" s="5"/>
      <c r="W417" s="5"/>
      <c r="X417" s="5"/>
      <c r="Y417" s="5"/>
      <c r="Z417" s="5"/>
    </row>
    <row r="418" spans="1:26" ht="15.75" customHeight="1" x14ac:dyDescent="0.25">
      <c r="A418" s="13"/>
      <c r="B418" s="13"/>
      <c r="C418" s="5"/>
      <c r="D418" s="13"/>
      <c r="E418" s="5"/>
      <c r="F418" s="5"/>
      <c r="G418" s="13"/>
      <c r="H418" s="5"/>
      <c r="I418" s="14"/>
      <c r="J418" s="5"/>
      <c r="K418" s="5"/>
      <c r="L418" s="5"/>
      <c r="M418" s="5"/>
      <c r="N418" s="5"/>
      <c r="O418" s="5"/>
      <c r="P418" s="5"/>
      <c r="Q418" s="5"/>
      <c r="R418" s="5"/>
      <c r="S418" s="5"/>
      <c r="T418" s="5"/>
      <c r="U418" s="5"/>
      <c r="V418" s="5"/>
      <c r="W418" s="5"/>
      <c r="X418" s="5"/>
      <c r="Y418" s="5"/>
      <c r="Z418" s="5"/>
    </row>
    <row r="419" spans="1:26" ht="15.75" customHeight="1" x14ac:dyDescent="0.25">
      <c r="A419" s="13"/>
      <c r="B419" s="13"/>
      <c r="C419" s="5"/>
      <c r="D419" s="13"/>
      <c r="E419" s="5"/>
      <c r="F419" s="5"/>
      <c r="G419" s="13"/>
      <c r="H419" s="5"/>
      <c r="I419" s="14"/>
      <c r="J419" s="5"/>
      <c r="K419" s="5"/>
      <c r="L419" s="5"/>
      <c r="M419" s="5"/>
      <c r="N419" s="5"/>
      <c r="O419" s="5"/>
      <c r="P419" s="5"/>
      <c r="Q419" s="5"/>
      <c r="R419" s="5"/>
      <c r="S419" s="5"/>
      <c r="T419" s="5"/>
      <c r="U419" s="5"/>
      <c r="V419" s="5"/>
      <c r="W419" s="5"/>
      <c r="X419" s="5"/>
      <c r="Y419" s="5"/>
      <c r="Z419" s="5"/>
    </row>
    <row r="420" spans="1:26" ht="15.75" customHeight="1" x14ac:dyDescent="0.25">
      <c r="A420" s="13"/>
      <c r="B420" s="13"/>
      <c r="C420" s="5"/>
      <c r="D420" s="13"/>
      <c r="E420" s="5"/>
      <c r="F420" s="5"/>
      <c r="G420" s="13"/>
      <c r="H420" s="5"/>
      <c r="I420" s="14"/>
      <c r="J420" s="5"/>
      <c r="K420" s="5"/>
      <c r="L420" s="5"/>
      <c r="M420" s="5"/>
      <c r="N420" s="5"/>
      <c r="O420" s="5"/>
      <c r="P420" s="5"/>
      <c r="Q420" s="5"/>
      <c r="R420" s="5"/>
      <c r="S420" s="5"/>
      <c r="T420" s="5"/>
      <c r="U420" s="5"/>
      <c r="V420" s="5"/>
      <c r="W420" s="5"/>
      <c r="X420" s="5"/>
      <c r="Y420" s="5"/>
      <c r="Z420" s="5"/>
    </row>
    <row r="421" spans="1:26" ht="15.75" customHeight="1" x14ac:dyDescent="0.25">
      <c r="A421" s="13"/>
      <c r="B421" s="13"/>
      <c r="C421" s="5"/>
      <c r="D421" s="13"/>
      <c r="E421" s="5"/>
      <c r="F421" s="5"/>
      <c r="G421" s="13"/>
      <c r="H421" s="5"/>
      <c r="I421" s="14"/>
      <c r="J421" s="5"/>
      <c r="K421" s="5"/>
      <c r="L421" s="5"/>
      <c r="M421" s="5"/>
      <c r="N421" s="5"/>
      <c r="O421" s="5"/>
      <c r="P421" s="5"/>
      <c r="Q421" s="5"/>
      <c r="R421" s="5"/>
      <c r="S421" s="5"/>
      <c r="T421" s="5"/>
      <c r="U421" s="5"/>
      <c r="V421" s="5"/>
      <c r="W421" s="5"/>
      <c r="X421" s="5"/>
      <c r="Y421" s="5"/>
      <c r="Z421" s="5"/>
    </row>
    <row r="422" spans="1:26" ht="15.75" customHeight="1" x14ac:dyDescent="0.25">
      <c r="A422" s="13"/>
      <c r="B422" s="13"/>
      <c r="C422" s="5"/>
      <c r="D422" s="13"/>
      <c r="E422" s="5"/>
      <c r="F422" s="5"/>
      <c r="G422" s="13"/>
      <c r="H422" s="5"/>
      <c r="I422" s="14"/>
      <c r="J422" s="5"/>
      <c r="K422" s="5"/>
      <c r="L422" s="5"/>
      <c r="M422" s="5"/>
      <c r="N422" s="5"/>
      <c r="O422" s="5"/>
      <c r="P422" s="5"/>
      <c r="Q422" s="5"/>
      <c r="R422" s="5"/>
      <c r="S422" s="5"/>
      <c r="T422" s="5"/>
      <c r="U422" s="5"/>
      <c r="V422" s="5"/>
      <c r="W422" s="5"/>
      <c r="X422" s="5"/>
      <c r="Y422" s="5"/>
      <c r="Z422" s="5"/>
    </row>
    <row r="423" spans="1:26" ht="15.75" customHeight="1" x14ac:dyDescent="0.25">
      <c r="A423" s="13"/>
      <c r="B423" s="13"/>
      <c r="C423" s="5"/>
      <c r="D423" s="13"/>
      <c r="E423" s="5"/>
      <c r="F423" s="5"/>
      <c r="G423" s="13"/>
      <c r="H423" s="5"/>
      <c r="I423" s="14"/>
      <c r="J423" s="5"/>
      <c r="K423" s="5"/>
      <c r="L423" s="5"/>
      <c r="M423" s="5"/>
      <c r="N423" s="5"/>
      <c r="O423" s="5"/>
      <c r="P423" s="5"/>
      <c r="Q423" s="5"/>
      <c r="R423" s="5"/>
      <c r="S423" s="5"/>
      <c r="T423" s="5"/>
      <c r="U423" s="5"/>
      <c r="V423" s="5"/>
      <c r="W423" s="5"/>
      <c r="X423" s="5"/>
      <c r="Y423" s="5"/>
      <c r="Z423" s="5"/>
    </row>
    <row r="424" spans="1:26" ht="15.75" customHeight="1" x14ac:dyDescent="0.25">
      <c r="A424" s="13"/>
      <c r="B424" s="13"/>
      <c r="C424" s="5"/>
      <c r="D424" s="13"/>
      <c r="E424" s="5"/>
      <c r="F424" s="5"/>
      <c r="G424" s="13"/>
      <c r="H424" s="5"/>
      <c r="I424" s="14"/>
      <c r="J424" s="5"/>
      <c r="K424" s="5"/>
      <c r="L424" s="5"/>
      <c r="M424" s="5"/>
      <c r="N424" s="5"/>
      <c r="O424" s="5"/>
      <c r="P424" s="5"/>
      <c r="Q424" s="5"/>
      <c r="R424" s="5"/>
      <c r="S424" s="5"/>
      <c r="T424" s="5"/>
      <c r="U424" s="5"/>
      <c r="V424" s="5"/>
      <c r="W424" s="5"/>
      <c r="X424" s="5"/>
      <c r="Y424" s="5"/>
      <c r="Z424" s="5"/>
    </row>
    <row r="425" spans="1:26" ht="15.75" customHeight="1" x14ac:dyDescent="0.25">
      <c r="A425" s="13"/>
      <c r="B425" s="13"/>
      <c r="C425" s="5"/>
      <c r="D425" s="13"/>
      <c r="E425" s="5"/>
      <c r="F425" s="5"/>
      <c r="G425" s="13"/>
      <c r="H425" s="5"/>
      <c r="I425" s="14"/>
      <c r="J425" s="5"/>
      <c r="K425" s="5"/>
      <c r="L425" s="5"/>
      <c r="M425" s="5"/>
      <c r="N425" s="5"/>
      <c r="O425" s="5"/>
      <c r="P425" s="5"/>
      <c r="Q425" s="5"/>
      <c r="R425" s="5"/>
      <c r="S425" s="5"/>
      <c r="T425" s="5"/>
      <c r="U425" s="5"/>
      <c r="V425" s="5"/>
      <c r="W425" s="5"/>
      <c r="X425" s="5"/>
      <c r="Y425" s="5"/>
      <c r="Z425" s="5"/>
    </row>
    <row r="426" spans="1:26" ht="15.75" customHeight="1" x14ac:dyDescent="0.25">
      <c r="A426" s="13"/>
      <c r="B426" s="13"/>
      <c r="C426" s="5"/>
      <c r="D426" s="13"/>
      <c r="E426" s="5"/>
      <c r="F426" s="5"/>
      <c r="G426" s="13"/>
      <c r="H426" s="5"/>
      <c r="I426" s="14"/>
      <c r="J426" s="5"/>
      <c r="K426" s="5"/>
      <c r="L426" s="5"/>
      <c r="M426" s="5"/>
      <c r="N426" s="5"/>
      <c r="O426" s="5"/>
      <c r="P426" s="5"/>
      <c r="Q426" s="5"/>
      <c r="R426" s="5"/>
      <c r="S426" s="5"/>
      <c r="T426" s="5"/>
      <c r="U426" s="5"/>
      <c r="V426" s="5"/>
      <c r="W426" s="5"/>
      <c r="X426" s="5"/>
      <c r="Y426" s="5"/>
      <c r="Z426" s="5"/>
    </row>
    <row r="427" spans="1:26" ht="15.75" customHeight="1" x14ac:dyDescent="0.25">
      <c r="A427" s="13"/>
      <c r="B427" s="13"/>
      <c r="C427" s="5"/>
      <c r="D427" s="13"/>
      <c r="E427" s="5"/>
      <c r="F427" s="5"/>
      <c r="G427" s="13"/>
      <c r="H427" s="5"/>
      <c r="I427" s="14"/>
      <c r="J427" s="5"/>
      <c r="K427" s="5"/>
      <c r="L427" s="5"/>
      <c r="M427" s="5"/>
      <c r="N427" s="5"/>
      <c r="O427" s="5"/>
      <c r="P427" s="5"/>
      <c r="Q427" s="5"/>
      <c r="R427" s="5"/>
      <c r="S427" s="5"/>
      <c r="T427" s="5"/>
      <c r="U427" s="5"/>
      <c r="V427" s="5"/>
      <c r="W427" s="5"/>
      <c r="X427" s="5"/>
      <c r="Y427" s="5"/>
      <c r="Z427" s="5"/>
    </row>
    <row r="428" spans="1:26" ht="15.75" customHeight="1" x14ac:dyDescent="0.25">
      <c r="A428" s="13"/>
      <c r="B428" s="13"/>
      <c r="C428" s="5"/>
      <c r="D428" s="13"/>
      <c r="E428" s="5"/>
      <c r="F428" s="5"/>
      <c r="G428" s="13"/>
      <c r="H428" s="5"/>
      <c r="I428" s="14"/>
      <c r="J428" s="5"/>
      <c r="K428" s="5"/>
      <c r="L428" s="5"/>
      <c r="M428" s="5"/>
      <c r="N428" s="5"/>
      <c r="O428" s="5"/>
      <c r="P428" s="5"/>
      <c r="Q428" s="5"/>
      <c r="R428" s="5"/>
      <c r="S428" s="5"/>
      <c r="T428" s="5"/>
      <c r="U428" s="5"/>
      <c r="V428" s="5"/>
      <c r="W428" s="5"/>
      <c r="X428" s="5"/>
      <c r="Y428" s="5"/>
      <c r="Z428" s="5"/>
    </row>
    <row r="429" spans="1:26" ht="15.75" customHeight="1" x14ac:dyDescent="0.25">
      <c r="A429" s="13"/>
      <c r="B429" s="13"/>
      <c r="C429" s="5"/>
      <c r="D429" s="13"/>
      <c r="E429" s="5"/>
      <c r="F429" s="5"/>
      <c r="G429" s="13"/>
      <c r="H429" s="5"/>
      <c r="I429" s="14"/>
      <c r="J429" s="5"/>
      <c r="K429" s="5"/>
      <c r="L429" s="5"/>
      <c r="M429" s="5"/>
      <c r="N429" s="5"/>
      <c r="O429" s="5"/>
      <c r="P429" s="5"/>
      <c r="Q429" s="5"/>
      <c r="R429" s="5"/>
      <c r="S429" s="5"/>
      <c r="T429" s="5"/>
      <c r="U429" s="5"/>
      <c r="V429" s="5"/>
      <c r="W429" s="5"/>
      <c r="X429" s="5"/>
      <c r="Y429" s="5"/>
      <c r="Z429" s="5"/>
    </row>
    <row r="430" spans="1:26" ht="15.75" customHeight="1" x14ac:dyDescent="0.25">
      <c r="A430" s="13"/>
      <c r="B430" s="13"/>
      <c r="C430" s="5"/>
      <c r="D430" s="13"/>
      <c r="E430" s="5"/>
      <c r="F430" s="5"/>
      <c r="G430" s="13"/>
      <c r="H430" s="5"/>
      <c r="I430" s="14"/>
      <c r="J430" s="5"/>
      <c r="K430" s="5"/>
      <c r="L430" s="5"/>
      <c r="M430" s="5"/>
      <c r="N430" s="5"/>
      <c r="O430" s="5"/>
      <c r="P430" s="5"/>
      <c r="Q430" s="5"/>
      <c r="R430" s="5"/>
      <c r="S430" s="5"/>
      <c r="T430" s="5"/>
      <c r="U430" s="5"/>
      <c r="V430" s="5"/>
      <c r="W430" s="5"/>
      <c r="X430" s="5"/>
      <c r="Y430" s="5"/>
      <c r="Z430" s="5"/>
    </row>
    <row r="431" spans="1:26" ht="15.75" customHeight="1" x14ac:dyDescent="0.25">
      <c r="A431" s="13"/>
      <c r="B431" s="13"/>
      <c r="C431" s="5"/>
      <c r="D431" s="13"/>
      <c r="E431" s="5"/>
      <c r="F431" s="5"/>
      <c r="G431" s="13"/>
      <c r="H431" s="5"/>
      <c r="I431" s="14"/>
      <c r="J431" s="5"/>
      <c r="K431" s="5"/>
      <c r="L431" s="5"/>
      <c r="M431" s="5"/>
      <c r="N431" s="5"/>
      <c r="O431" s="5"/>
      <c r="P431" s="5"/>
      <c r="Q431" s="5"/>
      <c r="R431" s="5"/>
      <c r="S431" s="5"/>
      <c r="T431" s="5"/>
      <c r="U431" s="5"/>
      <c r="V431" s="5"/>
      <c r="W431" s="5"/>
      <c r="X431" s="5"/>
      <c r="Y431" s="5"/>
      <c r="Z431" s="5"/>
    </row>
    <row r="432" spans="1:26" ht="15.75" customHeight="1" x14ac:dyDescent="0.25">
      <c r="A432" s="13"/>
      <c r="B432" s="13"/>
      <c r="C432" s="5"/>
      <c r="D432" s="13"/>
      <c r="E432" s="5"/>
      <c r="F432" s="5"/>
      <c r="G432" s="13"/>
      <c r="H432" s="5"/>
      <c r="I432" s="14"/>
      <c r="J432" s="5"/>
      <c r="K432" s="5"/>
      <c r="L432" s="5"/>
      <c r="M432" s="5"/>
      <c r="N432" s="5"/>
      <c r="O432" s="5"/>
      <c r="P432" s="5"/>
      <c r="Q432" s="5"/>
      <c r="R432" s="5"/>
      <c r="S432" s="5"/>
      <c r="T432" s="5"/>
      <c r="U432" s="5"/>
      <c r="V432" s="5"/>
      <c r="W432" s="5"/>
      <c r="X432" s="5"/>
      <c r="Y432" s="5"/>
      <c r="Z432" s="5"/>
    </row>
    <row r="433" spans="1:26" ht="15.75" customHeight="1" x14ac:dyDescent="0.25">
      <c r="A433" s="13"/>
      <c r="B433" s="13"/>
      <c r="C433" s="5"/>
      <c r="D433" s="13"/>
      <c r="E433" s="5"/>
      <c r="F433" s="5"/>
      <c r="G433" s="13"/>
      <c r="H433" s="5"/>
      <c r="I433" s="14"/>
      <c r="J433" s="5"/>
      <c r="K433" s="5"/>
      <c r="L433" s="5"/>
      <c r="M433" s="5"/>
      <c r="N433" s="5"/>
      <c r="O433" s="5"/>
      <c r="P433" s="5"/>
      <c r="Q433" s="5"/>
      <c r="R433" s="5"/>
      <c r="S433" s="5"/>
      <c r="T433" s="5"/>
      <c r="U433" s="5"/>
      <c r="V433" s="5"/>
      <c r="W433" s="5"/>
      <c r="X433" s="5"/>
      <c r="Y433" s="5"/>
      <c r="Z433" s="5"/>
    </row>
    <row r="434" spans="1:26" ht="15.75" customHeight="1" x14ac:dyDescent="0.25">
      <c r="A434" s="13"/>
      <c r="B434" s="13"/>
      <c r="C434" s="5"/>
      <c r="D434" s="13"/>
      <c r="E434" s="5"/>
      <c r="F434" s="5"/>
      <c r="G434" s="13"/>
      <c r="H434" s="5"/>
      <c r="I434" s="14"/>
      <c r="J434" s="5"/>
      <c r="K434" s="5"/>
      <c r="L434" s="5"/>
      <c r="M434" s="5"/>
      <c r="N434" s="5"/>
      <c r="O434" s="5"/>
      <c r="P434" s="5"/>
      <c r="Q434" s="5"/>
      <c r="R434" s="5"/>
      <c r="S434" s="5"/>
      <c r="T434" s="5"/>
      <c r="U434" s="5"/>
      <c r="V434" s="5"/>
      <c r="W434" s="5"/>
      <c r="X434" s="5"/>
      <c r="Y434" s="5"/>
      <c r="Z434" s="5"/>
    </row>
    <row r="435" spans="1:26" ht="15.75" customHeight="1" x14ac:dyDescent="0.25">
      <c r="A435" s="13"/>
      <c r="B435" s="13"/>
      <c r="C435" s="5"/>
      <c r="D435" s="13"/>
      <c r="E435" s="5"/>
      <c r="F435" s="5"/>
      <c r="G435" s="13"/>
      <c r="H435" s="5"/>
      <c r="I435" s="14"/>
      <c r="J435" s="5"/>
      <c r="K435" s="5"/>
      <c r="L435" s="5"/>
      <c r="M435" s="5"/>
      <c r="N435" s="5"/>
      <c r="O435" s="5"/>
      <c r="P435" s="5"/>
      <c r="Q435" s="5"/>
      <c r="R435" s="5"/>
      <c r="S435" s="5"/>
      <c r="T435" s="5"/>
      <c r="U435" s="5"/>
      <c r="V435" s="5"/>
      <c r="W435" s="5"/>
      <c r="X435" s="5"/>
      <c r="Y435" s="5"/>
      <c r="Z435" s="5"/>
    </row>
    <row r="436" spans="1:26" ht="15.75" customHeight="1" x14ac:dyDescent="0.25">
      <c r="A436" s="13"/>
      <c r="B436" s="13"/>
      <c r="C436" s="5"/>
      <c r="D436" s="13"/>
      <c r="E436" s="5"/>
      <c r="F436" s="5"/>
      <c r="G436" s="13"/>
      <c r="H436" s="5"/>
      <c r="I436" s="14"/>
      <c r="J436" s="5"/>
      <c r="K436" s="5"/>
      <c r="L436" s="5"/>
      <c r="M436" s="5"/>
      <c r="N436" s="5"/>
      <c r="O436" s="5"/>
      <c r="P436" s="5"/>
      <c r="Q436" s="5"/>
      <c r="R436" s="5"/>
      <c r="S436" s="5"/>
      <c r="T436" s="5"/>
      <c r="U436" s="5"/>
      <c r="V436" s="5"/>
      <c r="W436" s="5"/>
      <c r="X436" s="5"/>
      <c r="Y436" s="5"/>
      <c r="Z436" s="5"/>
    </row>
    <row r="437" spans="1:26" ht="15.75" customHeight="1" x14ac:dyDescent="0.25">
      <c r="A437" s="13"/>
      <c r="B437" s="13"/>
      <c r="C437" s="5"/>
      <c r="D437" s="13"/>
      <c r="E437" s="5"/>
      <c r="F437" s="5"/>
      <c r="G437" s="13"/>
      <c r="H437" s="5"/>
      <c r="I437" s="14"/>
      <c r="J437" s="5"/>
      <c r="K437" s="5"/>
      <c r="L437" s="5"/>
      <c r="M437" s="5"/>
      <c r="N437" s="5"/>
      <c r="O437" s="5"/>
      <c r="P437" s="5"/>
      <c r="Q437" s="5"/>
      <c r="R437" s="5"/>
      <c r="S437" s="5"/>
      <c r="T437" s="5"/>
      <c r="U437" s="5"/>
      <c r="V437" s="5"/>
      <c r="W437" s="5"/>
      <c r="X437" s="5"/>
      <c r="Y437" s="5"/>
      <c r="Z437" s="5"/>
    </row>
    <row r="438" spans="1:26" ht="15.75" customHeight="1" x14ac:dyDescent="0.25">
      <c r="A438" s="13"/>
      <c r="B438" s="13"/>
      <c r="C438" s="5"/>
      <c r="D438" s="13"/>
      <c r="E438" s="5"/>
      <c r="F438" s="5"/>
      <c r="G438" s="13"/>
      <c r="H438" s="5"/>
      <c r="I438" s="14"/>
      <c r="J438" s="5"/>
      <c r="K438" s="5"/>
      <c r="L438" s="5"/>
      <c r="M438" s="5"/>
      <c r="N438" s="5"/>
      <c r="O438" s="5"/>
      <c r="P438" s="5"/>
      <c r="Q438" s="5"/>
      <c r="R438" s="5"/>
      <c r="S438" s="5"/>
      <c r="T438" s="5"/>
      <c r="U438" s="5"/>
      <c r="V438" s="5"/>
      <c r="W438" s="5"/>
      <c r="X438" s="5"/>
      <c r="Y438" s="5"/>
      <c r="Z438" s="5"/>
    </row>
    <row r="439" spans="1:26" ht="15.75" customHeight="1" x14ac:dyDescent="0.25">
      <c r="A439" s="13"/>
      <c r="B439" s="13"/>
      <c r="C439" s="5"/>
      <c r="D439" s="13"/>
      <c r="E439" s="5"/>
      <c r="F439" s="5"/>
      <c r="G439" s="13"/>
      <c r="H439" s="5"/>
      <c r="I439" s="14"/>
      <c r="J439" s="5"/>
      <c r="K439" s="5"/>
      <c r="L439" s="5"/>
      <c r="M439" s="5"/>
      <c r="N439" s="5"/>
      <c r="O439" s="5"/>
      <c r="P439" s="5"/>
      <c r="Q439" s="5"/>
      <c r="R439" s="5"/>
      <c r="S439" s="5"/>
      <c r="T439" s="5"/>
      <c r="U439" s="5"/>
      <c r="V439" s="5"/>
      <c r="W439" s="5"/>
      <c r="X439" s="5"/>
      <c r="Y439" s="5"/>
      <c r="Z439" s="5"/>
    </row>
    <row r="440" spans="1:26" ht="15.75" customHeight="1" x14ac:dyDescent="0.25">
      <c r="A440" s="13"/>
      <c r="B440" s="13"/>
      <c r="C440" s="5"/>
      <c r="D440" s="13"/>
      <c r="E440" s="5"/>
      <c r="F440" s="5"/>
      <c r="G440" s="13"/>
      <c r="H440" s="5"/>
      <c r="I440" s="14"/>
      <c r="J440" s="5"/>
      <c r="K440" s="5"/>
      <c r="L440" s="5"/>
      <c r="M440" s="5"/>
      <c r="N440" s="5"/>
      <c r="O440" s="5"/>
      <c r="P440" s="5"/>
      <c r="Q440" s="5"/>
      <c r="R440" s="5"/>
      <c r="S440" s="5"/>
      <c r="T440" s="5"/>
      <c r="U440" s="5"/>
      <c r="V440" s="5"/>
      <c r="W440" s="5"/>
      <c r="X440" s="5"/>
      <c r="Y440" s="5"/>
      <c r="Z440" s="5"/>
    </row>
    <row r="441" spans="1:26" ht="15.75" customHeight="1" x14ac:dyDescent="0.25">
      <c r="A441" s="13"/>
      <c r="B441" s="13"/>
      <c r="C441" s="5"/>
      <c r="D441" s="13"/>
      <c r="E441" s="5"/>
      <c r="F441" s="5"/>
      <c r="G441" s="13"/>
      <c r="H441" s="5"/>
      <c r="I441" s="14"/>
      <c r="J441" s="5"/>
      <c r="K441" s="5"/>
      <c r="L441" s="5"/>
      <c r="M441" s="5"/>
      <c r="N441" s="5"/>
      <c r="O441" s="5"/>
      <c r="P441" s="5"/>
      <c r="Q441" s="5"/>
      <c r="R441" s="5"/>
      <c r="S441" s="5"/>
      <c r="T441" s="5"/>
      <c r="U441" s="5"/>
      <c r="V441" s="5"/>
      <c r="W441" s="5"/>
      <c r="X441" s="5"/>
      <c r="Y441" s="5"/>
      <c r="Z441" s="5"/>
    </row>
    <row r="442" spans="1:26" ht="15.75" customHeight="1" x14ac:dyDescent="0.25">
      <c r="A442" s="13"/>
      <c r="B442" s="13"/>
      <c r="C442" s="5"/>
      <c r="D442" s="13"/>
      <c r="E442" s="5"/>
      <c r="F442" s="5"/>
      <c r="G442" s="13"/>
      <c r="H442" s="5"/>
      <c r="I442" s="14"/>
      <c r="J442" s="5"/>
      <c r="K442" s="5"/>
      <c r="L442" s="5"/>
      <c r="M442" s="5"/>
      <c r="N442" s="5"/>
      <c r="O442" s="5"/>
      <c r="P442" s="5"/>
      <c r="Q442" s="5"/>
      <c r="R442" s="5"/>
      <c r="S442" s="5"/>
      <c r="T442" s="5"/>
      <c r="U442" s="5"/>
      <c r="V442" s="5"/>
      <c r="W442" s="5"/>
      <c r="X442" s="5"/>
      <c r="Y442" s="5"/>
      <c r="Z442" s="5"/>
    </row>
    <row r="443" spans="1:26" ht="15.75" customHeight="1" x14ac:dyDescent="0.25">
      <c r="A443" s="13"/>
      <c r="B443" s="13"/>
      <c r="C443" s="5"/>
      <c r="D443" s="13"/>
      <c r="E443" s="5"/>
      <c r="F443" s="5"/>
      <c r="G443" s="13"/>
      <c r="H443" s="5"/>
      <c r="I443" s="14"/>
      <c r="J443" s="5"/>
      <c r="K443" s="5"/>
      <c r="L443" s="5"/>
      <c r="M443" s="5"/>
      <c r="N443" s="5"/>
      <c r="O443" s="5"/>
      <c r="P443" s="5"/>
      <c r="Q443" s="5"/>
      <c r="R443" s="5"/>
      <c r="S443" s="5"/>
      <c r="T443" s="5"/>
      <c r="U443" s="5"/>
      <c r="V443" s="5"/>
      <c r="W443" s="5"/>
      <c r="X443" s="5"/>
      <c r="Y443" s="5"/>
      <c r="Z443" s="5"/>
    </row>
    <row r="444" spans="1:26" ht="15.75" customHeight="1" x14ac:dyDescent="0.25">
      <c r="A444" s="13"/>
      <c r="B444" s="13"/>
      <c r="C444" s="5"/>
      <c r="D444" s="13"/>
      <c r="E444" s="5"/>
      <c r="F444" s="5"/>
      <c r="G444" s="13"/>
      <c r="H444" s="5"/>
      <c r="I444" s="14"/>
      <c r="J444" s="5"/>
      <c r="K444" s="5"/>
      <c r="L444" s="5"/>
      <c r="M444" s="5"/>
      <c r="N444" s="5"/>
      <c r="O444" s="5"/>
      <c r="P444" s="5"/>
      <c r="Q444" s="5"/>
      <c r="R444" s="5"/>
      <c r="S444" s="5"/>
      <c r="T444" s="5"/>
      <c r="U444" s="5"/>
      <c r="V444" s="5"/>
      <c r="W444" s="5"/>
      <c r="X444" s="5"/>
      <c r="Y444" s="5"/>
      <c r="Z444" s="5"/>
    </row>
    <row r="445" spans="1:26" ht="15.75" customHeight="1" x14ac:dyDescent="0.25">
      <c r="A445" s="13"/>
      <c r="B445" s="13"/>
      <c r="C445" s="5"/>
      <c r="D445" s="13"/>
      <c r="E445" s="5"/>
      <c r="F445" s="5"/>
      <c r="G445" s="13"/>
      <c r="H445" s="5"/>
      <c r="I445" s="14"/>
      <c r="J445" s="5"/>
      <c r="K445" s="5"/>
      <c r="L445" s="5"/>
      <c r="M445" s="5"/>
      <c r="N445" s="5"/>
      <c r="O445" s="5"/>
      <c r="P445" s="5"/>
      <c r="Q445" s="5"/>
      <c r="R445" s="5"/>
      <c r="S445" s="5"/>
      <c r="T445" s="5"/>
      <c r="U445" s="5"/>
      <c r="V445" s="5"/>
      <c r="W445" s="5"/>
      <c r="X445" s="5"/>
      <c r="Y445" s="5"/>
      <c r="Z445" s="5"/>
    </row>
    <row r="446" spans="1:26" ht="15.75" customHeight="1" x14ac:dyDescent="0.25">
      <c r="A446" s="13"/>
      <c r="B446" s="13"/>
      <c r="C446" s="5"/>
      <c r="D446" s="13"/>
      <c r="E446" s="5"/>
      <c r="F446" s="5"/>
      <c r="G446" s="13"/>
      <c r="H446" s="5"/>
      <c r="I446" s="14"/>
      <c r="J446" s="5"/>
      <c r="K446" s="5"/>
      <c r="L446" s="5"/>
      <c r="M446" s="5"/>
      <c r="N446" s="5"/>
      <c r="O446" s="5"/>
      <c r="P446" s="5"/>
      <c r="Q446" s="5"/>
      <c r="R446" s="5"/>
      <c r="S446" s="5"/>
      <c r="T446" s="5"/>
      <c r="U446" s="5"/>
      <c r="V446" s="5"/>
      <c r="W446" s="5"/>
      <c r="X446" s="5"/>
      <c r="Y446" s="5"/>
      <c r="Z446" s="5"/>
    </row>
    <row r="447" spans="1:26" ht="15.75" customHeight="1" x14ac:dyDescent="0.25">
      <c r="A447" s="13"/>
      <c r="B447" s="13"/>
      <c r="C447" s="5"/>
      <c r="D447" s="13"/>
      <c r="E447" s="5"/>
      <c r="F447" s="5"/>
      <c r="G447" s="13"/>
      <c r="H447" s="5"/>
      <c r="I447" s="14"/>
      <c r="J447" s="5"/>
      <c r="K447" s="5"/>
      <c r="L447" s="5"/>
      <c r="M447" s="5"/>
      <c r="N447" s="5"/>
      <c r="O447" s="5"/>
      <c r="P447" s="5"/>
      <c r="Q447" s="5"/>
      <c r="R447" s="5"/>
      <c r="S447" s="5"/>
      <c r="T447" s="5"/>
      <c r="U447" s="5"/>
      <c r="V447" s="5"/>
      <c r="W447" s="5"/>
      <c r="X447" s="5"/>
      <c r="Y447" s="5"/>
      <c r="Z447" s="5"/>
    </row>
    <row r="448" spans="1:26" ht="15.75" customHeight="1" x14ac:dyDescent="0.25">
      <c r="A448" s="13"/>
      <c r="B448" s="13"/>
      <c r="C448" s="5"/>
      <c r="D448" s="13"/>
      <c r="E448" s="5"/>
      <c r="F448" s="5"/>
      <c r="G448" s="13"/>
      <c r="H448" s="5"/>
      <c r="I448" s="14"/>
      <c r="J448" s="5"/>
      <c r="K448" s="5"/>
      <c r="L448" s="5"/>
      <c r="M448" s="5"/>
      <c r="N448" s="5"/>
      <c r="O448" s="5"/>
      <c r="P448" s="5"/>
      <c r="Q448" s="5"/>
      <c r="R448" s="5"/>
      <c r="S448" s="5"/>
      <c r="T448" s="5"/>
      <c r="U448" s="5"/>
      <c r="V448" s="5"/>
      <c r="W448" s="5"/>
      <c r="X448" s="5"/>
      <c r="Y448" s="5"/>
      <c r="Z448" s="5"/>
    </row>
    <row r="449" spans="1:26" ht="15.75" customHeight="1" x14ac:dyDescent="0.25">
      <c r="A449" s="13"/>
      <c r="B449" s="13"/>
      <c r="C449" s="5"/>
      <c r="D449" s="13"/>
      <c r="E449" s="5"/>
      <c r="F449" s="5"/>
      <c r="G449" s="13"/>
      <c r="H449" s="5"/>
      <c r="I449" s="14"/>
      <c r="J449" s="5"/>
      <c r="K449" s="5"/>
      <c r="L449" s="5"/>
      <c r="M449" s="5"/>
      <c r="N449" s="5"/>
      <c r="O449" s="5"/>
      <c r="P449" s="5"/>
      <c r="Q449" s="5"/>
      <c r="R449" s="5"/>
      <c r="S449" s="5"/>
      <c r="T449" s="5"/>
      <c r="U449" s="5"/>
      <c r="V449" s="5"/>
      <c r="W449" s="5"/>
      <c r="X449" s="5"/>
      <c r="Y449" s="5"/>
      <c r="Z449" s="5"/>
    </row>
    <row r="450" spans="1:26" ht="15.75" customHeight="1" x14ac:dyDescent="0.25">
      <c r="A450" s="13"/>
      <c r="B450" s="13"/>
      <c r="C450" s="5"/>
      <c r="D450" s="13"/>
      <c r="E450" s="5"/>
      <c r="F450" s="5"/>
      <c r="G450" s="13"/>
      <c r="H450" s="5"/>
      <c r="I450" s="14"/>
      <c r="J450" s="5"/>
      <c r="K450" s="5"/>
      <c r="L450" s="5"/>
      <c r="M450" s="5"/>
      <c r="N450" s="5"/>
      <c r="O450" s="5"/>
      <c r="P450" s="5"/>
      <c r="Q450" s="5"/>
      <c r="R450" s="5"/>
      <c r="S450" s="5"/>
      <c r="T450" s="5"/>
      <c r="U450" s="5"/>
      <c r="V450" s="5"/>
      <c r="W450" s="5"/>
      <c r="X450" s="5"/>
      <c r="Y450" s="5"/>
      <c r="Z450" s="5"/>
    </row>
    <row r="451" spans="1:26" ht="15.75" customHeight="1" x14ac:dyDescent="0.25">
      <c r="A451" s="13"/>
      <c r="B451" s="13"/>
      <c r="C451" s="5"/>
      <c r="D451" s="13"/>
      <c r="E451" s="5"/>
      <c r="F451" s="5"/>
      <c r="G451" s="13"/>
      <c r="H451" s="5"/>
      <c r="I451" s="14"/>
      <c r="J451" s="5"/>
      <c r="K451" s="5"/>
      <c r="L451" s="5"/>
      <c r="M451" s="5"/>
      <c r="N451" s="5"/>
      <c r="O451" s="5"/>
      <c r="P451" s="5"/>
      <c r="Q451" s="5"/>
      <c r="R451" s="5"/>
      <c r="S451" s="5"/>
      <c r="T451" s="5"/>
      <c r="U451" s="5"/>
      <c r="V451" s="5"/>
      <c r="W451" s="5"/>
      <c r="X451" s="5"/>
      <c r="Y451" s="5"/>
      <c r="Z451" s="5"/>
    </row>
    <row r="452" spans="1:26" ht="15.75" customHeight="1" x14ac:dyDescent="0.25">
      <c r="A452" s="13"/>
      <c r="B452" s="13"/>
      <c r="C452" s="5"/>
      <c r="D452" s="13"/>
      <c r="E452" s="5"/>
      <c r="F452" s="5"/>
      <c r="G452" s="13"/>
      <c r="H452" s="5"/>
      <c r="I452" s="14"/>
      <c r="J452" s="5"/>
      <c r="K452" s="5"/>
      <c r="L452" s="5"/>
      <c r="M452" s="5"/>
      <c r="N452" s="5"/>
      <c r="O452" s="5"/>
      <c r="P452" s="5"/>
      <c r="Q452" s="5"/>
      <c r="R452" s="5"/>
      <c r="S452" s="5"/>
      <c r="T452" s="5"/>
      <c r="U452" s="5"/>
      <c r="V452" s="5"/>
      <c r="W452" s="5"/>
      <c r="X452" s="5"/>
      <c r="Y452" s="5"/>
      <c r="Z452" s="5"/>
    </row>
    <row r="453" spans="1:26" ht="15.75" customHeight="1" x14ac:dyDescent="0.25">
      <c r="A453" s="13"/>
      <c r="B453" s="13"/>
      <c r="C453" s="5"/>
      <c r="D453" s="13"/>
      <c r="E453" s="5"/>
      <c r="F453" s="5"/>
      <c r="G453" s="13"/>
      <c r="H453" s="5"/>
      <c r="I453" s="14"/>
      <c r="J453" s="5"/>
      <c r="K453" s="5"/>
      <c r="L453" s="5"/>
      <c r="M453" s="5"/>
      <c r="N453" s="5"/>
      <c r="O453" s="5"/>
      <c r="P453" s="5"/>
      <c r="Q453" s="5"/>
      <c r="R453" s="5"/>
      <c r="S453" s="5"/>
      <c r="T453" s="5"/>
      <c r="U453" s="5"/>
      <c r="V453" s="5"/>
      <c r="W453" s="5"/>
      <c r="X453" s="5"/>
      <c r="Y453" s="5"/>
      <c r="Z453" s="5"/>
    </row>
    <row r="454" spans="1:26" ht="15.75" customHeight="1" x14ac:dyDescent="0.25">
      <c r="A454" s="13"/>
      <c r="B454" s="13"/>
      <c r="C454" s="5"/>
      <c r="D454" s="13"/>
      <c r="E454" s="5"/>
      <c r="F454" s="5"/>
      <c r="G454" s="13"/>
      <c r="H454" s="5"/>
      <c r="I454" s="14"/>
      <c r="J454" s="5"/>
      <c r="K454" s="5"/>
      <c r="L454" s="5"/>
      <c r="M454" s="5"/>
      <c r="N454" s="5"/>
      <c r="O454" s="5"/>
      <c r="P454" s="5"/>
      <c r="Q454" s="5"/>
      <c r="R454" s="5"/>
      <c r="S454" s="5"/>
      <c r="T454" s="5"/>
      <c r="U454" s="5"/>
      <c r="V454" s="5"/>
      <c r="W454" s="5"/>
      <c r="X454" s="5"/>
      <c r="Y454" s="5"/>
      <c r="Z454" s="5"/>
    </row>
    <row r="455" spans="1:26" ht="15.75" customHeight="1" x14ac:dyDescent="0.25">
      <c r="A455" s="13"/>
      <c r="B455" s="13"/>
      <c r="C455" s="5"/>
      <c r="D455" s="13"/>
      <c r="E455" s="5"/>
      <c r="F455" s="5"/>
      <c r="G455" s="13"/>
      <c r="H455" s="5"/>
      <c r="I455" s="14"/>
      <c r="J455" s="5"/>
      <c r="K455" s="5"/>
      <c r="L455" s="5"/>
      <c r="M455" s="5"/>
      <c r="N455" s="5"/>
      <c r="O455" s="5"/>
      <c r="P455" s="5"/>
      <c r="Q455" s="5"/>
      <c r="R455" s="5"/>
      <c r="S455" s="5"/>
      <c r="T455" s="5"/>
      <c r="U455" s="5"/>
      <c r="V455" s="5"/>
      <c r="W455" s="5"/>
      <c r="X455" s="5"/>
      <c r="Y455" s="5"/>
      <c r="Z455" s="5"/>
    </row>
    <row r="456" spans="1:26" ht="15.75" customHeight="1" x14ac:dyDescent="0.25">
      <c r="A456" s="13"/>
      <c r="B456" s="13"/>
      <c r="C456" s="5"/>
      <c r="D456" s="13"/>
      <c r="E456" s="5"/>
      <c r="F456" s="5"/>
      <c r="G456" s="13"/>
      <c r="H456" s="5"/>
      <c r="I456" s="14"/>
      <c r="J456" s="5"/>
      <c r="K456" s="5"/>
      <c r="L456" s="5"/>
      <c r="M456" s="5"/>
      <c r="N456" s="5"/>
      <c r="O456" s="5"/>
      <c r="P456" s="5"/>
      <c r="Q456" s="5"/>
      <c r="R456" s="5"/>
      <c r="S456" s="5"/>
      <c r="T456" s="5"/>
      <c r="U456" s="5"/>
      <c r="V456" s="5"/>
      <c r="W456" s="5"/>
      <c r="X456" s="5"/>
      <c r="Y456" s="5"/>
      <c r="Z456" s="5"/>
    </row>
    <row r="457" spans="1:26" ht="15.75" customHeight="1" x14ac:dyDescent="0.25">
      <c r="A457" s="13"/>
      <c r="B457" s="13"/>
      <c r="C457" s="5"/>
      <c r="D457" s="13"/>
      <c r="E457" s="5"/>
      <c r="F457" s="5"/>
      <c r="G457" s="13"/>
      <c r="H457" s="5"/>
      <c r="I457" s="14"/>
      <c r="J457" s="5"/>
      <c r="K457" s="5"/>
      <c r="L457" s="5"/>
      <c r="M457" s="5"/>
      <c r="N457" s="5"/>
      <c r="O457" s="5"/>
      <c r="P457" s="5"/>
      <c r="Q457" s="5"/>
      <c r="R457" s="5"/>
      <c r="S457" s="5"/>
      <c r="T457" s="5"/>
      <c r="U457" s="5"/>
      <c r="V457" s="5"/>
      <c r="W457" s="5"/>
      <c r="X457" s="5"/>
      <c r="Y457" s="5"/>
      <c r="Z457" s="5"/>
    </row>
    <row r="458" spans="1:26" ht="15.75" customHeight="1" x14ac:dyDescent="0.25">
      <c r="A458" s="13"/>
      <c r="B458" s="13"/>
      <c r="C458" s="5"/>
      <c r="D458" s="13"/>
      <c r="E458" s="5"/>
      <c r="F458" s="5"/>
      <c r="G458" s="13"/>
      <c r="H458" s="5"/>
      <c r="I458" s="14"/>
      <c r="J458" s="5"/>
      <c r="K458" s="5"/>
      <c r="L458" s="5"/>
      <c r="M458" s="5"/>
      <c r="N458" s="5"/>
      <c r="O458" s="5"/>
      <c r="P458" s="5"/>
      <c r="Q458" s="5"/>
      <c r="R458" s="5"/>
      <c r="S458" s="5"/>
      <c r="T458" s="5"/>
      <c r="U458" s="5"/>
      <c r="V458" s="5"/>
      <c r="W458" s="5"/>
      <c r="X458" s="5"/>
      <c r="Y458" s="5"/>
      <c r="Z458" s="5"/>
    </row>
    <row r="459" spans="1:26" ht="15.75" customHeight="1" x14ac:dyDescent="0.25">
      <c r="A459" s="13"/>
      <c r="B459" s="13"/>
      <c r="C459" s="5"/>
      <c r="D459" s="13"/>
      <c r="E459" s="5"/>
      <c r="F459" s="5"/>
      <c r="G459" s="13"/>
      <c r="H459" s="5"/>
      <c r="I459" s="14"/>
      <c r="J459" s="5"/>
      <c r="K459" s="5"/>
      <c r="L459" s="5"/>
      <c r="M459" s="5"/>
      <c r="N459" s="5"/>
      <c r="O459" s="5"/>
      <c r="P459" s="5"/>
      <c r="Q459" s="5"/>
      <c r="R459" s="5"/>
      <c r="S459" s="5"/>
      <c r="T459" s="5"/>
      <c r="U459" s="5"/>
      <c r="V459" s="5"/>
      <c r="W459" s="5"/>
      <c r="X459" s="5"/>
      <c r="Y459" s="5"/>
      <c r="Z459" s="5"/>
    </row>
    <row r="460" spans="1:26" ht="15.75" customHeight="1" x14ac:dyDescent="0.25">
      <c r="A460" s="13"/>
      <c r="B460" s="13"/>
      <c r="C460" s="5"/>
      <c r="D460" s="13"/>
      <c r="E460" s="5"/>
      <c r="F460" s="5"/>
      <c r="G460" s="13"/>
      <c r="H460" s="5"/>
      <c r="I460" s="14"/>
      <c r="J460" s="5"/>
      <c r="K460" s="5"/>
      <c r="L460" s="5"/>
      <c r="M460" s="5"/>
      <c r="N460" s="5"/>
      <c r="O460" s="5"/>
      <c r="P460" s="5"/>
      <c r="Q460" s="5"/>
      <c r="R460" s="5"/>
      <c r="S460" s="5"/>
      <c r="T460" s="5"/>
      <c r="U460" s="5"/>
      <c r="V460" s="5"/>
      <c r="W460" s="5"/>
      <c r="X460" s="5"/>
      <c r="Y460" s="5"/>
      <c r="Z460" s="5"/>
    </row>
    <row r="461" spans="1:26" ht="15.75" customHeight="1" x14ac:dyDescent="0.25">
      <c r="A461" s="13"/>
      <c r="B461" s="13"/>
      <c r="C461" s="5"/>
      <c r="D461" s="13"/>
      <c r="E461" s="5"/>
      <c r="F461" s="5"/>
      <c r="G461" s="13"/>
      <c r="H461" s="5"/>
      <c r="I461" s="14"/>
      <c r="J461" s="5"/>
      <c r="K461" s="5"/>
      <c r="L461" s="5"/>
      <c r="M461" s="5"/>
      <c r="N461" s="5"/>
      <c r="O461" s="5"/>
      <c r="P461" s="5"/>
      <c r="Q461" s="5"/>
      <c r="R461" s="5"/>
      <c r="S461" s="5"/>
      <c r="T461" s="5"/>
      <c r="U461" s="5"/>
      <c r="V461" s="5"/>
      <c r="W461" s="5"/>
      <c r="X461" s="5"/>
      <c r="Y461" s="5"/>
      <c r="Z461" s="5"/>
    </row>
    <row r="462" spans="1:26" ht="15.75" customHeight="1" x14ac:dyDescent="0.25">
      <c r="A462" s="13"/>
      <c r="B462" s="13"/>
      <c r="C462" s="5"/>
      <c r="D462" s="13"/>
      <c r="E462" s="5"/>
      <c r="F462" s="5"/>
      <c r="G462" s="13"/>
      <c r="H462" s="5"/>
      <c r="I462" s="14"/>
      <c r="J462" s="5"/>
      <c r="K462" s="5"/>
      <c r="L462" s="5"/>
      <c r="M462" s="5"/>
      <c r="N462" s="5"/>
      <c r="O462" s="5"/>
      <c r="P462" s="5"/>
      <c r="Q462" s="5"/>
      <c r="R462" s="5"/>
      <c r="S462" s="5"/>
      <c r="T462" s="5"/>
      <c r="U462" s="5"/>
      <c r="V462" s="5"/>
      <c r="W462" s="5"/>
      <c r="X462" s="5"/>
      <c r="Y462" s="5"/>
      <c r="Z462" s="5"/>
    </row>
    <row r="463" spans="1:26" ht="15.75" customHeight="1" x14ac:dyDescent="0.25">
      <c r="A463" s="13"/>
      <c r="B463" s="13"/>
      <c r="C463" s="5"/>
      <c r="D463" s="13"/>
      <c r="E463" s="5"/>
      <c r="F463" s="5"/>
      <c r="G463" s="13"/>
      <c r="H463" s="5"/>
      <c r="I463" s="14"/>
      <c r="J463" s="5"/>
      <c r="K463" s="5"/>
      <c r="L463" s="5"/>
      <c r="M463" s="5"/>
      <c r="N463" s="5"/>
      <c r="O463" s="5"/>
      <c r="P463" s="5"/>
      <c r="Q463" s="5"/>
      <c r="R463" s="5"/>
      <c r="S463" s="5"/>
      <c r="T463" s="5"/>
      <c r="U463" s="5"/>
      <c r="V463" s="5"/>
      <c r="W463" s="5"/>
      <c r="X463" s="5"/>
      <c r="Y463" s="5"/>
      <c r="Z463" s="5"/>
    </row>
    <row r="464" spans="1:26" ht="15.75" customHeight="1" x14ac:dyDescent="0.25">
      <c r="A464" s="13"/>
      <c r="B464" s="13"/>
      <c r="C464" s="5"/>
      <c r="D464" s="13"/>
      <c r="E464" s="5"/>
      <c r="F464" s="5"/>
      <c r="G464" s="13"/>
      <c r="H464" s="5"/>
      <c r="I464" s="14"/>
      <c r="J464" s="5"/>
      <c r="K464" s="5"/>
      <c r="L464" s="5"/>
      <c r="M464" s="5"/>
      <c r="N464" s="5"/>
      <c r="O464" s="5"/>
      <c r="P464" s="5"/>
      <c r="Q464" s="5"/>
      <c r="R464" s="5"/>
      <c r="S464" s="5"/>
      <c r="T464" s="5"/>
      <c r="U464" s="5"/>
      <c r="V464" s="5"/>
      <c r="W464" s="5"/>
      <c r="X464" s="5"/>
      <c r="Y464" s="5"/>
      <c r="Z464" s="5"/>
    </row>
    <row r="465" spans="1:26" ht="15.75" customHeight="1" x14ac:dyDescent="0.25">
      <c r="A465" s="13"/>
      <c r="B465" s="13"/>
      <c r="C465" s="5"/>
      <c r="D465" s="13"/>
      <c r="E465" s="5"/>
      <c r="F465" s="5"/>
      <c r="G465" s="13"/>
      <c r="H465" s="5"/>
      <c r="I465" s="14"/>
      <c r="J465" s="5"/>
      <c r="K465" s="5"/>
      <c r="L465" s="5"/>
      <c r="M465" s="5"/>
      <c r="N465" s="5"/>
      <c r="O465" s="5"/>
      <c r="P465" s="5"/>
      <c r="Q465" s="5"/>
      <c r="R465" s="5"/>
      <c r="S465" s="5"/>
      <c r="T465" s="5"/>
      <c r="U465" s="5"/>
      <c r="V465" s="5"/>
      <c r="W465" s="5"/>
      <c r="X465" s="5"/>
      <c r="Y465" s="5"/>
      <c r="Z465" s="5"/>
    </row>
    <row r="466" spans="1:26" ht="15.75" customHeight="1" x14ac:dyDescent="0.25">
      <c r="A466" s="13"/>
      <c r="B466" s="13"/>
      <c r="C466" s="5"/>
      <c r="D466" s="13"/>
      <c r="E466" s="5"/>
      <c r="F466" s="5"/>
      <c r="G466" s="13"/>
      <c r="H466" s="5"/>
      <c r="I466" s="14"/>
      <c r="J466" s="5"/>
      <c r="K466" s="5"/>
      <c r="L466" s="5"/>
      <c r="M466" s="5"/>
      <c r="N466" s="5"/>
      <c r="O466" s="5"/>
      <c r="P466" s="5"/>
      <c r="Q466" s="5"/>
      <c r="R466" s="5"/>
      <c r="S466" s="5"/>
      <c r="T466" s="5"/>
      <c r="U466" s="5"/>
      <c r="V466" s="5"/>
      <c r="W466" s="5"/>
      <c r="X466" s="5"/>
      <c r="Y466" s="5"/>
      <c r="Z466" s="5"/>
    </row>
    <row r="467" spans="1:26" ht="15.75" customHeight="1" x14ac:dyDescent="0.25">
      <c r="A467" s="13"/>
      <c r="B467" s="13"/>
      <c r="C467" s="5"/>
      <c r="D467" s="13"/>
      <c r="E467" s="5"/>
      <c r="F467" s="5"/>
      <c r="G467" s="13"/>
      <c r="H467" s="5"/>
      <c r="I467" s="14"/>
      <c r="J467" s="5"/>
      <c r="K467" s="5"/>
      <c r="L467" s="5"/>
      <c r="M467" s="5"/>
      <c r="N467" s="5"/>
      <c r="O467" s="5"/>
      <c r="P467" s="5"/>
      <c r="Q467" s="5"/>
      <c r="R467" s="5"/>
      <c r="S467" s="5"/>
      <c r="T467" s="5"/>
      <c r="U467" s="5"/>
      <c r="V467" s="5"/>
      <c r="W467" s="5"/>
      <c r="X467" s="5"/>
      <c r="Y467" s="5"/>
      <c r="Z467" s="5"/>
    </row>
    <row r="468" spans="1:26" ht="15.75" customHeight="1" x14ac:dyDescent="0.25">
      <c r="A468" s="13"/>
      <c r="B468" s="13"/>
      <c r="C468" s="5"/>
      <c r="D468" s="13"/>
      <c r="E468" s="5"/>
      <c r="F468" s="5"/>
      <c r="G468" s="13"/>
      <c r="H468" s="5"/>
      <c r="I468" s="14"/>
      <c r="J468" s="5"/>
      <c r="K468" s="5"/>
      <c r="L468" s="5"/>
      <c r="M468" s="5"/>
      <c r="N468" s="5"/>
      <c r="O468" s="5"/>
      <c r="P468" s="5"/>
      <c r="Q468" s="5"/>
      <c r="R468" s="5"/>
      <c r="S468" s="5"/>
      <c r="T468" s="5"/>
      <c r="U468" s="5"/>
      <c r="V468" s="5"/>
      <c r="W468" s="5"/>
      <c r="X468" s="5"/>
      <c r="Y468" s="5"/>
      <c r="Z468" s="5"/>
    </row>
    <row r="469" spans="1:26" ht="15.75" customHeight="1" x14ac:dyDescent="0.25">
      <c r="A469" s="13"/>
      <c r="B469" s="13"/>
      <c r="C469" s="5"/>
      <c r="D469" s="13"/>
      <c r="E469" s="5"/>
      <c r="F469" s="5"/>
      <c r="G469" s="13"/>
      <c r="H469" s="5"/>
      <c r="I469" s="14"/>
      <c r="J469" s="5"/>
      <c r="K469" s="5"/>
      <c r="L469" s="5"/>
      <c r="M469" s="5"/>
      <c r="N469" s="5"/>
      <c r="O469" s="5"/>
      <c r="P469" s="5"/>
      <c r="Q469" s="5"/>
      <c r="R469" s="5"/>
      <c r="S469" s="5"/>
      <c r="T469" s="5"/>
      <c r="U469" s="5"/>
      <c r="V469" s="5"/>
      <c r="W469" s="5"/>
      <c r="X469" s="5"/>
      <c r="Y469" s="5"/>
      <c r="Z469" s="5"/>
    </row>
    <row r="470" spans="1:26" ht="15.75" customHeight="1" x14ac:dyDescent="0.25">
      <c r="A470" s="13"/>
      <c r="B470" s="13"/>
      <c r="C470" s="5"/>
      <c r="D470" s="13"/>
      <c r="E470" s="5"/>
      <c r="F470" s="5"/>
      <c r="G470" s="13"/>
      <c r="H470" s="5"/>
      <c r="I470" s="14"/>
      <c r="J470" s="5"/>
      <c r="K470" s="5"/>
      <c r="L470" s="5"/>
      <c r="M470" s="5"/>
      <c r="N470" s="5"/>
      <c r="O470" s="5"/>
      <c r="P470" s="5"/>
      <c r="Q470" s="5"/>
      <c r="R470" s="5"/>
      <c r="S470" s="5"/>
      <c r="T470" s="5"/>
      <c r="U470" s="5"/>
      <c r="V470" s="5"/>
      <c r="W470" s="5"/>
      <c r="X470" s="5"/>
      <c r="Y470" s="5"/>
      <c r="Z470" s="5"/>
    </row>
    <row r="471" spans="1:26" ht="15.75" customHeight="1" x14ac:dyDescent="0.25">
      <c r="A471" s="13"/>
      <c r="B471" s="13"/>
      <c r="C471" s="5"/>
      <c r="D471" s="13"/>
      <c r="E471" s="5"/>
      <c r="F471" s="5"/>
      <c r="G471" s="13"/>
      <c r="H471" s="5"/>
      <c r="I471" s="14"/>
      <c r="J471" s="5"/>
      <c r="K471" s="5"/>
      <c r="L471" s="5"/>
      <c r="M471" s="5"/>
      <c r="N471" s="5"/>
      <c r="O471" s="5"/>
      <c r="P471" s="5"/>
      <c r="Q471" s="5"/>
      <c r="R471" s="5"/>
      <c r="S471" s="5"/>
      <c r="T471" s="5"/>
      <c r="U471" s="5"/>
      <c r="V471" s="5"/>
      <c r="W471" s="5"/>
      <c r="X471" s="5"/>
      <c r="Y471" s="5"/>
      <c r="Z471" s="5"/>
    </row>
    <row r="472" spans="1:26" ht="15.75" customHeight="1" x14ac:dyDescent="0.25">
      <c r="A472" s="13"/>
      <c r="B472" s="13"/>
      <c r="C472" s="5"/>
      <c r="D472" s="13"/>
      <c r="E472" s="5"/>
      <c r="F472" s="5"/>
      <c r="G472" s="13"/>
      <c r="H472" s="5"/>
      <c r="I472" s="14"/>
      <c r="J472" s="5"/>
      <c r="K472" s="5"/>
      <c r="L472" s="5"/>
      <c r="M472" s="5"/>
      <c r="N472" s="5"/>
      <c r="O472" s="5"/>
      <c r="P472" s="5"/>
      <c r="Q472" s="5"/>
      <c r="R472" s="5"/>
      <c r="S472" s="5"/>
      <c r="T472" s="5"/>
      <c r="U472" s="5"/>
      <c r="V472" s="5"/>
      <c r="W472" s="5"/>
      <c r="X472" s="5"/>
      <c r="Y472" s="5"/>
      <c r="Z472" s="5"/>
    </row>
    <row r="473" spans="1:26" ht="15.75" customHeight="1" x14ac:dyDescent="0.25">
      <c r="A473" s="13"/>
      <c r="B473" s="13"/>
      <c r="C473" s="5"/>
      <c r="D473" s="13"/>
      <c r="E473" s="5"/>
      <c r="F473" s="5"/>
      <c r="G473" s="13"/>
      <c r="H473" s="5"/>
      <c r="I473" s="14"/>
      <c r="J473" s="5"/>
      <c r="K473" s="5"/>
      <c r="L473" s="5"/>
      <c r="M473" s="5"/>
      <c r="N473" s="5"/>
      <c r="O473" s="5"/>
      <c r="P473" s="5"/>
      <c r="Q473" s="5"/>
      <c r="R473" s="5"/>
      <c r="S473" s="5"/>
      <c r="T473" s="5"/>
      <c r="U473" s="5"/>
      <c r="V473" s="5"/>
      <c r="W473" s="5"/>
      <c r="X473" s="5"/>
      <c r="Y473" s="5"/>
      <c r="Z473" s="5"/>
    </row>
    <row r="474" spans="1:26" ht="15.75" customHeight="1" x14ac:dyDescent="0.25">
      <c r="A474" s="13"/>
      <c r="B474" s="13"/>
      <c r="C474" s="5"/>
      <c r="D474" s="13"/>
      <c r="E474" s="5"/>
      <c r="F474" s="5"/>
      <c r="G474" s="13"/>
      <c r="H474" s="5"/>
      <c r="I474" s="14"/>
      <c r="J474" s="5"/>
      <c r="K474" s="5"/>
      <c r="L474" s="5"/>
      <c r="M474" s="5"/>
      <c r="N474" s="5"/>
      <c r="O474" s="5"/>
      <c r="P474" s="5"/>
      <c r="Q474" s="5"/>
      <c r="R474" s="5"/>
      <c r="S474" s="5"/>
      <c r="T474" s="5"/>
      <c r="U474" s="5"/>
      <c r="V474" s="5"/>
      <c r="W474" s="5"/>
      <c r="X474" s="5"/>
      <c r="Y474" s="5"/>
      <c r="Z474" s="5"/>
    </row>
    <row r="475" spans="1:26" ht="15.75" customHeight="1" x14ac:dyDescent="0.25">
      <c r="A475" s="13"/>
      <c r="B475" s="13"/>
      <c r="C475" s="5"/>
      <c r="D475" s="13"/>
      <c r="E475" s="5"/>
      <c r="F475" s="5"/>
      <c r="G475" s="13"/>
      <c r="H475" s="5"/>
      <c r="I475" s="14"/>
      <c r="J475" s="5"/>
      <c r="K475" s="5"/>
      <c r="L475" s="5"/>
      <c r="M475" s="5"/>
      <c r="N475" s="5"/>
      <c r="O475" s="5"/>
      <c r="P475" s="5"/>
      <c r="Q475" s="5"/>
      <c r="R475" s="5"/>
      <c r="S475" s="5"/>
      <c r="T475" s="5"/>
      <c r="U475" s="5"/>
      <c r="V475" s="5"/>
      <c r="W475" s="5"/>
      <c r="X475" s="5"/>
      <c r="Y475" s="5"/>
      <c r="Z475" s="5"/>
    </row>
    <row r="476" spans="1:26" ht="15.75" customHeight="1" x14ac:dyDescent="0.25">
      <c r="A476" s="13"/>
      <c r="B476" s="13"/>
      <c r="C476" s="5"/>
      <c r="D476" s="13"/>
      <c r="E476" s="5"/>
      <c r="F476" s="5"/>
      <c r="G476" s="13"/>
      <c r="H476" s="5"/>
      <c r="I476" s="14"/>
      <c r="J476" s="5"/>
      <c r="K476" s="5"/>
      <c r="L476" s="5"/>
      <c r="M476" s="5"/>
      <c r="N476" s="5"/>
      <c r="O476" s="5"/>
      <c r="P476" s="5"/>
      <c r="Q476" s="5"/>
      <c r="R476" s="5"/>
      <c r="S476" s="5"/>
      <c r="T476" s="5"/>
      <c r="U476" s="5"/>
      <c r="V476" s="5"/>
      <c r="W476" s="5"/>
      <c r="X476" s="5"/>
      <c r="Y476" s="5"/>
      <c r="Z476" s="5"/>
    </row>
    <row r="477" spans="1:26" ht="15.75" customHeight="1" x14ac:dyDescent="0.25">
      <c r="A477" s="13"/>
      <c r="B477" s="13"/>
      <c r="C477" s="5"/>
      <c r="D477" s="13"/>
      <c r="E477" s="5"/>
      <c r="F477" s="5"/>
      <c r="G477" s="13"/>
      <c r="H477" s="5"/>
      <c r="I477" s="14"/>
      <c r="J477" s="5"/>
      <c r="K477" s="5"/>
      <c r="L477" s="5"/>
      <c r="M477" s="5"/>
      <c r="N477" s="5"/>
      <c r="O477" s="5"/>
      <c r="P477" s="5"/>
      <c r="Q477" s="5"/>
      <c r="R477" s="5"/>
      <c r="S477" s="5"/>
      <c r="T477" s="5"/>
      <c r="U477" s="5"/>
      <c r="V477" s="5"/>
      <c r="W477" s="5"/>
      <c r="X477" s="5"/>
      <c r="Y477" s="5"/>
      <c r="Z477" s="5"/>
    </row>
    <row r="478" spans="1:26" ht="15.75" customHeight="1" x14ac:dyDescent="0.25">
      <c r="A478" s="13"/>
      <c r="B478" s="13"/>
      <c r="C478" s="5"/>
      <c r="D478" s="13"/>
      <c r="E478" s="5"/>
      <c r="F478" s="5"/>
      <c r="G478" s="13"/>
      <c r="H478" s="5"/>
      <c r="I478" s="14"/>
      <c r="J478" s="5"/>
      <c r="K478" s="5"/>
      <c r="L478" s="5"/>
      <c r="M478" s="5"/>
      <c r="N478" s="5"/>
      <c r="O478" s="5"/>
      <c r="P478" s="5"/>
      <c r="Q478" s="5"/>
      <c r="R478" s="5"/>
      <c r="S478" s="5"/>
      <c r="T478" s="5"/>
      <c r="U478" s="5"/>
      <c r="V478" s="5"/>
      <c r="W478" s="5"/>
      <c r="X478" s="5"/>
      <c r="Y478" s="5"/>
      <c r="Z478" s="5"/>
    </row>
    <row r="479" spans="1:26" ht="15.75" customHeight="1" x14ac:dyDescent="0.25">
      <c r="A479" s="13"/>
      <c r="B479" s="13"/>
      <c r="C479" s="5"/>
      <c r="D479" s="13"/>
      <c r="E479" s="5"/>
      <c r="F479" s="5"/>
      <c r="G479" s="13"/>
      <c r="H479" s="5"/>
      <c r="I479" s="14"/>
      <c r="J479" s="5"/>
      <c r="K479" s="5"/>
      <c r="L479" s="5"/>
      <c r="M479" s="5"/>
      <c r="N479" s="5"/>
      <c r="O479" s="5"/>
      <c r="P479" s="5"/>
      <c r="Q479" s="5"/>
      <c r="R479" s="5"/>
      <c r="S479" s="5"/>
      <c r="T479" s="5"/>
      <c r="U479" s="5"/>
      <c r="V479" s="5"/>
      <c r="W479" s="5"/>
      <c r="X479" s="5"/>
      <c r="Y479" s="5"/>
      <c r="Z479" s="5"/>
    </row>
    <row r="480" spans="1:26" ht="15.75" customHeight="1" x14ac:dyDescent="0.25">
      <c r="A480" s="13"/>
      <c r="B480" s="13"/>
      <c r="C480" s="5"/>
      <c r="D480" s="13"/>
      <c r="E480" s="5"/>
      <c r="F480" s="5"/>
      <c r="G480" s="13"/>
      <c r="H480" s="5"/>
      <c r="I480" s="14"/>
      <c r="J480" s="5"/>
      <c r="K480" s="5"/>
      <c r="L480" s="5"/>
      <c r="M480" s="5"/>
      <c r="N480" s="5"/>
      <c r="O480" s="5"/>
      <c r="P480" s="5"/>
      <c r="Q480" s="5"/>
      <c r="R480" s="5"/>
      <c r="S480" s="5"/>
      <c r="T480" s="5"/>
      <c r="U480" s="5"/>
      <c r="V480" s="5"/>
      <c r="W480" s="5"/>
      <c r="X480" s="5"/>
      <c r="Y480" s="5"/>
      <c r="Z480" s="5"/>
    </row>
    <row r="481" spans="1:26" ht="15.75" customHeight="1" x14ac:dyDescent="0.25">
      <c r="A481" s="13"/>
      <c r="B481" s="13"/>
      <c r="C481" s="5"/>
      <c r="D481" s="13"/>
      <c r="E481" s="5"/>
      <c r="F481" s="5"/>
      <c r="G481" s="13"/>
      <c r="H481" s="5"/>
      <c r="I481" s="14"/>
      <c r="J481" s="5"/>
      <c r="K481" s="5"/>
      <c r="L481" s="5"/>
      <c r="M481" s="5"/>
      <c r="N481" s="5"/>
      <c r="O481" s="5"/>
      <c r="P481" s="5"/>
      <c r="Q481" s="5"/>
      <c r="R481" s="5"/>
      <c r="S481" s="5"/>
      <c r="T481" s="5"/>
      <c r="U481" s="5"/>
      <c r="V481" s="5"/>
      <c r="W481" s="5"/>
      <c r="X481" s="5"/>
      <c r="Y481" s="5"/>
      <c r="Z481" s="5"/>
    </row>
    <row r="482" spans="1:26" ht="15.75" customHeight="1" x14ac:dyDescent="0.25">
      <c r="A482" s="13"/>
      <c r="B482" s="13"/>
      <c r="C482" s="5"/>
      <c r="D482" s="13"/>
      <c r="E482" s="5"/>
      <c r="F482" s="5"/>
      <c r="G482" s="13"/>
      <c r="H482" s="5"/>
      <c r="I482" s="14"/>
      <c r="J482" s="5"/>
      <c r="K482" s="5"/>
      <c r="L482" s="5"/>
      <c r="M482" s="5"/>
      <c r="N482" s="5"/>
      <c r="O482" s="5"/>
      <c r="P482" s="5"/>
      <c r="Q482" s="5"/>
      <c r="R482" s="5"/>
      <c r="S482" s="5"/>
      <c r="T482" s="5"/>
      <c r="U482" s="5"/>
      <c r="V482" s="5"/>
      <c r="W482" s="5"/>
      <c r="X482" s="5"/>
      <c r="Y482" s="5"/>
      <c r="Z482" s="5"/>
    </row>
    <row r="483" spans="1:26" ht="15.75" customHeight="1" x14ac:dyDescent="0.25">
      <c r="A483" s="13"/>
      <c r="B483" s="13"/>
      <c r="C483" s="5"/>
      <c r="D483" s="13"/>
      <c r="E483" s="5"/>
      <c r="F483" s="5"/>
      <c r="G483" s="13"/>
      <c r="H483" s="5"/>
      <c r="I483" s="14"/>
      <c r="J483" s="5"/>
      <c r="K483" s="5"/>
      <c r="L483" s="5"/>
      <c r="M483" s="5"/>
      <c r="N483" s="5"/>
      <c r="O483" s="5"/>
      <c r="P483" s="5"/>
      <c r="Q483" s="5"/>
      <c r="R483" s="5"/>
      <c r="S483" s="5"/>
      <c r="T483" s="5"/>
      <c r="U483" s="5"/>
      <c r="V483" s="5"/>
      <c r="W483" s="5"/>
      <c r="X483" s="5"/>
      <c r="Y483" s="5"/>
      <c r="Z483" s="5"/>
    </row>
    <row r="484" spans="1:26" ht="15.75" customHeight="1" x14ac:dyDescent="0.25">
      <c r="A484" s="13"/>
      <c r="B484" s="13"/>
      <c r="C484" s="5"/>
      <c r="D484" s="13"/>
      <c r="E484" s="5"/>
      <c r="F484" s="5"/>
      <c r="G484" s="13"/>
      <c r="H484" s="5"/>
      <c r="I484" s="14"/>
      <c r="J484" s="5"/>
      <c r="K484" s="5"/>
      <c r="L484" s="5"/>
      <c r="M484" s="5"/>
      <c r="N484" s="5"/>
      <c r="O484" s="5"/>
      <c r="P484" s="5"/>
      <c r="Q484" s="5"/>
      <c r="R484" s="5"/>
      <c r="S484" s="5"/>
      <c r="T484" s="5"/>
      <c r="U484" s="5"/>
      <c r="V484" s="5"/>
      <c r="W484" s="5"/>
      <c r="X484" s="5"/>
      <c r="Y484" s="5"/>
      <c r="Z484" s="5"/>
    </row>
    <row r="485" spans="1:26" ht="15.75" customHeight="1" x14ac:dyDescent="0.25">
      <c r="A485" s="13"/>
      <c r="B485" s="13"/>
      <c r="C485" s="5"/>
      <c r="D485" s="13"/>
      <c r="E485" s="5"/>
      <c r="F485" s="5"/>
      <c r="G485" s="13"/>
      <c r="H485" s="5"/>
      <c r="I485" s="14"/>
      <c r="J485" s="5"/>
      <c r="K485" s="5"/>
      <c r="L485" s="5"/>
      <c r="M485" s="5"/>
      <c r="N485" s="5"/>
      <c r="O485" s="5"/>
      <c r="P485" s="5"/>
      <c r="Q485" s="5"/>
      <c r="R485" s="5"/>
      <c r="S485" s="5"/>
      <c r="T485" s="5"/>
      <c r="U485" s="5"/>
      <c r="V485" s="5"/>
      <c r="W485" s="5"/>
      <c r="X485" s="5"/>
      <c r="Y485" s="5"/>
      <c r="Z485" s="5"/>
    </row>
    <row r="486" spans="1:26" ht="15.75" customHeight="1" x14ac:dyDescent="0.25">
      <c r="A486" s="13"/>
      <c r="B486" s="13"/>
      <c r="C486" s="5"/>
      <c r="D486" s="13"/>
      <c r="E486" s="5"/>
      <c r="F486" s="5"/>
      <c r="G486" s="13"/>
      <c r="H486" s="5"/>
      <c r="I486" s="14"/>
      <c r="J486" s="5"/>
      <c r="K486" s="5"/>
      <c r="L486" s="5"/>
      <c r="M486" s="5"/>
      <c r="N486" s="5"/>
      <c r="O486" s="5"/>
      <c r="P486" s="5"/>
      <c r="Q486" s="5"/>
      <c r="R486" s="5"/>
      <c r="S486" s="5"/>
      <c r="T486" s="5"/>
      <c r="U486" s="5"/>
      <c r="V486" s="5"/>
      <c r="W486" s="5"/>
      <c r="X486" s="5"/>
      <c r="Y486" s="5"/>
      <c r="Z486" s="5"/>
    </row>
    <row r="487" spans="1:26" ht="15.75" customHeight="1" x14ac:dyDescent="0.25">
      <c r="A487" s="13"/>
      <c r="B487" s="13"/>
      <c r="C487" s="5"/>
      <c r="D487" s="13"/>
      <c r="E487" s="5"/>
      <c r="F487" s="5"/>
      <c r="G487" s="13"/>
      <c r="H487" s="5"/>
      <c r="I487" s="14"/>
      <c r="J487" s="5"/>
      <c r="K487" s="5"/>
      <c r="L487" s="5"/>
      <c r="M487" s="5"/>
      <c r="N487" s="5"/>
      <c r="O487" s="5"/>
      <c r="P487" s="5"/>
      <c r="Q487" s="5"/>
      <c r="R487" s="5"/>
      <c r="S487" s="5"/>
      <c r="T487" s="5"/>
      <c r="U487" s="5"/>
      <c r="V487" s="5"/>
      <c r="W487" s="5"/>
      <c r="X487" s="5"/>
      <c r="Y487" s="5"/>
      <c r="Z487" s="5"/>
    </row>
    <row r="488" spans="1:26" ht="15.75" customHeight="1" x14ac:dyDescent="0.25">
      <c r="A488" s="13"/>
      <c r="B488" s="13"/>
      <c r="C488" s="5"/>
      <c r="D488" s="13"/>
      <c r="E488" s="5"/>
      <c r="F488" s="5"/>
      <c r="G488" s="13"/>
      <c r="H488" s="5"/>
      <c r="I488" s="14"/>
      <c r="J488" s="5"/>
      <c r="K488" s="5"/>
      <c r="L488" s="5"/>
      <c r="M488" s="5"/>
      <c r="N488" s="5"/>
      <c r="O488" s="5"/>
      <c r="P488" s="5"/>
      <c r="Q488" s="5"/>
      <c r="R488" s="5"/>
      <c r="S488" s="5"/>
      <c r="T488" s="5"/>
      <c r="U488" s="5"/>
      <c r="V488" s="5"/>
      <c r="W488" s="5"/>
      <c r="X488" s="5"/>
      <c r="Y488" s="5"/>
      <c r="Z488" s="5"/>
    </row>
    <row r="489" spans="1:26" ht="15.75" customHeight="1" x14ac:dyDescent="0.25">
      <c r="A489" s="13"/>
      <c r="B489" s="13"/>
      <c r="C489" s="5"/>
      <c r="D489" s="13"/>
      <c r="E489" s="5"/>
      <c r="F489" s="5"/>
      <c r="G489" s="13"/>
      <c r="H489" s="5"/>
      <c r="I489" s="14"/>
      <c r="J489" s="5"/>
      <c r="K489" s="5"/>
      <c r="L489" s="5"/>
      <c r="M489" s="5"/>
      <c r="N489" s="5"/>
      <c r="O489" s="5"/>
      <c r="P489" s="5"/>
      <c r="Q489" s="5"/>
      <c r="R489" s="5"/>
      <c r="S489" s="5"/>
      <c r="T489" s="5"/>
      <c r="U489" s="5"/>
      <c r="V489" s="5"/>
      <c r="W489" s="5"/>
      <c r="X489" s="5"/>
      <c r="Y489" s="5"/>
      <c r="Z489" s="5"/>
    </row>
    <row r="490" spans="1:26" ht="15.75" customHeight="1" x14ac:dyDescent="0.25">
      <c r="A490" s="13"/>
      <c r="B490" s="13"/>
      <c r="C490" s="5"/>
      <c r="D490" s="13"/>
      <c r="E490" s="5"/>
      <c r="F490" s="5"/>
      <c r="G490" s="13"/>
      <c r="H490" s="5"/>
      <c r="I490" s="14"/>
      <c r="J490" s="5"/>
      <c r="K490" s="5"/>
      <c r="L490" s="5"/>
      <c r="M490" s="5"/>
      <c r="N490" s="5"/>
      <c r="O490" s="5"/>
      <c r="P490" s="5"/>
      <c r="Q490" s="5"/>
      <c r="R490" s="5"/>
      <c r="S490" s="5"/>
      <c r="T490" s="5"/>
      <c r="U490" s="5"/>
      <c r="V490" s="5"/>
      <c r="W490" s="5"/>
      <c r="X490" s="5"/>
      <c r="Y490" s="5"/>
      <c r="Z490" s="5"/>
    </row>
    <row r="491" spans="1:26" ht="15.75" customHeight="1" x14ac:dyDescent="0.25">
      <c r="A491" s="13"/>
      <c r="B491" s="13"/>
      <c r="C491" s="5"/>
      <c r="D491" s="13"/>
      <c r="E491" s="5"/>
      <c r="F491" s="5"/>
      <c r="G491" s="13"/>
      <c r="H491" s="5"/>
      <c r="I491" s="14"/>
      <c r="J491" s="5"/>
      <c r="K491" s="5"/>
      <c r="L491" s="5"/>
      <c r="M491" s="5"/>
      <c r="N491" s="5"/>
      <c r="O491" s="5"/>
      <c r="P491" s="5"/>
      <c r="Q491" s="5"/>
      <c r="R491" s="5"/>
      <c r="S491" s="5"/>
      <c r="T491" s="5"/>
      <c r="U491" s="5"/>
      <c r="V491" s="5"/>
      <c r="W491" s="5"/>
      <c r="X491" s="5"/>
      <c r="Y491" s="5"/>
      <c r="Z491" s="5"/>
    </row>
    <row r="492" spans="1:26" ht="15.75" customHeight="1" x14ac:dyDescent="0.25">
      <c r="A492" s="13"/>
      <c r="B492" s="13"/>
      <c r="C492" s="5"/>
      <c r="D492" s="13"/>
      <c r="E492" s="5"/>
      <c r="F492" s="5"/>
      <c r="G492" s="13"/>
      <c r="H492" s="5"/>
      <c r="I492" s="14"/>
      <c r="J492" s="5"/>
      <c r="K492" s="5"/>
      <c r="L492" s="5"/>
      <c r="M492" s="5"/>
      <c r="N492" s="5"/>
      <c r="O492" s="5"/>
      <c r="P492" s="5"/>
      <c r="Q492" s="5"/>
      <c r="R492" s="5"/>
      <c r="S492" s="5"/>
      <c r="T492" s="5"/>
      <c r="U492" s="5"/>
      <c r="V492" s="5"/>
      <c r="W492" s="5"/>
      <c r="X492" s="5"/>
      <c r="Y492" s="5"/>
      <c r="Z492" s="5"/>
    </row>
    <row r="493" spans="1:26" ht="15.75" customHeight="1" x14ac:dyDescent="0.25">
      <c r="A493" s="13"/>
      <c r="B493" s="13"/>
      <c r="C493" s="5"/>
      <c r="D493" s="13"/>
      <c r="E493" s="5"/>
      <c r="F493" s="5"/>
      <c r="G493" s="13"/>
      <c r="H493" s="5"/>
      <c r="I493" s="14"/>
      <c r="J493" s="5"/>
      <c r="K493" s="5"/>
      <c r="L493" s="5"/>
      <c r="M493" s="5"/>
      <c r="N493" s="5"/>
      <c r="O493" s="5"/>
      <c r="P493" s="5"/>
      <c r="Q493" s="5"/>
      <c r="R493" s="5"/>
      <c r="S493" s="5"/>
      <c r="T493" s="5"/>
      <c r="U493" s="5"/>
      <c r="V493" s="5"/>
      <c r="W493" s="5"/>
      <c r="X493" s="5"/>
      <c r="Y493" s="5"/>
      <c r="Z493" s="5"/>
    </row>
    <row r="494" spans="1:26" ht="15.75" customHeight="1" x14ac:dyDescent="0.25">
      <c r="A494" s="13"/>
      <c r="B494" s="13"/>
      <c r="C494" s="5"/>
      <c r="D494" s="13"/>
      <c r="E494" s="5"/>
      <c r="F494" s="5"/>
      <c r="G494" s="13"/>
      <c r="H494" s="5"/>
      <c r="I494" s="14"/>
      <c r="J494" s="5"/>
      <c r="K494" s="5"/>
      <c r="L494" s="5"/>
      <c r="M494" s="5"/>
      <c r="N494" s="5"/>
      <c r="O494" s="5"/>
      <c r="P494" s="5"/>
      <c r="Q494" s="5"/>
      <c r="R494" s="5"/>
      <c r="S494" s="5"/>
      <c r="T494" s="5"/>
      <c r="U494" s="5"/>
      <c r="V494" s="5"/>
      <c r="W494" s="5"/>
      <c r="X494" s="5"/>
      <c r="Y494" s="5"/>
      <c r="Z494" s="5"/>
    </row>
    <row r="495" spans="1:26" ht="15.75" customHeight="1" x14ac:dyDescent="0.25">
      <c r="A495" s="13"/>
      <c r="B495" s="13"/>
      <c r="C495" s="5"/>
      <c r="D495" s="13"/>
      <c r="E495" s="5"/>
      <c r="F495" s="5"/>
      <c r="G495" s="13"/>
      <c r="H495" s="5"/>
      <c r="I495" s="14"/>
      <c r="J495" s="5"/>
      <c r="K495" s="5"/>
      <c r="L495" s="5"/>
      <c r="M495" s="5"/>
      <c r="N495" s="5"/>
      <c r="O495" s="5"/>
      <c r="P495" s="5"/>
      <c r="Q495" s="5"/>
      <c r="R495" s="5"/>
      <c r="S495" s="5"/>
      <c r="T495" s="5"/>
      <c r="U495" s="5"/>
      <c r="V495" s="5"/>
      <c r="W495" s="5"/>
      <c r="X495" s="5"/>
      <c r="Y495" s="5"/>
      <c r="Z495" s="5"/>
    </row>
    <row r="496" spans="1:26" ht="15.75" customHeight="1" x14ac:dyDescent="0.25">
      <c r="A496" s="13"/>
      <c r="B496" s="13"/>
      <c r="C496" s="5"/>
      <c r="D496" s="13"/>
      <c r="E496" s="5"/>
      <c r="F496" s="5"/>
      <c r="G496" s="13"/>
      <c r="H496" s="5"/>
      <c r="I496" s="14"/>
      <c r="J496" s="5"/>
      <c r="K496" s="5"/>
      <c r="L496" s="5"/>
      <c r="M496" s="5"/>
      <c r="N496" s="5"/>
      <c r="O496" s="5"/>
      <c r="P496" s="5"/>
      <c r="Q496" s="5"/>
      <c r="R496" s="5"/>
      <c r="S496" s="5"/>
      <c r="T496" s="5"/>
      <c r="U496" s="5"/>
      <c r="V496" s="5"/>
      <c r="W496" s="5"/>
      <c r="X496" s="5"/>
      <c r="Y496" s="5"/>
      <c r="Z496" s="5"/>
    </row>
    <row r="497" spans="1:26" ht="15.75" customHeight="1" x14ac:dyDescent="0.25">
      <c r="A497" s="13"/>
      <c r="B497" s="13"/>
      <c r="C497" s="5"/>
      <c r="D497" s="13"/>
      <c r="E497" s="5"/>
      <c r="F497" s="5"/>
      <c r="G497" s="13"/>
      <c r="H497" s="5"/>
      <c r="I497" s="14"/>
      <c r="J497" s="5"/>
      <c r="K497" s="5"/>
      <c r="L497" s="5"/>
      <c r="M497" s="5"/>
      <c r="N497" s="5"/>
      <c r="O497" s="5"/>
      <c r="P497" s="5"/>
      <c r="Q497" s="5"/>
      <c r="R497" s="5"/>
      <c r="S497" s="5"/>
      <c r="T497" s="5"/>
      <c r="U497" s="5"/>
      <c r="V497" s="5"/>
      <c r="W497" s="5"/>
      <c r="X497" s="5"/>
      <c r="Y497" s="5"/>
      <c r="Z497" s="5"/>
    </row>
    <row r="498" spans="1:26" ht="15.75" customHeight="1" x14ac:dyDescent="0.25">
      <c r="A498" s="13"/>
      <c r="B498" s="13"/>
      <c r="C498" s="5"/>
      <c r="D498" s="13"/>
      <c r="E498" s="5"/>
      <c r="F498" s="5"/>
      <c r="G498" s="13"/>
      <c r="H498" s="5"/>
      <c r="I498" s="14"/>
      <c r="J498" s="5"/>
      <c r="K498" s="5"/>
      <c r="L498" s="5"/>
      <c r="M498" s="5"/>
      <c r="N498" s="5"/>
      <c r="O498" s="5"/>
      <c r="P498" s="5"/>
      <c r="Q498" s="5"/>
      <c r="R498" s="5"/>
      <c r="S498" s="5"/>
      <c r="T498" s="5"/>
      <c r="U498" s="5"/>
      <c r="V498" s="5"/>
      <c r="W498" s="5"/>
      <c r="X498" s="5"/>
      <c r="Y498" s="5"/>
      <c r="Z498" s="5"/>
    </row>
    <row r="499" spans="1:26" ht="15.75" customHeight="1" x14ac:dyDescent="0.25">
      <c r="A499" s="13"/>
      <c r="B499" s="13"/>
      <c r="C499" s="5"/>
      <c r="D499" s="13"/>
      <c r="E499" s="5"/>
      <c r="F499" s="5"/>
      <c r="G499" s="13"/>
      <c r="H499" s="5"/>
      <c r="I499" s="14"/>
      <c r="J499" s="5"/>
      <c r="K499" s="5"/>
      <c r="L499" s="5"/>
      <c r="M499" s="5"/>
      <c r="N499" s="5"/>
      <c r="O499" s="5"/>
      <c r="P499" s="5"/>
      <c r="Q499" s="5"/>
      <c r="R499" s="5"/>
      <c r="S499" s="5"/>
      <c r="T499" s="5"/>
      <c r="U499" s="5"/>
      <c r="V499" s="5"/>
      <c r="W499" s="5"/>
      <c r="X499" s="5"/>
      <c r="Y499" s="5"/>
      <c r="Z499" s="5"/>
    </row>
    <row r="500" spans="1:26" ht="15.75" customHeight="1" x14ac:dyDescent="0.25">
      <c r="A500" s="13"/>
      <c r="B500" s="13"/>
      <c r="C500" s="5"/>
      <c r="D500" s="13"/>
      <c r="E500" s="5"/>
      <c r="F500" s="5"/>
      <c r="G500" s="13"/>
      <c r="H500" s="5"/>
      <c r="I500" s="14"/>
      <c r="J500" s="5"/>
      <c r="K500" s="5"/>
      <c r="L500" s="5"/>
      <c r="M500" s="5"/>
      <c r="N500" s="5"/>
      <c r="O500" s="5"/>
      <c r="P500" s="5"/>
      <c r="Q500" s="5"/>
      <c r="R500" s="5"/>
      <c r="S500" s="5"/>
      <c r="T500" s="5"/>
      <c r="U500" s="5"/>
      <c r="V500" s="5"/>
      <c r="W500" s="5"/>
      <c r="X500" s="5"/>
      <c r="Y500" s="5"/>
      <c r="Z500" s="5"/>
    </row>
    <row r="501" spans="1:26" ht="15.75" customHeight="1" x14ac:dyDescent="0.25">
      <c r="A501" s="13"/>
      <c r="B501" s="13"/>
      <c r="C501" s="5"/>
      <c r="D501" s="13"/>
      <c r="E501" s="5"/>
      <c r="F501" s="5"/>
      <c r="G501" s="13"/>
      <c r="H501" s="5"/>
      <c r="I501" s="14"/>
      <c r="J501" s="5"/>
      <c r="K501" s="5"/>
      <c r="L501" s="5"/>
      <c r="M501" s="5"/>
      <c r="N501" s="5"/>
      <c r="O501" s="5"/>
      <c r="P501" s="5"/>
      <c r="Q501" s="5"/>
      <c r="R501" s="5"/>
      <c r="S501" s="5"/>
      <c r="T501" s="5"/>
      <c r="U501" s="5"/>
      <c r="V501" s="5"/>
      <c r="W501" s="5"/>
      <c r="X501" s="5"/>
      <c r="Y501" s="5"/>
      <c r="Z501" s="5"/>
    </row>
    <row r="502" spans="1:26" ht="15.75" customHeight="1" x14ac:dyDescent="0.25">
      <c r="A502" s="13"/>
      <c r="B502" s="13"/>
      <c r="C502" s="5"/>
      <c r="D502" s="13"/>
      <c r="E502" s="5"/>
      <c r="F502" s="5"/>
      <c r="G502" s="13"/>
      <c r="H502" s="5"/>
      <c r="I502" s="14"/>
      <c r="J502" s="5"/>
      <c r="K502" s="5"/>
      <c r="L502" s="5"/>
      <c r="M502" s="5"/>
      <c r="N502" s="5"/>
      <c r="O502" s="5"/>
      <c r="P502" s="5"/>
      <c r="Q502" s="5"/>
      <c r="R502" s="5"/>
      <c r="S502" s="5"/>
      <c r="T502" s="5"/>
      <c r="U502" s="5"/>
      <c r="V502" s="5"/>
      <c r="W502" s="5"/>
      <c r="X502" s="5"/>
      <c r="Y502" s="5"/>
      <c r="Z502" s="5"/>
    </row>
    <row r="503" spans="1:26" ht="15.75" customHeight="1" x14ac:dyDescent="0.25">
      <c r="A503" s="13"/>
      <c r="B503" s="13"/>
      <c r="C503" s="5"/>
      <c r="D503" s="13"/>
      <c r="E503" s="5"/>
      <c r="F503" s="5"/>
      <c r="G503" s="13"/>
      <c r="H503" s="5"/>
      <c r="I503" s="14"/>
      <c r="J503" s="5"/>
      <c r="K503" s="5"/>
      <c r="L503" s="5"/>
      <c r="M503" s="5"/>
      <c r="N503" s="5"/>
      <c r="O503" s="5"/>
      <c r="P503" s="5"/>
      <c r="Q503" s="5"/>
      <c r="R503" s="5"/>
      <c r="S503" s="5"/>
      <c r="T503" s="5"/>
      <c r="U503" s="5"/>
      <c r="V503" s="5"/>
      <c r="W503" s="5"/>
      <c r="X503" s="5"/>
      <c r="Y503" s="5"/>
      <c r="Z503" s="5"/>
    </row>
    <row r="504" spans="1:26" ht="15.75" customHeight="1" x14ac:dyDescent="0.25">
      <c r="A504" s="13"/>
      <c r="B504" s="13"/>
      <c r="C504" s="5"/>
      <c r="D504" s="13"/>
      <c r="E504" s="5"/>
      <c r="F504" s="5"/>
      <c r="G504" s="13"/>
      <c r="H504" s="5"/>
      <c r="I504" s="14"/>
      <c r="J504" s="5"/>
      <c r="K504" s="5"/>
      <c r="L504" s="5"/>
      <c r="M504" s="5"/>
      <c r="N504" s="5"/>
      <c r="O504" s="5"/>
      <c r="P504" s="5"/>
      <c r="Q504" s="5"/>
      <c r="R504" s="5"/>
      <c r="S504" s="5"/>
      <c r="T504" s="5"/>
      <c r="U504" s="5"/>
      <c r="V504" s="5"/>
      <c r="W504" s="5"/>
      <c r="X504" s="5"/>
      <c r="Y504" s="5"/>
      <c r="Z504" s="5"/>
    </row>
    <row r="505" spans="1:26" ht="15.75" customHeight="1" x14ac:dyDescent="0.25">
      <c r="A505" s="13"/>
      <c r="B505" s="13"/>
      <c r="C505" s="5"/>
      <c r="D505" s="13"/>
      <c r="E505" s="5"/>
      <c r="F505" s="5"/>
      <c r="G505" s="13"/>
      <c r="H505" s="5"/>
      <c r="I505" s="14"/>
      <c r="J505" s="5"/>
      <c r="K505" s="5"/>
      <c r="L505" s="5"/>
      <c r="M505" s="5"/>
      <c r="N505" s="5"/>
      <c r="O505" s="5"/>
      <c r="P505" s="5"/>
      <c r="Q505" s="5"/>
      <c r="R505" s="5"/>
      <c r="S505" s="5"/>
      <c r="T505" s="5"/>
      <c r="U505" s="5"/>
      <c r="V505" s="5"/>
      <c r="W505" s="5"/>
      <c r="X505" s="5"/>
      <c r="Y505" s="5"/>
      <c r="Z505" s="5"/>
    </row>
    <row r="506" spans="1:26" ht="15.75" customHeight="1" x14ac:dyDescent="0.25">
      <c r="A506" s="13"/>
      <c r="B506" s="13"/>
      <c r="C506" s="5"/>
      <c r="D506" s="13"/>
      <c r="E506" s="5"/>
      <c r="F506" s="5"/>
      <c r="G506" s="13"/>
      <c r="H506" s="5"/>
      <c r="I506" s="14"/>
      <c r="J506" s="5"/>
      <c r="K506" s="5"/>
      <c r="L506" s="5"/>
      <c r="M506" s="5"/>
      <c r="N506" s="5"/>
      <c r="O506" s="5"/>
      <c r="P506" s="5"/>
      <c r="Q506" s="5"/>
      <c r="R506" s="5"/>
      <c r="S506" s="5"/>
      <c r="T506" s="5"/>
      <c r="U506" s="5"/>
      <c r="V506" s="5"/>
      <c r="W506" s="5"/>
      <c r="X506" s="5"/>
      <c r="Y506" s="5"/>
      <c r="Z506" s="5"/>
    </row>
    <row r="507" spans="1:26" ht="15.75" customHeight="1" x14ac:dyDescent="0.25">
      <c r="A507" s="13"/>
      <c r="B507" s="13"/>
      <c r="C507" s="5"/>
      <c r="D507" s="13"/>
      <c r="E507" s="5"/>
      <c r="F507" s="5"/>
      <c r="G507" s="13"/>
      <c r="H507" s="5"/>
      <c r="I507" s="14"/>
      <c r="J507" s="5"/>
      <c r="K507" s="5"/>
      <c r="L507" s="5"/>
      <c r="M507" s="5"/>
      <c r="N507" s="5"/>
      <c r="O507" s="5"/>
      <c r="P507" s="5"/>
      <c r="Q507" s="5"/>
      <c r="R507" s="5"/>
      <c r="S507" s="5"/>
      <c r="T507" s="5"/>
      <c r="U507" s="5"/>
      <c r="V507" s="5"/>
      <c r="W507" s="5"/>
      <c r="X507" s="5"/>
      <c r="Y507" s="5"/>
      <c r="Z507" s="5"/>
    </row>
    <row r="508" spans="1:26" ht="15.75" customHeight="1" x14ac:dyDescent="0.25">
      <c r="A508" s="13"/>
      <c r="B508" s="13"/>
      <c r="C508" s="5"/>
      <c r="D508" s="13"/>
      <c r="E508" s="5"/>
      <c r="F508" s="5"/>
      <c r="G508" s="13"/>
      <c r="H508" s="5"/>
      <c r="I508" s="14"/>
      <c r="J508" s="5"/>
      <c r="K508" s="5"/>
      <c r="L508" s="5"/>
      <c r="M508" s="5"/>
      <c r="N508" s="5"/>
      <c r="O508" s="5"/>
      <c r="P508" s="5"/>
      <c r="Q508" s="5"/>
      <c r="R508" s="5"/>
      <c r="S508" s="5"/>
      <c r="T508" s="5"/>
      <c r="U508" s="5"/>
      <c r="V508" s="5"/>
      <c r="W508" s="5"/>
      <c r="X508" s="5"/>
      <c r="Y508" s="5"/>
      <c r="Z508" s="5"/>
    </row>
    <row r="509" spans="1:26" ht="15.75" customHeight="1" x14ac:dyDescent="0.25">
      <c r="A509" s="13"/>
      <c r="B509" s="13"/>
      <c r="C509" s="5"/>
      <c r="D509" s="13"/>
      <c r="E509" s="5"/>
      <c r="F509" s="5"/>
      <c r="G509" s="13"/>
      <c r="H509" s="5"/>
      <c r="I509" s="14"/>
      <c r="J509" s="5"/>
      <c r="K509" s="5"/>
      <c r="L509" s="5"/>
      <c r="M509" s="5"/>
      <c r="N509" s="5"/>
      <c r="O509" s="5"/>
      <c r="P509" s="5"/>
      <c r="Q509" s="5"/>
      <c r="R509" s="5"/>
      <c r="S509" s="5"/>
      <c r="T509" s="5"/>
      <c r="U509" s="5"/>
      <c r="V509" s="5"/>
      <c r="W509" s="5"/>
      <c r="X509" s="5"/>
      <c r="Y509" s="5"/>
      <c r="Z509" s="5"/>
    </row>
    <row r="510" spans="1:26" ht="15.75" customHeight="1" x14ac:dyDescent="0.25">
      <c r="A510" s="13"/>
      <c r="B510" s="13"/>
      <c r="C510" s="5"/>
      <c r="D510" s="13"/>
      <c r="E510" s="5"/>
      <c r="F510" s="5"/>
      <c r="G510" s="13"/>
      <c r="H510" s="5"/>
      <c r="I510" s="14"/>
      <c r="J510" s="5"/>
      <c r="K510" s="5"/>
      <c r="L510" s="5"/>
      <c r="M510" s="5"/>
      <c r="N510" s="5"/>
      <c r="O510" s="5"/>
      <c r="P510" s="5"/>
      <c r="Q510" s="5"/>
      <c r="R510" s="5"/>
      <c r="S510" s="5"/>
      <c r="T510" s="5"/>
      <c r="U510" s="5"/>
      <c r="V510" s="5"/>
      <c r="W510" s="5"/>
      <c r="X510" s="5"/>
      <c r="Y510" s="5"/>
      <c r="Z510" s="5"/>
    </row>
    <row r="511" spans="1:26" ht="15.75" customHeight="1" x14ac:dyDescent="0.25">
      <c r="A511" s="13"/>
      <c r="B511" s="13"/>
      <c r="C511" s="5"/>
      <c r="D511" s="13"/>
      <c r="E511" s="5"/>
      <c r="F511" s="5"/>
      <c r="G511" s="13"/>
      <c r="H511" s="5"/>
      <c r="I511" s="14"/>
      <c r="J511" s="5"/>
      <c r="K511" s="5"/>
      <c r="L511" s="5"/>
      <c r="M511" s="5"/>
      <c r="N511" s="5"/>
      <c r="O511" s="5"/>
      <c r="P511" s="5"/>
      <c r="Q511" s="5"/>
      <c r="R511" s="5"/>
      <c r="S511" s="5"/>
      <c r="T511" s="5"/>
      <c r="U511" s="5"/>
      <c r="V511" s="5"/>
      <c r="W511" s="5"/>
      <c r="X511" s="5"/>
      <c r="Y511" s="5"/>
      <c r="Z511" s="5"/>
    </row>
    <row r="512" spans="1:26" ht="15.75" customHeight="1" x14ac:dyDescent="0.25">
      <c r="A512" s="13"/>
      <c r="B512" s="13"/>
      <c r="C512" s="5"/>
      <c r="D512" s="13"/>
      <c r="E512" s="5"/>
      <c r="F512" s="5"/>
      <c r="G512" s="13"/>
      <c r="H512" s="5"/>
      <c r="I512" s="14"/>
      <c r="J512" s="5"/>
      <c r="K512" s="5"/>
      <c r="L512" s="5"/>
      <c r="M512" s="5"/>
      <c r="N512" s="5"/>
      <c r="O512" s="5"/>
      <c r="P512" s="5"/>
      <c r="Q512" s="5"/>
      <c r="R512" s="5"/>
      <c r="S512" s="5"/>
      <c r="T512" s="5"/>
      <c r="U512" s="5"/>
      <c r="V512" s="5"/>
      <c r="W512" s="5"/>
      <c r="X512" s="5"/>
      <c r="Y512" s="5"/>
      <c r="Z512" s="5"/>
    </row>
    <row r="513" spans="1:26" ht="15.75" customHeight="1" x14ac:dyDescent="0.25">
      <c r="A513" s="13"/>
      <c r="B513" s="13"/>
      <c r="C513" s="5"/>
      <c r="D513" s="13"/>
      <c r="E513" s="5"/>
      <c r="F513" s="5"/>
      <c r="G513" s="13"/>
      <c r="H513" s="5"/>
      <c r="I513" s="14"/>
      <c r="J513" s="5"/>
      <c r="K513" s="5"/>
      <c r="L513" s="5"/>
      <c r="M513" s="5"/>
      <c r="N513" s="5"/>
      <c r="O513" s="5"/>
      <c r="P513" s="5"/>
      <c r="Q513" s="5"/>
      <c r="R513" s="5"/>
      <c r="S513" s="5"/>
      <c r="T513" s="5"/>
      <c r="U513" s="5"/>
      <c r="V513" s="5"/>
      <c r="W513" s="5"/>
      <c r="X513" s="5"/>
      <c r="Y513" s="5"/>
      <c r="Z513" s="5"/>
    </row>
    <row r="514" spans="1:26" ht="15.75" customHeight="1" x14ac:dyDescent="0.25">
      <c r="A514" s="13"/>
      <c r="B514" s="13"/>
      <c r="C514" s="5"/>
      <c r="D514" s="13"/>
      <c r="E514" s="5"/>
      <c r="F514" s="5"/>
      <c r="G514" s="13"/>
      <c r="H514" s="5"/>
      <c r="I514" s="14"/>
      <c r="J514" s="5"/>
      <c r="K514" s="5"/>
      <c r="L514" s="5"/>
      <c r="M514" s="5"/>
      <c r="N514" s="5"/>
      <c r="O514" s="5"/>
      <c r="P514" s="5"/>
      <c r="Q514" s="5"/>
      <c r="R514" s="5"/>
      <c r="S514" s="5"/>
      <c r="T514" s="5"/>
      <c r="U514" s="5"/>
      <c r="V514" s="5"/>
      <c r="W514" s="5"/>
      <c r="X514" s="5"/>
      <c r="Y514" s="5"/>
      <c r="Z514" s="5"/>
    </row>
    <row r="515" spans="1:26" ht="15.75" customHeight="1" x14ac:dyDescent="0.25">
      <c r="A515" s="13"/>
      <c r="B515" s="13"/>
      <c r="C515" s="5"/>
      <c r="D515" s="13"/>
      <c r="E515" s="5"/>
      <c r="F515" s="5"/>
      <c r="G515" s="13"/>
      <c r="H515" s="5"/>
      <c r="I515" s="14"/>
      <c r="J515" s="5"/>
      <c r="K515" s="5"/>
      <c r="L515" s="5"/>
      <c r="M515" s="5"/>
      <c r="N515" s="5"/>
      <c r="O515" s="5"/>
      <c r="P515" s="5"/>
      <c r="Q515" s="5"/>
      <c r="R515" s="5"/>
      <c r="S515" s="5"/>
      <c r="T515" s="5"/>
      <c r="U515" s="5"/>
      <c r="V515" s="5"/>
      <c r="W515" s="5"/>
      <c r="X515" s="5"/>
      <c r="Y515" s="5"/>
      <c r="Z515" s="5"/>
    </row>
    <row r="516" spans="1:26" ht="15.75" customHeight="1" x14ac:dyDescent="0.25">
      <c r="A516" s="13"/>
      <c r="B516" s="13"/>
      <c r="C516" s="5"/>
      <c r="D516" s="13"/>
      <c r="E516" s="5"/>
      <c r="F516" s="5"/>
      <c r="G516" s="13"/>
      <c r="H516" s="5"/>
      <c r="I516" s="14"/>
      <c r="J516" s="5"/>
      <c r="K516" s="5"/>
      <c r="L516" s="5"/>
      <c r="M516" s="5"/>
      <c r="N516" s="5"/>
      <c r="O516" s="5"/>
      <c r="P516" s="5"/>
      <c r="Q516" s="5"/>
      <c r="R516" s="5"/>
      <c r="S516" s="5"/>
      <c r="T516" s="5"/>
      <c r="U516" s="5"/>
      <c r="V516" s="5"/>
      <c r="W516" s="5"/>
      <c r="X516" s="5"/>
      <c r="Y516" s="5"/>
      <c r="Z516" s="5"/>
    </row>
    <row r="517" spans="1:26" ht="15.75" customHeight="1" x14ac:dyDescent="0.25">
      <c r="A517" s="13"/>
      <c r="B517" s="13"/>
      <c r="C517" s="5"/>
      <c r="D517" s="13"/>
      <c r="E517" s="5"/>
      <c r="F517" s="5"/>
      <c r="G517" s="13"/>
      <c r="H517" s="5"/>
      <c r="I517" s="14"/>
      <c r="J517" s="5"/>
      <c r="K517" s="5"/>
      <c r="L517" s="5"/>
      <c r="M517" s="5"/>
      <c r="N517" s="5"/>
      <c r="O517" s="5"/>
      <c r="P517" s="5"/>
      <c r="Q517" s="5"/>
      <c r="R517" s="5"/>
      <c r="S517" s="5"/>
      <c r="T517" s="5"/>
      <c r="U517" s="5"/>
      <c r="V517" s="5"/>
      <c r="W517" s="5"/>
      <c r="X517" s="5"/>
      <c r="Y517" s="5"/>
      <c r="Z517" s="5"/>
    </row>
    <row r="518" spans="1:26" ht="15.75" customHeight="1" x14ac:dyDescent="0.25">
      <c r="A518" s="13"/>
      <c r="B518" s="13"/>
      <c r="C518" s="5"/>
      <c r="D518" s="13"/>
      <c r="E518" s="5"/>
      <c r="F518" s="5"/>
      <c r="G518" s="13"/>
      <c r="H518" s="5"/>
      <c r="I518" s="14"/>
      <c r="J518" s="5"/>
      <c r="K518" s="5"/>
      <c r="L518" s="5"/>
      <c r="M518" s="5"/>
      <c r="N518" s="5"/>
      <c r="O518" s="5"/>
      <c r="P518" s="5"/>
      <c r="Q518" s="5"/>
      <c r="R518" s="5"/>
      <c r="S518" s="5"/>
      <c r="T518" s="5"/>
      <c r="U518" s="5"/>
      <c r="V518" s="5"/>
      <c r="W518" s="5"/>
      <c r="X518" s="5"/>
      <c r="Y518" s="5"/>
      <c r="Z518" s="5"/>
    </row>
    <row r="519" spans="1:26" ht="15.75" customHeight="1" x14ac:dyDescent="0.25">
      <c r="A519" s="13"/>
      <c r="B519" s="13"/>
      <c r="C519" s="5"/>
      <c r="D519" s="13"/>
      <c r="E519" s="5"/>
      <c r="F519" s="5"/>
      <c r="G519" s="13"/>
      <c r="H519" s="5"/>
      <c r="I519" s="14"/>
      <c r="J519" s="5"/>
      <c r="K519" s="5"/>
      <c r="L519" s="5"/>
      <c r="M519" s="5"/>
      <c r="N519" s="5"/>
      <c r="O519" s="5"/>
      <c r="P519" s="5"/>
      <c r="Q519" s="5"/>
      <c r="R519" s="5"/>
      <c r="S519" s="5"/>
      <c r="T519" s="5"/>
      <c r="U519" s="5"/>
      <c r="V519" s="5"/>
      <c r="W519" s="5"/>
      <c r="X519" s="5"/>
      <c r="Y519" s="5"/>
      <c r="Z519" s="5"/>
    </row>
    <row r="520" spans="1:26" ht="15.75" customHeight="1" x14ac:dyDescent="0.25">
      <c r="A520" s="13"/>
      <c r="B520" s="13"/>
      <c r="C520" s="5"/>
      <c r="D520" s="13"/>
      <c r="E520" s="5"/>
      <c r="F520" s="5"/>
      <c r="G520" s="13"/>
      <c r="H520" s="5"/>
      <c r="I520" s="14"/>
      <c r="J520" s="5"/>
      <c r="K520" s="5"/>
      <c r="L520" s="5"/>
      <c r="M520" s="5"/>
      <c r="N520" s="5"/>
      <c r="O520" s="5"/>
      <c r="P520" s="5"/>
      <c r="Q520" s="5"/>
      <c r="R520" s="5"/>
      <c r="S520" s="5"/>
      <c r="T520" s="5"/>
      <c r="U520" s="5"/>
      <c r="V520" s="5"/>
      <c r="W520" s="5"/>
      <c r="X520" s="5"/>
      <c r="Y520" s="5"/>
      <c r="Z520" s="5"/>
    </row>
    <row r="521" spans="1:26" ht="15.75" customHeight="1" x14ac:dyDescent="0.25">
      <c r="A521" s="13"/>
      <c r="B521" s="13"/>
      <c r="C521" s="5"/>
      <c r="D521" s="13"/>
      <c r="E521" s="5"/>
      <c r="F521" s="5"/>
      <c r="G521" s="13"/>
      <c r="H521" s="5"/>
      <c r="I521" s="14"/>
      <c r="J521" s="5"/>
      <c r="K521" s="5"/>
      <c r="L521" s="5"/>
      <c r="M521" s="5"/>
      <c r="N521" s="5"/>
      <c r="O521" s="5"/>
      <c r="P521" s="5"/>
      <c r="Q521" s="5"/>
      <c r="R521" s="5"/>
      <c r="S521" s="5"/>
      <c r="T521" s="5"/>
      <c r="U521" s="5"/>
      <c r="V521" s="5"/>
      <c r="W521" s="5"/>
      <c r="X521" s="5"/>
      <c r="Y521" s="5"/>
      <c r="Z521" s="5"/>
    </row>
    <row r="522" spans="1:26" ht="15.75" customHeight="1" x14ac:dyDescent="0.25">
      <c r="A522" s="13"/>
      <c r="B522" s="13"/>
      <c r="C522" s="5"/>
      <c r="D522" s="13"/>
      <c r="E522" s="5"/>
      <c r="F522" s="5"/>
      <c r="G522" s="13"/>
      <c r="H522" s="5"/>
      <c r="I522" s="14"/>
      <c r="J522" s="5"/>
      <c r="K522" s="5"/>
      <c r="L522" s="5"/>
      <c r="M522" s="5"/>
      <c r="N522" s="5"/>
      <c r="O522" s="5"/>
      <c r="P522" s="5"/>
      <c r="Q522" s="5"/>
      <c r="R522" s="5"/>
      <c r="S522" s="5"/>
      <c r="T522" s="5"/>
      <c r="U522" s="5"/>
      <c r="V522" s="5"/>
      <c r="W522" s="5"/>
      <c r="X522" s="5"/>
      <c r="Y522" s="5"/>
      <c r="Z522" s="5"/>
    </row>
    <row r="523" spans="1:26" ht="15.75" customHeight="1" x14ac:dyDescent="0.25">
      <c r="A523" s="13"/>
      <c r="B523" s="13"/>
      <c r="C523" s="5"/>
      <c r="D523" s="13"/>
      <c r="E523" s="5"/>
      <c r="F523" s="5"/>
      <c r="G523" s="13"/>
      <c r="H523" s="5"/>
      <c r="I523" s="14"/>
      <c r="J523" s="5"/>
      <c r="K523" s="5"/>
      <c r="L523" s="5"/>
      <c r="M523" s="5"/>
      <c r="N523" s="5"/>
      <c r="O523" s="5"/>
      <c r="P523" s="5"/>
      <c r="Q523" s="5"/>
      <c r="R523" s="5"/>
      <c r="S523" s="5"/>
      <c r="T523" s="5"/>
      <c r="U523" s="5"/>
      <c r="V523" s="5"/>
      <c r="W523" s="5"/>
      <c r="X523" s="5"/>
      <c r="Y523" s="5"/>
      <c r="Z523" s="5"/>
    </row>
    <row r="524" spans="1:26" ht="15.75" customHeight="1" x14ac:dyDescent="0.25">
      <c r="A524" s="13"/>
      <c r="B524" s="13"/>
      <c r="C524" s="5"/>
      <c r="D524" s="13"/>
      <c r="E524" s="5"/>
      <c r="F524" s="5"/>
      <c r="G524" s="13"/>
      <c r="H524" s="5"/>
      <c r="I524" s="14"/>
      <c r="J524" s="5"/>
      <c r="K524" s="5"/>
      <c r="L524" s="5"/>
      <c r="M524" s="5"/>
      <c r="N524" s="5"/>
      <c r="O524" s="5"/>
      <c r="P524" s="5"/>
      <c r="Q524" s="5"/>
      <c r="R524" s="5"/>
      <c r="S524" s="5"/>
      <c r="T524" s="5"/>
      <c r="U524" s="5"/>
      <c r="V524" s="5"/>
      <c r="W524" s="5"/>
      <c r="X524" s="5"/>
      <c r="Y524" s="5"/>
      <c r="Z524" s="5"/>
    </row>
    <row r="525" spans="1:26" ht="15.75" customHeight="1" x14ac:dyDescent="0.25">
      <c r="A525" s="13"/>
      <c r="B525" s="13"/>
      <c r="C525" s="5"/>
      <c r="D525" s="13"/>
      <c r="E525" s="5"/>
      <c r="F525" s="5"/>
      <c r="G525" s="13"/>
      <c r="H525" s="5"/>
      <c r="I525" s="14"/>
      <c r="J525" s="5"/>
      <c r="K525" s="5"/>
      <c r="L525" s="5"/>
      <c r="M525" s="5"/>
      <c r="N525" s="5"/>
      <c r="O525" s="5"/>
      <c r="P525" s="5"/>
      <c r="Q525" s="5"/>
      <c r="R525" s="5"/>
      <c r="S525" s="5"/>
      <c r="T525" s="5"/>
      <c r="U525" s="5"/>
      <c r="V525" s="5"/>
      <c r="W525" s="5"/>
      <c r="X525" s="5"/>
      <c r="Y525" s="5"/>
      <c r="Z525" s="5"/>
    </row>
    <row r="526" spans="1:26" ht="15.75" customHeight="1" x14ac:dyDescent="0.25">
      <c r="A526" s="13"/>
      <c r="B526" s="13"/>
      <c r="C526" s="5"/>
      <c r="D526" s="13"/>
      <c r="E526" s="5"/>
      <c r="F526" s="5"/>
      <c r="G526" s="13"/>
      <c r="H526" s="5"/>
      <c r="I526" s="14"/>
      <c r="J526" s="5"/>
      <c r="K526" s="5"/>
      <c r="L526" s="5"/>
      <c r="M526" s="5"/>
      <c r="N526" s="5"/>
      <c r="O526" s="5"/>
      <c r="P526" s="5"/>
      <c r="Q526" s="5"/>
      <c r="R526" s="5"/>
      <c r="S526" s="5"/>
      <c r="T526" s="5"/>
      <c r="U526" s="5"/>
      <c r="V526" s="5"/>
      <c r="W526" s="5"/>
      <c r="X526" s="5"/>
      <c r="Y526" s="5"/>
      <c r="Z526" s="5"/>
    </row>
    <row r="527" spans="1:26" ht="15.75" customHeight="1" x14ac:dyDescent="0.25">
      <c r="A527" s="13"/>
      <c r="B527" s="13"/>
      <c r="C527" s="5"/>
      <c r="D527" s="13"/>
      <c r="E527" s="5"/>
      <c r="F527" s="5"/>
      <c r="G527" s="13"/>
      <c r="H527" s="5"/>
      <c r="I527" s="14"/>
      <c r="J527" s="5"/>
      <c r="K527" s="5"/>
      <c r="L527" s="5"/>
      <c r="M527" s="5"/>
      <c r="N527" s="5"/>
      <c r="O527" s="5"/>
      <c r="P527" s="5"/>
      <c r="Q527" s="5"/>
      <c r="R527" s="5"/>
      <c r="S527" s="5"/>
      <c r="T527" s="5"/>
      <c r="U527" s="5"/>
      <c r="V527" s="5"/>
      <c r="W527" s="5"/>
      <c r="X527" s="5"/>
      <c r="Y527" s="5"/>
      <c r="Z527" s="5"/>
    </row>
    <row r="528" spans="1:26" ht="15.75" customHeight="1" x14ac:dyDescent="0.25">
      <c r="A528" s="13"/>
      <c r="B528" s="13"/>
      <c r="C528" s="5"/>
      <c r="D528" s="13"/>
      <c r="E528" s="5"/>
      <c r="F528" s="5"/>
      <c r="G528" s="13"/>
      <c r="H528" s="5"/>
      <c r="I528" s="14"/>
      <c r="J528" s="5"/>
      <c r="K528" s="5"/>
      <c r="L528" s="5"/>
      <c r="M528" s="5"/>
      <c r="N528" s="5"/>
      <c r="O528" s="5"/>
      <c r="P528" s="5"/>
      <c r="Q528" s="5"/>
      <c r="R528" s="5"/>
      <c r="S528" s="5"/>
      <c r="T528" s="5"/>
      <c r="U528" s="5"/>
      <c r="V528" s="5"/>
      <c r="W528" s="5"/>
      <c r="X528" s="5"/>
      <c r="Y528" s="5"/>
      <c r="Z528" s="5"/>
    </row>
    <row r="529" spans="1:26" ht="15.75" customHeight="1" x14ac:dyDescent="0.25">
      <c r="A529" s="13"/>
      <c r="B529" s="13"/>
      <c r="C529" s="5"/>
      <c r="D529" s="13"/>
      <c r="E529" s="5"/>
      <c r="F529" s="5"/>
      <c r="G529" s="13"/>
      <c r="H529" s="5"/>
      <c r="I529" s="14"/>
      <c r="J529" s="5"/>
      <c r="K529" s="5"/>
      <c r="L529" s="5"/>
      <c r="M529" s="5"/>
      <c r="N529" s="5"/>
      <c r="O529" s="5"/>
      <c r="P529" s="5"/>
      <c r="Q529" s="5"/>
      <c r="R529" s="5"/>
      <c r="S529" s="5"/>
      <c r="T529" s="5"/>
      <c r="U529" s="5"/>
      <c r="V529" s="5"/>
      <c r="W529" s="5"/>
      <c r="X529" s="5"/>
      <c r="Y529" s="5"/>
      <c r="Z529" s="5"/>
    </row>
    <row r="530" spans="1:26" ht="15.75" customHeight="1" x14ac:dyDescent="0.25">
      <c r="A530" s="13"/>
      <c r="B530" s="13"/>
      <c r="C530" s="5"/>
      <c r="D530" s="13"/>
      <c r="E530" s="5"/>
      <c r="F530" s="5"/>
      <c r="G530" s="13"/>
      <c r="H530" s="5"/>
      <c r="I530" s="14"/>
      <c r="J530" s="5"/>
      <c r="K530" s="5"/>
      <c r="L530" s="5"/>
      <c r="M530" s="5"/>
      <c r="N530" s="5"/>
      <c r="O530" s="5"/>
      <c r="P530" s="5"/>
      <c r="Q530" s="5"/>
      <c r="R530" s="5"/>
      <c r="S530" s="5"/>
      <c r="T530" s="5"/>
      <c r="U530" s="5"/>
      <c r="V530" s="5"/>
      <c r="W530" s="5"/>
      <c r="X530" s="5"/>
      <c r="Y530" s="5"/>
      <c r="Z530" s="5"/>
    </row>
    <row r="531" spans="1:26" ht="15.75" customHeight="1" x14ac:dyDescent="0.25">
      <c r="A531" s="13"/>
      <c r="B531" s="13"/>
      <c r="C531" s="5"/>
      <c r="D531" s="13"/>
      <c r="E531" s="5"/>
      <c r="F531" s="5"/>
      <c r="G531" s="13"/>
      <c r="H531" s="5"/>
      <c r="I531" s="14"/>
      <c r="J531" s="5"/>
      <c r="K531" s="5"/>
      <c r="L531" s="5"/>
      <c r="M531" s="5"/>
      <c r="N531" s="5"/>
      <c r="O531" s="5"/>
      <c r="P531" s="5"/>
      <c r="Q531" s="5"/>
      <c r="R531" s="5"/>
      <c r="S531" s="5"/>
      <c r="T531" s="5"/>
      <c r="U531" s="5"/>
      <c r="V531" s="5"/>
      <c r="W531" s="5"/>
      <c r="X531" s="5"/>
      <c r="Y531" s="5"/>
      <c r="Z531" s="5"/>
    </row>
    <row r="532" spans="1:26" ht="15.75" customHeight="1" x14ac:dyDescent="0.25">
      <c r="A532" s="13"/>
      <c r="B532" s="13"/>
      <c r="C532" s="5"/>
      <c r="D532" s="13"/>
      <c r="E532" s="5"/>
      <c r="F532" s="5"/>
      <c r="G532" s="13"/>
      <c r="H532" s="5"/>
      <c r="I532" s="14"/>
      <c r="J532" s="5"/>
      <c r="K532" s="5"/>
      <c r="L532" s="5"/>
      <c r="M532" s="5"/>
      <c r="N532" s="5"/>
      <c r="O532" s="5"/>
      <c r="P532" s="5"/>
      <c r="Q532" s="5"/>
      <c r="R532" s="5"/>
      <c r="S532" s="5"/>
      <c r="T532" s="5"/>
      <c r="U532" s="5"/>
      <c r="V532" s="5"/>
      <c r="W532" s="5"/>
      <c r="X532" s="5"/>
      <c r="Y532" s="5"/>
      <c r="Z532" s="5"/>
    </row>
    <row r="533" spans="1:26" ht="15.75" customHeight="1" x14ac:dyDescent="0.25">
      <c r="A533" s="13"/>
      <c r="B533" s="13"/>
      <c r="C533" s="5"/>
      <c r="D533" s="13"/>
      <c r="E533" s="5"/>
      <c r="F533" s="5"/>
      <c r="G533" s="13"/>
      <c r="H533" s="5"/>
      <c r="I533" s="14"/>
      <c r="J533" s="5"/>
      <c r="K533" s="5"/>
      <c r="L533" s="5"/>
      <c r="M533" s="5"/>
      <c r="N533" s="5"/>
      <c r="O533" s="5"/>
      <c r="P533" s="5"/>
      <c r="Q533" s="5"/>
      <c r="R533" s="5"/>
      <c r="S533" s="5"/>
      <c r="T533" s="5"/>
      <c r="U533" s="5"/>
      <c r="V533" s="5"/>
      <c r="W533" s="5"/>
      <c r="X533" s="5"/>
      <c r="Y533" s="5"/>
      <c r="Z533" s="5"/>
    </row>
    <row r="534" spans="1:26" ht="15.75" customHeight="1" x14ac:dyDescent="0.25">
      <c r="A534" s="13"/>
      <c r="B534" s="13"/>
      <c r="C534" s="5"/>
      <c r="D534" s="13"/>
      <c r="E534" s="5"/>
      <c r="F534" s="5"/>
      <c r="G534" s="13"/>
      <c r="H534" s="5"/>
      <c r="I534" s="14"/>
      <c r="J534" s="5"/>
      <c r="K534" s="5"/>
      <c r="L534" s="5"/>
      <c r="M534" s="5"/>
      <c r="N534" s="5"/>
      <c r="O534" s="5"/>
      <c r="P534" s="5"/>
      <c r="Q534" s="5"/>
      <c r="R534" s="5"/>
      <c r="S534" s="5"/>
      <c r="T534" s="5"/>
      <c r="U534" s="5"/>
      <c r="V534" s="5"/>
      <c r="W534" s="5"/>
      <c r="X534" s="5"/>
      <c r="Y534" s="5"/>
      <c r="Z534" s="5"/>
    </row>
    <row r="535" spans="1:26" ht="15.75" customHeight="1" x14ac:dyDescent="0.25">
      <c r="A535" s="13"/>
      <c r="B535" s="13"/>
      <c r="C535" s="5"/>
      <c r="D535" s="13"/>
      <c r="E535" s="5"/>
      <c r="F535" s="5"/>
      <c r="G535" s="13"/>
      <c r="H535" s="5"/>
      <c r="I535" s="14"/>
      <c r="J535" s="5"/>
      <c r="K535" s="5"/>
      <c r="L535" s="5"/>
      <c r="M535" s="5"/>
      <c r="N535" s="5"/>
      <c r="O535" s="5"/>
      <c r="P535" s="5"/>
      <c r="Q535" s="5"/>
      <c r="R535" s="5"/>
      <c r="S535" s="5"/>
      <c r="T535" s="5"/>
      <c r="U535" s="5"/>
      <c r="V535" s="5"/>
      <c r="W535" s="5"/>
      <c r="X535" s="5"/>
      <c r="Y535" s="5"/>
      <c r="Z535" s="5"/>
    </row>
    <row r="536" spans="1:26" ht="15.75" customHeight="1" x14ac:dyDescent="0.25">
      <c r="A536" s="13"/>
      <c r="B536" s="13"/>
      <c r="C536" s="5"/>
      <c r="D536" s="13"/>
      <c r="E536" s="5"/>
      <c r="F536" s="5"/>
      <c r="G536" s="13"/>
      <c r="H536" s="5"/>
      <c r="I536" s="14"/>
      <c r="J536" s="5"/>
      <c r="K536" s="5"/>
      <c r="L536" s="5"/>
      <c r="M536" s="5"/>
      <c r="N536" s="5"/>
      <c r="O536" s="5"/>
      <c r="P536" s="5"/>
      <c r="Q536" s="5"/>
      <c r="R536" s="5"/>
      <c r="S536" s="5"/>
      <c r="T536" s="5"/>
      <c r="U536" s="5"/>
      <c r="V536" s="5"/>
      <c r="W536" s="5"/>
      <c r="X536" s="5"/>
      <c r="Y536" s="5"/>
      <c r="Z536" s="5"/>
    </row>
    <row r="537" spans="1:26" ht="15.75" customHeight="1" x14ac:dyDescent="0.25">
      <c r="A537" s="13"/>
      <c r="B537" s="13"/>
      <c r="C537" s="5"/>
      <c r="D537" s="13"/>
      <c r="E537" s="5"/>
      <c r="F537" s="5"/>
      <c r="G537" s="13"/>
      <c r="H537" s="5"/>
      <c r="I537" s="14"/>
      <c r="J537" s="5"/>
      <c r="K537" s="5"/>
      <c r="L537" s="5"/>
      <c r="M537" s="5"/>
      <c r="N537" s="5"/>
      <c r="O537" s="5"/>
      <c r="P537" s="5"/>
      <c r="Q537" s="5"/>
      <c r="R537" s="5"/>
      <c r="S537" s="5"/>
      <c r="T537" s="5"/>
      <c r="U537" s="5"/>
      <c r="V537" s="5"/>
      <c r="W537" s="5"/>
      <c r="X537" s="5"/>
      <c r="Y537" s="5"/>
      <c r="Z537" s="5"/>
    </row>
    <row r="538" spans="1:26" ht="15.75" customHeight="1" x14ac:dyDescent="0.25">
      <c r="A538" s="13"/>
      <c r="B538" s="13"/>
      <c r="C538" s="5"/>
      <c r="D538" s="13"/>
      <c r="E538" s="5"/>
      <c r="F538" s="5"/>
      <c r="G538" s="13"/>
      <c r="H538" s="5"/>
      <c r="I538" s="14"/>
      <c r="J538" s="5"/>
      <c r="K538" s="5"/>
      <c r="L538" s="5"/>
      <c r="M538" s="5"/>
      <c r="N538" s="5"/>
      <c r="O538" s="5"/>
      <c r="P538" s="5"/>
      <c r="Q538" s="5"/>
      <c r="R538" s="5"/>
      <c r="S538" s="5"/>
      <c r="T538" s="5"/>
      <c r="U538" s="5"/>
      <c r="V538" s="5"/>
      <c r="W538" s="5"/>
      <c r="X538" s="5"/>
      <c r="Y538" s="5"/>
      <c r="Z538" s="5"/>
    </row>
    <row r="539" spans="1:26" ht="15.75" customHeight="1" x14ac:dyDescent="0.25">
      <c r="A539" s="13"/>
      <c r="B539" s="13"/>
      <c r="C539" s="5"/>
      <c r="D539" s="13"/>
      <c r="E539" s="5"/>
      <c r="F539" s="5"/>
      <c r="G539" s="13"/>
      <c r="H539" s="5"/>
      <c r="I539" s="14"/>
      <c r="J539" s="5"/>
      <c r="K539" s="5"/>
      <c r="L539" s="5"/>
      <c r="M539" s="5"/>
      <c r="N539" s="5"/>
      <c r="O539" s="5"/>
      <c r="P539" s="5"/>
      <c r="Q539" s="5"/>
      <c r="R539" s="5"/>
      <c r="S539" s="5"/>
      <c r="T539" s="5"/>
      <c r="U539" s="5"/>
      <c r="V539" s="5"/>
      <c r="W539" s="5"/>
      <c r="X539" s="5"/>
      <c r="Y539" s="5"/>
      <c r="Z539" s="5"/>
    </row>
    <row r="540" spans="1:26" ht="15.75" customHeight="1" x14ac:dyDescent="0.25">
      <c r="A540" s="13"/>
      <c r="B540" s="13"/>
      <c r="C540" s="5"/>
      <c r="D540" s="13"/>
      <c r="E540" s="5"/>
      <c r="F540" s="5"/>
      <c r="G540" s="13"/>
      <c r="H540" s="5"/>
      <c r="I540" s="14"/>
      <c r="J540" s="5"/>
      <c r="K540" s="5"/>
      <c r="L540" s="5"/>
      <c r="M540" s="5"/>
      <c r="N540" s="5"/>
      <c r="O540" s="5"/>
      <c r="P540" s="5"/>
      <c r="Q540" s="5"/>
      <c r="R540" s="5"/>
      <c r="S540" s="5"/>
      <c r="T540" s="5"/>
      <c r="U540" s="5"/>
      <c r="V540" s="5"/>
      <c r="W540" s="5"/>
      <c r="X540" s="5"/>
      <c r="Y540" s="5"/>
      <c r="Z540" s="5"/>
    </row>
    <row r="541" spans="1:26" ht="15.75" customHeight="1" x14ac:dyDescent="0.25">
      <c r="A541" s="13"/>
      <c r="B541" s="13"/>
      <c r="C541" s="5"/>
      <c r="D541" s="13"/>
      <c r="E541" s="5"/>
      <c r="F541" s="5"/>
      <c r="G541" s="13"/>
      <c r="H541" s="5"/>
      <c r="I541" s="14"/>
      <c r="J541" s="5"/>
      <c r="K541" s="5"/>
      <c r="L541" s="5"/>
      <c r="M541" s="5"/>
      <c r="N541" s="5"/>
      <c r="O541" s="5"/>
      <c r="P541" s="5"/>
      <c r="Q541" s="5"/>
      <c r="R541" s="5"/>
      <c r="S541" s="5"/>
      <c r="T541" s="5"/>
      <c r="U541" s="5"/>
      <c r="V541" s="5"/>
      <c r="W541" s="5"/>
      <c r="X541" s="5"/>
      <c r="Y541" s="5"/>
      <c r="Z541" s="5"/>
    </row>
    <row r="542" spans="1:26" ht="15.75" customHeight="1" x14ac:dyDescent="0.25">
      <c r="A542" s="13"/>
      <c r="B542" s="13"/>
      <c r="C542" s="5"/>
      <c r="D542" s="13"/>
      <c r="E542" s="5"/>
      <c r="F542" s="5"/>
      <c r="G542" s="13"/>
      <c r="H542" s="5"/>
      <c r="I542" s="14"/>
      <c r="J542" s="5"/>
      <c r="K542" s="5"/>
      <c r="L542" s="5"/>
      <c r="M542" s="5"/>
      <c r="N542" s="5"/>
      <c r="O542" s="5"/>
      <c r="P542" s="5"/>
      <c r="Q542" s="5"/>
      <c r="R542" s="5"/>
      <c r="S542" s="5"/>
      <c r="T542" s="5"/>
      <c r="U542" s="5"/>
      <c r="V542" s="5"/>
      <c r="W542" s="5"/>
      <c r="X542" s="5"/>
      <c r="Y542" s="5"/>
      <c r="Z542" s="5"/>
    </row>
    <row r="543" spans="1:26" ht="15.75" customHeight="1" x14ac:dyDescent="0.25">
      <c r="A543" s="13"/>
      <c r="B543" s="13"/>
      <c r="C543" s="5"/>
      <c r="D543" s="13"/>
      <c r="E543" s="5"/>
      <c r="F543" s="5"/>
      <c r="G543" s="13"/>
      <c r="H543" s="5"/>
      <c r="I543" s="14"/>
      <c r="J543" s="5"/>
      <c r="K543" s="5"/>
      <c r="L543" s="5"/>
      <c r="M543" s="5"/>
      <c r="N543" s="5"/>
      <c r="O543" s="5"/>
      <c r="P543" s="5"/>
      <c r="Q543" s="5"/>
      <c r="R543" s="5"/>
      <c r="S543" s="5"/>
      <c r="T543" s="5"/>
      <c r="U543" s="5"/>
      <c r="V543" s="5"/>
      <c r="W543" s="5"/>
      <c r="X543" s="5"/>
      <c r="Y543" s="5"/>
      <c r="Z543" s="5"/>
    </row>
    <row r="544" spans="1:26" ht="15.75" customHeight="1" x14ac:dyDescent="0.25">
      <c r="A544" s="13"/>
      <c r="B544" s="13"/>
      <c r="C544" s="5"/>
      <c r="D544" s="13"/>
      <c r="E544" s="5"/>
      <c r="F544" s="5"/>
      <c r="G544" s="13"/>
      <c r="H544" s="5"/>
      <c r="I544" s="14"/>
      <c r="J544" s="5"/>
      <c r="K544" s="5"/>
      <c r="L544" s="5"/>
      <c r="M544" s="5"/>
      <c r="N544" s="5"/>
      <c r="O544" s="5"/>
      <c r="P544" s="5"/>
      <c r="Q544" s="5"/>
      <c r="R544" s="5"/>
      <c r="S544" s="5"/>
      <c r="T544" s="5"/>
      <c r="U544" s="5"/>
      <c r="V544" s="5"/>
      <c r="W544" s="5"/>
      <c r="X544" s="5"/>
      <c r="Y544" s="5"/>
      <c r="Z544" s="5"/>
    </row>
    <row r="545" spans="1:26" ht="15.75" customHeight="1" x14ac:dyDescent="0.25">
      <c r="A545" s="13"/>
      <c r="B545" s="13"/>
      <c r="C545" s="5"/>
      <c r="D545" s="13"/>
      <c r="E545" s="5"/>
      <c r="F545" s="5"/>
      <c r="G545" s="13"/>
      <c r="H545" s="5"/>
      <c r="I545" s="14"/>
      <c r="J545" s="5"/>
      <c r="K545" s="5"/>
      <c r="L545" s="5"/>
      <c r="M545" s="5"/>
      <c r="N545" s="5"/>
      <c r="O545" s="5"/>
      <c r="P545" s="5"/>
      <c r="Q545" s="5"/>
      <c r="R545" s="5"/>
      <c r="S545" s="5"/>
      <c r="T545" s="5"/>
      <c r="U545" s="5"/>
      <c r="V545" s="5"/>
      <c r="W545" s="5"/>
      <c r="X545" s="5"/>
      <c r="Y545" s="5"/>
      <c r="Z545" s="5"/>
    </row>
    <row r="546" spans="1:26" ht="15.75" customHeight="1" x14ac:dyDescent="0.25">
      <c r="A546" s="13"/>
      <c r="B546" s="13"/>
      <c r="C546" s="5"/>
      <c r="D546" s="13"/>
      <c r="E546" s="5"/>
      <c r="F546" s="5"/>
      <c r="G546" s="13"/>
      <c r="H546" s="5"/>
      <c r="I546" s="14"/>
      <c r="J546" s="5"/>
      <c r="K546" s="5"/>
      <c r="L546" s="5"/>
      <c r="M546" s="5"/>
      <c r="N546" s="5"/>
      <c r="O546" s="5"/>
      <c r="P546" s="5"/>
      <c r="Q546" s="5"/>
      <c r="R546" s="5"/>
      <c r="S546" s="5"/>
      <c r="T546" s="5"/>
      <c r="U546" s="5"/>
      <c r="V546" s="5"/>
      <c r="W546" s="5"/>
      <c r="X546" s="5"/>
      <c r="Y546" s="5"/>
      <c r="Z546" s="5"/>
    </row>
    <row r="547" spans="1:26" ht="15.75" customHeight="1" x14ac:dyDescent="0.25">
      <c r="A547" s="13"/>
      <c r="B547" s="13"/>
      <c r="C547" s="5"/>
      <c r="D547" s="13"/>
      <c r="E547" s="5"/>
      <c r="F547" s="5"/>
      <c r="G547" s="13"/>
      <c r="H547" s="5"/>
      <c r="I547" s="14"/>
      <c r="J547" s="5"/>
      <c r="K547" s="5"/>
      <c r="L547" s="5"/>
      <c r="M547" s="5"/>
      <c r="N547" s="5"/>
      <c r="O547" s="5"/>
      <c r="P547" s="5"/>
      <c r="Q547" s="5"/>
      <c r="R547" s="5"/>
      <c r="S547" s="5"/>
      <c r="T547" s="5"/>
      <c r="U547" s="5"/>
      <c r="V547" s="5"/>
      <c r="W547" s="5"/>
      <c r="X547" s="5"/>
      <c r="Y547" s="5"/>
      <c r="Z547" s="5"/>
    </row>
    <row r="548" spans="1:26" ht="15.75" customHeight="1" x14ac:dyDescent="0.25">
      <c r="A548" s="13"/>
      <c r="B548" s="13"/>
      <c r="C548" s="5"/>
      <c r="D548" s="13"/>
      <c r="E548" s="5"/>
      <c r="F548" s="5"/>
      <c r="G548" s="13"/>
      <c r="H548" s="5"/>
      <c r="I548" s="14"/>
      <c r="J548" s="5"/>
      <c r="K548" s="5"/>
      <c r="L548" s="5"/>
      <c r="M548" s="5"/>
      <c r="N548" s="5"/>
      <c r="O548" s="5"/>
      <c r="P548" s="5"/>
      <c r="Q548" s="5"/>
      <c r="R548" s="5"/>
      <c r="S548" s="5"/>
      <c r="T548" s="5"/>
      <c r="U548" s="5"/>
      <c r="V548" s="5"/>
      <c r="W548" s="5"/>
      <c r="X548" s="5"/>
      <c r="Y548" s="5"/>
      <c r="Z548" s="5"/>
    </row>
    <row r="549" spans="1:26" ht="15.75" customHeight="1" x14ac:dyDescent="0.25">
      <c r="A549" s="13"/>
      <c r="B549" s="13"/>
      <c r="C549" s="5"/>
      <c r="D549" s="13"/>
      <c r="E549" s="5"/>
      <c r="F549" s="5"/>
      <c r="G549" s="13"/>
      <c r="H549" s="5"/>
      <c r="I549" s="14"/>
      <c r="J549" s="5"/>
      <c r="K549" s="5"/>
      <c r="L549" s="5"/>
      <c r="M549" s="5"/>
      <c r="N549" s="5"/>
      <c r="O549" s="5"/>
      <c r="P549" s="5"/>
      <c r="Q549" s="5"/>
      <c r="R549" s="5"/>
      <c r="S549" s="5"/>
      <c r="T549" s="5"/>
      <c r="U549" s="5"/>
      <c r="V549" s="5"/>
      <c r="W549" s="5"/>
      <c r="X549" s="5"/>
      <c r="Y549" s="5"/>
      <c r="Z549" s="5"/>
    </row>
    <row r="550" spans="1:26" ht="15.75" customHeight="1" x14ac:dyDescent="0.25">
      <c r="A550" s="13"/>
      <c r="B550" s="13"/>
      <c r="C550" s="5"/>
      <c r="D550" s="13"/>
      <c r="E550" s="5"/>
      <c r="F550" s="5"/>
      <c r="G550" s="13"/>
      <c r="H550" s="5"/>
      <c r="I550" s="14"/>
      <c r="J550" s="5"/>
      <c r="K550" s="5"/>
      <c r="L550" s="5"/>
      <c r="M550" s="5"/>
      <c r="N550" s="5"/>
      <c r="O550" s="5"/>
      <c r="P550" s="5"/>
      <c r="Q550" s="5"/>
      <c r="R550" s="5"/>
      <c r="S550" s="5"/>
      <c r="T550" s="5"/>
      <c r="U550" s="5"/>
      <c r="V550" s="5"/>
      <c r="W550" s="5"/>
      <c r="X550" s="5"/>
      <c r="Y550" s="5"/>
      <c r="Z550" s="5"/>
    </row>
    <row r="551" spans="1:26" ht="15.75" customHeight="1" x14ac:dyDescent="0.25">
      <c r="A551" s="13"/>
      <c r="B551" s="13"/>
      <c r="C551" s="5"/>
      <c r="D551" s="13"/>
      <c r="E551" s="5"/>
      <c r="F551" s="5"/>
      <c r="G551" s="13"/>
      <c r="H551" s="5"/>
      <c r="I551" s="14"/>
      <c r="J551" s="5"/>
      <c r="K551" s="5"/>
      <c r="L551" s="5"/>
      <c r="M551" s="5"/>
      <c r="N551" s="5"/>
      <c r="O551" s="5"/>
      <c r="P551" s="5"/>
      <c r="Q551" s="5"/>
      <c r="R551" s="5"/>
      <c r="S551" s="5"/>
      <c r="T551" s="5"/>
      <c r="U551" s="5"/>
      <c r="V551" s="5"/>
      <c r="W551" s="5"/>
      <c r="X551" s="5"/>
      <c r="Y551" s="5"/>
      <c r="Z551" s="5"/>
    </row>
    <row r="552" spans="1:26" ht="15.75" customHeight="1" x14ac:dyDescent="0.25">
      <c r="A552" s="13"/>
      <c r="B552" s="13"/>
      <c r="C552" s="5"/>
      <c r="D552" s="13"/>
      <c r="E552" s="5"/>
      <c r="F552" s="5"/>
      <c r="G552" s="13"/>
      <c r="H552" s="5"/>
      <c r="I552" s="14"/>
      <c r="J552" s="5"/>
      <c r="K552" s="5"/>
      <c r="L552" s="5"/>
      <c r="M552" s="5"/>
      <c r="N552" s="5"/>
      <c r="O552" s="5"/>
      <c r="P552" s="5"/>
      <c r="Q552" s="5"/>
      <c r="R552" s="5"/>
      <c r="S552" s="5"/>
      <c r="T552" s="5"/>
      <c r="U552" s="5"/>
      <c r="V552" s="5"/>
      <c r="W552" s="5"/>
      <c r="X552" s="5"/>
      <c r="Y552" s="5"/>
      <c r="Z552" s="5"/>
    </row>
    <row r="553" spans="1:26" ht="15.75" customHeight="1" x14ac:dyDescent="0.25">
      <c r="A553" s="13"/>
      <c r="B553" s="13"/>
      <c r="C553" s="5"/>
      <c r="D553" s="13"/>
      <c r="E553" s="5"/>
      <c r="F553" s="5"/>
      <c r="G553" s="13"/>
      <c r="H553" s="5"/>
      <c r="I553" s="14"/>
      <c r="J553" s="5"/>
      <c r="K553" s="5"/>
      <c r="L553" s="5"/>
      <c r="M553" s="5"/>
      <c r="N553" s="5"/>
      <c r="O553" s="5"/>
      <c r="P553" s="5"/>
      <c r="Q553" s="5"/>
      <c r="R553" s="5"/>
      <c r="S553" s="5"/>
      <c r="T553" s="5"/>
      <c r="U553" s="5"/>
      <c r="V553" s="5"/>
      <c r="W553" s="5"/>
      <c r="X553" s="5"/>
      <c r="Y553" s="5"/>
      <c r="Z553" s="5"/>
    </row>
    <row r="554" spans="1:26" ht="15.75" customHeight="1" x14ac:dyDescent="0.25">
      <c r="A554" s="13"/>
      <c r="B554" s="13"/>
      <c r="C554" s="5"/>
      <c r="D554" s="13"/>
      <c r="E554" s="5"/>
      <c r="F554" s="5"/>
      <c r="G554" s="13"/>
      <c r="H554" s="5"/>
      <c r="I554" s="14"/>
      <c r="J554" s="5"/>
      <c r="K554" s="5"/>
      <c r="L554" s="5"/>
      <c r="M554" s="5"/>
      <c r="N554" s="5"/>
      <c r="O554" s="5"/>
      <c r="P554" s="5"/>
      <c r="Q554" s="5"/>
      <c r="R554" s="5"/>
      <c r="S554" s="5"/>
      <c r="T554" s="5"/>
      <c r="U554" s="5"/>
      <c r="V554" s="5"/>
      <c r="W554" s="5"/>
      <c r="X554" s="5"/>
      <c r="Y554" s="5"/>
      <c r="Z554" s="5"/>
    </row>
    <row r="555" spans="1:26" ht="15.75" customHeight="1" x14ac:dyDescent="0.25">
      <c r="A555" s="13"/>
      <c r="B555" s="13"/>
      <c r="C555" s="5"/>
      <c r="D555" s="13"/>
      <c r="E555" s="5"/>
      <c r="F555" s="5"/>
      <c r="G555" s="13"/>
      <c r="H555" s="5"/>
      <c r="I555" s="14"/>
      <c r="J555" s="5"/>
      <c r="K555" s="5"/>
      <c r="L555" s="5"/>
      <c r="M555" s="5"/>
      <c r="N555" s="5"/>
      <c r="O555" s="5"/>
      <c r="P555" s="5"/>
      <c r="Q555" s="5"/>
      <c r="R555" s="5"/>
      <c r="S555" s="5"/>
      <c r="T555" s="5"/>
      <c r="U555" s="5"/>
      <c r="V555" s="5"/>
      <c r="W555" s="5"/>
      <c r="X555" s="5"/>
      <c r="Y555" s="5"/>
      <c r="Z555" s="5"/>
    </row>
    <row r="556" spans="1:26" ht="15.75" customHeight="1" x14ac:dyDescent="0.25">
      <c r="A556" s="13"/>
      <c r="B556" s="13"/>
      <c r="C556" s="5"/>
      <c r="D556" s="13"/>
      <c r="E556" s="5"/>
      <c r="F556" s="5"/>
      <c r="G556" s="13"/>
      <c r="H556" s="5"/>
      <c r="I556" s="14"/>
      <c r="J556" s="5"/>
      <c r="K556" s="5"/>
      <c r="L556" s="5"/>
      <c r="M556" s="5"/>
      <c r="N556" s="5"/>
      <c r="O556" s="5"/>
      <c r="P556" s="5"/>
      <c r="Q556" s="5"/>
      <c r="R556" s="5"/>
      <c r="S556" s="5"/>
      <c r="T556" s="5"/>
      <c r="U556" s="5"/>
      <c r="V556" s="5"/>
      <c r="W556" s="5"/>
      <c r="X556" s="5"/>
      <c r="Y556" s="5"/>
      <c r="Z556" s="5"/>
    </row>
    <row r="557" spans="1:26" ht="15.75" customHeight="1" x14ac:dyDescent="0.25">
      <c r="A557" s="13"/>
      <c r="B557" s="13"/>
      <c r="C557" s="5"/>
      <c r="D557" s="13"/>
      <c r="E557" s="5"/>
      <c r="F557" s="5"/>
      <c r="G557" s="13"/>
      <c r="H557" s="5"/>
      <c r="I557" s="14"/>
      <c r="J557" s="5"/>
      <c r="K557" s="5"/>
      <c r="L557" s="5"/>
      <c r="M557" s="5"/>
      <c r="N557" s="5"/>
      <c r="O557" s="5"/>
      <c r="P557" s="5"/>
      <c r="Q557" s="5"/>
      <c r="R557" s="5"/>
      <c r="S557" s="5"/>
      <c r="T557" s="5"/>
      <c r="U557" s="5"/>
      <c r="V557" s="5"/>
      <c r="W557" s="5"/>
      <c r="X557" s="5"/>
      <c r="Y557" s="5"/>
      <c r="Z557" s="5"/>
    </row>
    <row r="558" spans="1:26" ht="15.75" customHeight="1" x14ac:dyDescent="0.25">
      <c r="A558" s="13"/>
      <c r="B558" s="13"/>
      <c r="C558" s="5"/>
      <c r="D558" s="13"/>
      <c r="E558" s="5"/>
      <c r="F558" s="5"/>
      <c r="G558" s="13"/>
      <c r="H558" s="5"/>
      <c r="I558" s="14"/>
      <c r="J558" s="5"/>
      <c r="K558" s="5"/>
      <c r="L558" s="5"/>
      <c r="M558" s="5"/>
      <c r="N558" s="5"/>
      <c r="O558" s="5"/>
      <c r="P558" s="5"/>
      <c r="Q558" s="5"/>
      <c r="R558" s="5"/>
      <c r="S558" s="5"/>
      <c r="T558" s="5"/>
      <c r="U558" s="5"/>
      <c r="V558" s="5"/>
      <c r="W558" s="5"/>
      <c r="X558" s="5"/>
      <c r="Y558" s="5"/>
      <c r="Z558" s="5"/>
    </row>
    <row r="559" spans="1:26" ht="15.75" customHeight="1" x14ac:dyDescent="0.25">
      <c r="A559" s="13"/>
      <c r="B559" s="13"/>
      <c r="C559" s="5"/>
      <c r="D559" s="13"/>
      <c r="E559" s="5"/>
      <c r="F559" s="5"/>
      <c r="G559" s="13"/>
      <c r="H559" s="5"/>
      <c r="I559" s="14"/>
      <c r="J559" s="5"/>
      <c r="K559" s="5"/>
      <c r="L559" s="5"/>
      <c r="M559" s="5"/>
      <c r="N559" s="5"/>
      <c r="O559" s="5"/>
      <c r="P559" s="5"/>
      <c r="Q559" s="5"/>
      <c r="R559" s="5"/>
      <c r="S559" s="5"/>
      <c r="T559" s="5"/>
      <c r="U559" s="5"/>
      <c r="V559" s="5"/>
      <c r="W559" s="5"/>
      <c r="X559" s="5"/>
      <c r="Y559" s="5"/>
      <c r="Z559" s="5"/>
    </row>
    <row r="560" spans="1:26" ht="15.75" customHeight="1" x14ac:dyDescent="0.25">
      <c r="A560" s="13"/>
      <c r="B560" s="13"/>
      <c r="C560" s="5"/>
      <c r="D560" s="13"/>
      <c r="E560" s="5"/>
      <c r="F560" s="5"/>
      <c r="G560" s="13"/>
      <c r="H560" s="5"/>
      <c r="I560" s="14"/>
      <c r="J560" s="5"/>
      <c r="K560" s="5"/>
      <c r="L560" s="5"/>
      <c r="M560" s="5"/>
      <c r="N560" s="5"/>
      <c r="O560" s="5"/>
      <c r="P560" s="5"/>
      <c r="Q560" s="5"/>
      <c r="R560" s="5"/>
      <c r="S560" s="5"/>
      <c r="T560" s="5"/>
      <c r="U560" s="5"/>
      <c r="V560" s="5"/>
      <c r="W560" s="5"/>
      <c r="X560" s="5"/>
      <c r="Y560" s="5"/>
      <c r="Z560" s="5"/>
    </row>
    <row r="561" spans="1:26" ht="15.75" customHeight="1" x14ac:dyDescent="0.25">
      <c r="A561" s="13"/>
      <c r="B561" s="13"/>
      <c r="C561" s="5"/>
      <c r="D561" s="13"/>
      <c r="E561" s="5"/>
      <c r="F561" s="5"/>
      <c r="G561" s="13"/>
      <c r="H561" s="5"/>
      <c r="I561" s="14"/>
      <c r="J561" s="5"/>
      <c r="K561" s="5"/>
      <c r="L561" s="5"/>
      <c r="M561" s="5"/>
      <c r="N561" s="5"/>
      <c r="O561" s="5"/>
      <c r="P561" s="5"/>
      <c r="Q561" s="5"/>
      <c r="R561" s="5"/>
      <c r="S561" s="5"/>
      <c r="T561" s="5"/>
      <c r="U561" s="5"/>
      <c r="V561" s="5"/>
      <c r="W561" s="5"/>
      <c r="X561" s="5"/>
      <c r="Y561" s="5"/>
      <c r="Z561" s="5"/>
    </row>
    <row r="562" spans="1:26" ht="15.75" customHeight="1" x14ac:dyDescent="0.25">
      <c r="A562" s="13"/>
      <c r="B562" s="13"/>
      <c r="C562" s="5"/>
      <c r="D562" s="13"/>
      <c r="E562" s="5"/>
      <c r="F562" s="5"/>
      <c r="G562" s="13"/>
      <c r="H562" s="5"/>
      <c r="I562" s="14"/>
      <c r="J562" s="5"/>
      <c r="K562" s="5"/>
      <c r="L562" s="5"/>
      <c r="M562" s="5"/>
      <c r="N562" s="5"/>
      <c r="O562" s="5"/>
      <c r="P562" s="5"/>
      <c r="Q562" s="5"/>
      <c r="R562" s="5"/>
      <c r="S562" s="5"/>
      <c r="T562" s="5"/>
      <c r="U562" s="5"/>
      <c r="V562" s="5"/>
      <c r="W562" s="5"/>
      <c r="X562" s="5"/>
      <c r="Y562" s="5"/>
      <c r="Z562" s="5"/>
    </row>
    <row r="563" spans="1:26" ht="15.75" customHeight="1" x14ac:dyDescent="0.25">
      <c r="A563" s="13"/>
      <c r="B563" s="13"/>
      <c r="C563" s="5"/>
      <c r="D563" s="13"/>
      <c r="E563" s="5"/>
      <c r="F563" s="5"/>
      <c r="G563" s="13"/>
      <c r="H563" s="5"/>
      <c r="I563" s="14"/>
      <c r="J563" s="5"/>
      <c r="K563" s="5"/>
      <c r="L563" s="5"/>
      <c r="M563" s="5"/>
      <c r="N563" s="5"/>
      <c r="O563" s="5"/>
      <c r="P563" s="5"/>
      <c r="Q563" s="5"/>
      <c r="R563" s="5"/>
      <c r="S563" s="5"/>
      <c r="T563" s="5"/>
      <c r="U563" s="5"/>
      <c r="V563" s="5"/>
      <c r="W563" s="5"/>
      <c r="X563" s="5"/>
      <c r="Y563" s="5"/>
      <c r="Z563" s="5"/>
    </row>
    <row r="564" spans="1:26" ht="15.75" customHeight="1" x14ac:dyDescent="0.25">
      <c r="A564" s="13"/>
      <c r="B564" s="13"/>
      <c r="C564" s="5"/>
      <c r="D564" s="13"/>
      <c r="E564" s="5"/>
      <c r="F564" s="5"/>
      <c r="G564" s="13"/>
      <c r="H564" s="5"/>
      <c r="I564" s="14"/>
      <c r="J564" s="5"/>
      <c r="K564" s="5"/>
      <c r="L564" s="5"/>
      <c r="M564" s="5"/>
      <c r="N564" s="5"/>
      <c r="O564" s="5"/>
      <c r="P564" s="5"/>
      <c r="Q564" s="5"/>
      <c r="R564" s="5"/>
      <c r="S564" s="5"/>
      <c r="T564" s="5"/>
      <c r="U564" s="5"/>
      <c r="V564" s="5"/>
      <c r="W564" s="5"/>
      <c r="X564" s="5"/>
      <c r="Y564" s="5"/>
      <c r="Z564" s="5"/>
    </row>
    <row r="565" spans="1:26" ht="15.75" customHeight="1" x14ac:dyDescent="0.25">
      <c r="A565" s="13"/>
      <c r="B565" s="13"/>
      <c r="C565" s="5"/>
      <c r="D565" s="13"/>
      <c r="E565" s="5"/>
      <c r="F565" s="5"/>
      <c r="G565" s="13"/>
      <c r="H565" s="5"/>
      <c r="I565" s="14"/>
      <c r="J565" s="5"/>
      <c r="K565" s="5"/>
      <c r="L565" s="5"/>
      <c r="M565" s="5"/>
      <c r="N565" s="5"/>
      <c r="O565" s="5"/>
      <c r="P565" s="5"/>
      <c r="Q565" s="5"/>
      <c r="R565" s="5"/>
      <c r="S565" s="5"/>
      <c r="T565" s="5"/>
      <c r="U565" s="5"/>
      <c r="V565" s="5"/>
      <c r="W565" s="5"/>
      <c r="X565" s="5"/>
      <c r="Y565" s="5"/>
      <c r="Z565" s="5"/>
    </row>
    <row r="566" spans="1:26" ht="15.75" customHeight="1" x14ac:dyDescent="0.25">
      <c r="A566" s="13"/>
      <c r="B566" s="13"/>
      <c r="C566" s="5"/>
      <c r="D566" s="13"/>
      <c r="E566" s="5"/>
      <c r="F566" s="5"/>
      <c r="G566" s="13"/>
      <c r="H566" s="5"/>
      <c r="I566" s="14"/>
      <c r="J566" s="5"/>
      <c r="K566" s="5"/>
      <c r="L566" s="5"/>
      <c r="M566" s="5"/>
      <c r="N566" s="5"/>
      <c r="O566" s="5"/>
      <c r="P566" s="5"/>
      <c r="Q566" s="5"/>
      <c r="R566" s="5"/>
      <c r="S566" s="5"/>
      <c r="T566" s="5"/>
      <c r="U566" s="5"/>
      <c r="V566" s="5"/>
      <c r="W566" s="5"/>
      <c r="X566" s="5"/>
      <c r="Y566" s="5"/>
      <c r="Z566" s="5"/>
    </row>
    <row r="567" spans="1:26" ht="15.75" customHeight="1" x14ac:dyDescent="0.25">
      <c r="A567" s="13"/>
      <c r="B567" s="13"/>
      <c r="C567" s="5"/>
      <c r="D567" s="13"/>
      <c r="E567" s="5"/>
      <c r="F567" s="5"/>
      <c r="G567" s="13"/>
      <c r="H567" s="5"/>
      <c r="I567" s="14"/>
      <c r="J567" s="5"/>
      <c r="K567" s="5"/>
      <c r="L567" s="5"/>
      <c r="M567" s="5"/>
      <c r="N567" s="5"/>
      <c r="O567" s="5"/>
      <c r="P567" s="5"/>
      <c r="Q567" s="5"/>
      <c r="R567" s="5"/>
      <c r="S567" s="5"/>
      <c r="T567" s="5"/>
      <c r="U567" s="5"/>
      <c r="V567" s="5"/>
      <c r="W567" s="5"/>
      <c r="X567" s="5"/>
      <c r="Y567" s="5"/>
      <c r="Z567" s="5"/>
    </row>
    <row r="568" spans="1:26" ht="15.75" customHeight="1" x14ac:dyDescent="0.25">
      <c r="A568" s="13"/>
      <c r="B568" s="13"/>
      <c r="C568" s="5"/>
      <c r="D568" s="13"/>
      <c r="E568" s="5"/>
      <c r="F568" s="5"/>
      <c r="G568" s="13"/>
      <c r="H568" s="5"/>
      <c r="I568" s="14"/>
      <c r="J568" s="5"/>
      <c r="K568" s="5"/>
      <c r="L568" s="5"/>
      <c r="M568" s="5"/>
      <c r="N568" s="5"/>
      <c r="O568" s="5"/>
      <c r="P568" s="5"/>
      <c r="Q568" s="5"/>
      <c r="R568" s="5"/>
      <c r="S568" s="5"/>
      <c r="T568" s="5"/>
      <c r="U568" s="5"/>
      <c r="V568" s="5"/>
      <c r="W568" s="5"/>
      <c r="X568" s="5"/>
      <c r="Y568" s="5"/>
      <c r="Z568" s="5"/>
    </row>
    <row r="569" spans="1:26" ht="15.75" customHeight="1" x14ac:dyDescent="0.25">
      <c r="A569" s="13"/>
      <c r="B569" s="13"/>
      <c r="C569" s="5"/>
      <c r="D569" s="13"/>
      <c r="E569" s="5"/>
      <c r="F569" s="5"/>
      <c r="G569" s="13"/>
      <c r="H569" s="5"/>
      <c r="I569" s="14"/>
      <c r="J569" s="5"/>
      <c r="K569" s="5"/>
      <c r="L569" s="5"/>
      <c r="M569" s="5"/>
      <c r="N569" s="5"/>
      <c r="O569" s="5"/>
      <c r="P569" s="5"/>
      <c r="Q569" s="5"/>
      <c r="R569" s="5"/>
      <c r="S569" s="5"/>
      <c r="T569" s="5"/>
      <c r="U569" s="5"/>
      <c r="V569" s="5"/>
      <c r="W569" s="5"/>
      <c r="X569" s="5"/>
      <c r="Y569" s="5"/>
      <c r="Z569" s="5"/>
    </row>
    <row r="570" spans="1:26" ht="15.75" customHeight="1" x14ac:dyDescent="0.25">
      <c r="A570" s="13"/>
      <c r="B570" s="13"/>
      <c r="C570" s="5"/>
      <c r="D570" s="13"/>
      <c r="E570" s="5"/>
      <c r="F570" s="5"/>
      <c r="G570" s="13"/>
      <c r="H570" s="5"/>
      <c r="I570" s="14"/>
      <c r="J570" s="5"/>
      <c r="K570" s="5"/>
      <c r="L570" s="5"/>
      <c r="M570" s="5"/>
      <c r="N570" s="5"/>
      <c r="O570" s="5"/>
      <c r="P570" s="5"/>
      <c r="Q570" s="5"/>
      <c r="R570" s="5"/>
      <c r="S570" s="5"/>
      <c r="T570" s="5"/>
      <c r="U570" s="5"/>
      <c r="V570" s="5"/>
      <c r="W570" s="5"/>
      <c r="X570" s="5"/>
      <c r="Y570" s="5"/>
      <c r="Z570" s="5"/>
    </row>
    <row r="571" spans="1:26" ht="15.75" customHeight="1" x14ac:dyDescent="0.25">
      <c r="A571" s="13"/>
      <c r="B571" s="13"/>
      <c r="C571" s="5"/>
      <c r="D571" s="13"/>
      <c r="E571" s="5"/>
      <c r="F571" s="5"/>
      <c r="G571" s="13"/>
      <c r="H571" s="5"/>
      <c r="I571" s="14"/>
      <c r="J571" s="5"/>
      <c r="K571" s="5"/>
      <c r="L571" s="5"/>
      <c r="M571" s="5"/>
      <c r="N571" s="5"/>
      <c r="O571" s="5"/>
      <c r="P571" s="5"/>
      <c r="Q571" s="5"/>
      <c r="R571" s="5"/>
      <c r="S571" s="5"/>
      <c r="T571" s="5"/>
      <c r="U571" s="5"/>
      <c r="V571" s="5"/>
      <c r="W571" s="5"/>
      <c r="X571" s="5"/>
      <c r="Y571" s="5"/>
      <c r="Z571" s="5"/>
    </row>
    <row r="572" spans="1:26" ht="15.75" customHeight="1" x14ac:dyDescent="0.25">
      <c r="A572" s="13"/>
      <c r="B572" s="13"/>
      <c r="C572" s="5"/>
      <c r="D572" s="13"/>
      <c r="E572" s="5"/>
      <c r="F572" s="5"/>
      <c r="G572" s="13"/>
      <c r="H572" s="5"/>
      <c r="I572" s="14"/>
      <c r="J572" s="5"/>
      <c r="K572" s="5"/>
      <c r="L572" s="5"/>
      <c r="M572" s="5"/>
      <c r="N572" s="5"/>
      <c r="O572" s="5"/>
      <c r="P572" s="5"/>
      <c r="Q572" s="5"/>
      <c r="R572" s="5"/>
      <c r="S572" s="5"/>
      <c r="T572" s="5"/>
      <c r="U572" s="5"/>
      <c r="V572" s="5"/>
      <c r="W572" s="5"/>
      <c r="X572" s="5"/>
      <c r="Y572" s="5"/>
      <c r="Z572" s="5"/>
    </row>
    <row r="573" spans="1:26" ht="15.75" customHeight="1" x14ac:dyDescent="0.25">
      <c r="A573" s="13"/>
      <c r="B573" s="13"/>
      <c r="C573" s="5"/>
      <c r="D573" s="13"/>
      <c r="E573" s="5"/>
      <c r="F573" s="5"/>
      <c r="G573" s="13"/>
      <c r="H573" s="5"/>
      <c r="I573" s="14"/>
      <c r="J573" s="5"/>
      <c r="K573" s="5"/>
      <c r="L573" s="5"/>
      <c r="M573" s="5"/>
      <c r="N573" s="5"/>
      <c r="O573" s="5"/>
      <c r="P573" s="5"/>
      <c r="Q573" s="5"/>
      <c r="R573" s="5"/>
      <c r="S573" s="5"/>
      <c r="T573" s="5"/>
      <c r="U573" s="5"/>
      <c r="V573" s="5"/>
      <c r="W573" s="5"/>
      <c r="X573" s="5"/>
      <c r="Y573" s="5"/>
      <c r="Z573" s="5"/>
    </row>
    <row r="574" spans="1:26" ht="15.75" customHeight="1" x14ac:dyDescent="0.25">
      <c r="A574" s="13"/>
      <c r="B574" s="13"/>
      <c r="C574" s="5"/>
      <c r="D574" s="13"/>
      <c r="E574" s="5"/>
      <c r="F574" s="5"/>
      <c r="G574" s="13"/>
      <c r="H574" s="5"/>
      <c r="I574" s="14"/>
      <c r="J574" s="5"/>
      <c r="K574" s="5"/>
      <c r="L574" s="5"/>
      <c r="M574" s="5"/>
      <c r="N574" s="5"/>
      <c r="O574" s="5"/>
      <c r="P574" s="5"/>
      <c r="Q574" s="5"/>
      <c r="R574" s="5"/>
      <c r="S574" s="5"/>
      <c r="T574" s="5"/>
      <c r="U574" s="5"/>
      <c r="V574" s="5"/>
      <c r="W574" s="5"/>
      <c r="X574" s="5"/>
      <c r="Y574" s="5"/>
      <c r="Z574" s="5"/>
    </row>
    <row r="575" spans="1:26" ht="15.75" customHeight="1" x14ac:dyDescent="0.25">
      <c r="A575" s="13"/>
      <c r="B575" s="13"/>
      <c r="C575" s="5"/>
      <c r="D575" s="13"/>
      <c r="E575" s="5"/>
      <c r="F575" s="5"/>
      <c r="G575" s="13"/>
      <c r="H575" s="5"/>
      <c r="I575" s="14"/>
      <c r="J575" s="5"/>
      <c r="K575" s="5"/>
      <c r="L575" s="5"/>
      <c r="M575" s="5"/>
      <c r="N575" s="5"/>
      <c r="O575" s="5"/>
      <c r="P575" s="5"/>
      <c r="Q575" s="5"/>
      <c r="R575" s="5"/>
      <c r="S575" s="5"/>
      <c r="T575" s="5"/>
      <c r="U575" s="5"/>
      <c r="V575" s="5"/>
      <c r="W575" s="5"/>
      <c r="X575" s="5"/>
      <c r="Y575" s="5"/>
      <c r="Z575" s="5"/>
    </row>
    <row r="576" spans="1:26" ht="15.75" customHeight="1" x14ac:dyDescent="0.25">
      <c r="A576" s="13"/>
      <c r="B576" s="13"/>
      <c r="C576" s="5"/>
      <c r="D576" s="13"/>
      <c r="E576" s="5"/>
      <c r="F576" s="5"/>
      <c r="G576" s="13"/>
      <c r="H576" s="5"/>
      <c r="I576" s="14"/>
      <c r="J576" s="5"/>
      <c r="K576" s="5"/>
      <c r="L576" s="5"/>
      <c r="M576" s="5"/>
      <c r="N576" s="5"/>
      <c r="O576" s="5"/>
      <c r="P576" s="5"/>
      <c r="Q576" s="5"/>
      <c r="R576" s="5"/>
      <c r="S576" s="5"/>
      <c r="T576" s="5"/>
      <c r="U576" s="5"/>
      <c r="V576" s="5"/>
      <c r="W576" s="5"/>
      <c r="X576" s="5"/>
      <c r="Y576" s="5"/>
      <c r="Z576" s="5"/>
    </row>
    <row r="577" spans="1:26" ht="15.75" customHeight="1" x14ac:dyDescent="0.25">
      <c r="A577" s="13"/>
      <c r="B577" s="13"/>
      <c r="C577" s="5"/>
      <c r="D577" s="13"/>
      <c r="E577" s="5"/>
      <c r="F577" s="5"/>
      <c r="G577" s="13"/>
      <c r="H577" s="5"/>
      <c r="I577" s="14"/>
      <c r="J577" s="5"/>
      <c r="K577" s="5"/>
      <c r="L577" s="5"/>
      <c r="M577" s="5"/>
      <c r="N577" s="5"/>
      <c r="O577" s="5"/>
      <c r="P577" s="5"/>
      <c r="Q577" s="5"/>
      <c r="R577" s="5"/>
      <c r="S577" s="5"/>
      <c r="T577" s="5"/>
      <c r="U577" s="5"/>
      <c r="V577" s="5"/>
      <c r="W577" s="5"/>
      <c r="X577" s="5"/>
      <c r="Y577" s="5"/>
      <c r="Z577" s="5"/>
    </row>
    <row r="578" spans="1:26" ht="15.75" customHeight="1" x14ac:dyDescent="0.25">
      <c r="A578" s="13"/>
      <c r="B578" s="13"/>
      <c r="C578" s="5"/>
      <c r="D578" s="13"/>
      <c r="E578" s="5"/>
      <c r="F578" s="5"/>
      <c r="G578" s="13"/>
      <c r="H578" s="5"/>
      <c r="I578" s="14"/>
      <c r="J578" s="5"/>
      <c r="K578" s="5"/>
      <c r="L578" s="5"/>
      <c r="M578" s="5"/>
      <c r="N578" s="5"/>
      <c r="O578" s="5"/>
      <c r="P578" s="5"/>
      <c r="Q578" s="5"/>
      <c r="R578" s="5"/>
      <c r="S578" s="5"/>
      <c r="T578" s="5"/>
      <c r="U578" s="5"/>
      <c r="V578" s="5"/>
      <c r="W578" s="5"/>
      <c r="X578" s="5"/>
      <c r="Y578" s="5"/>
      <c r="Z578" s="5"/>
    </row>
    <row r="579" spans="1:26" ht="15.75" customHeight="1" x14ac:dyDescent="0.25">
      <c r="A579" s="13"/>
      <c r="B579" s="13"/>
      <c r="C579" s="5"/>
      <c r="D579" s="13"/>
      <c r="E579" s="5"/>
      <c r="F579" s="5"/>
      <c r="G579" s="13"/>
      <c r="H579" s="5"/>
      <c r="I579" s="14"/>
      <c r="J579" s="5"/>
      <c r="K579" s="5"/>
      <c r="L579" s="5"/>
      <c r="M579" s="5"/>
      <c r="N579" s="5"/>
      <c r="O579" s="5"/>
      <c r="P579" s="5"/>
      <c r="Q579" s="5"/>
      <c r="R579" s="5"/>
      <c r="S579" s="5"/>
      <c r="T579" s="5"/>
      <c r="U579" s="5"/>
      <c r="V579" s="5"/>
      <c r="W579" s="5"/>
      <c r="X579" s="5"/>
      <c r="Y579" s="5"/>
      <c r="Z579" s="5"/>
    </row>
    <row r="580" spans="1:26" ht="15.75" customHeight="1" x14ac:dyDescent="0.25">
      <c r="A580" s="13"/>
      <c r="B580" s="13"/>
      <c r="C580" s="5"/>
      <c r="D580" s="13"/>
      <c r="E580" s="5"/>
      <c r="F580" s="5"/>
      <c r="G580" s="13"/>
      <c r="H580" s="5"/>
      <c r="I580" s="14"/>
      <c r="J580" s="5"/>
      <c r="K580" s="5"/>
      <c r="L580" s="5"/>
      <c r="M580" s="5"/>
      <c r="N580" s="5"/>
      <c r="O580" s="5"/>
      <c r="P580" s="5"/>
      <c r="Q580" s="5"/>
      <c r="R580" s="5"/>
      <c r="S580" s="5"/>
      <c r="T580" s="5"/>
      <c r="U580" s="5"/>
      <c r="V580" s="5"/>
      <c r="W580" s="5"/>
      <c r="X580" s="5"/>
      <c r="Y580" s="5"/>
      <c r="Z580" s="5"/>
    </row>
    <row r="581" spans="1:26" ht="15.75" customHeight="1" x14ac:dyDescent="0.25">
      <c r="A581" s="13"/>
      <c r="B581" s="13"/>
      <c r="C581" s="5"/>
      <c r="D581" s="13"/>
      <c r="E581" s="5"/>
      <c r="F581" s="5"/>
      <c r="G581" s="13"/>
      <c r="H581" s="5"/>
      <c r="I581" s="14"/>
      <c r="J581" s="5"/>
      <c r="K581" s="5"/>
      <c r="L581" s="5"/>
      <c r="M581" s="5"/>
      <c r="N581" s="5"/>
      <c r="O581" s="5"/>
      <c r="P581" s="5"/>
      <c r="Q581" s="5"/>
      <c r="R581" s="5"/>
      <c r="S581" s="5"/>
      <c r="T581" s="5"/>
      <c r="U581" s="5"/>
      <c r="V581" s="5"/>
      <c r="W581" s="5"/>
      <c r="X581" s="5"/>
      <c r="Y581" s="5"/>
      <c r="Z581" s="5"/>
    </row>
    <row r="582" spans="1:26" ht="15.75" customHeight="1" x14ac:dyDescent="0.25">
      <c r="A582" s="13"/>
      <c r="B582" s="13"/>
      <c r="C582" s="5"/>
      <c r="D582" s="13"/>
      <c r="E582" s="5"/>
      <c r="F582" s="5"/>
      <c r="G582" s="13"/>
      <c r="H582" s="5"/>
      <c r="I582" s="14"/>
      <c r="J582" s="5"/>
      <c r="K582" s="5"/>
      <c r="L582" s="5"/>
      <c r="M582" s="5"/>
      <c r="N582" s="5"/>
      <c r="O582" s="5"/>
      <c r="P582" s="5"/>
      <c r="Q582" s="5"/>
      <c r="R582" s="5"/>
      <c r="S582" s="5"/>
      <c r="T582" s="5"/>
      <c r="U582" s="5"/>
      <c r="V582" s="5"/>
      <c r="W582" s="5"/>
      <c r="X582" s="5"/>
      <c r="Y582" s="5"/>
      <c r="Z582" s="5"/>
    </row>
    <row r="583" spans="1:26" ht="15.75" customHeight="1" x14ac:dyDescent="0.25">
      <c r="A583" s="13"/>
      <c r="B583" s="13"/>
      <c r="C583" s="5"/>
      <c r="D583" s="13"/>
      <c r="E583" s="5"/>
      <c r="F583" s="5"/>
      <c r="G583" s="13"/>
      <c r="H583" s="5"/>
      <c r="I583" s="14"/>
      <c r="J583" s="5"/>
      <c r="K583" s="5"/>
      <c r="L583" s="5"/>
      <c r="M583" s="5"/>
      <c r="N583" s="5"/>
      <c r="O583" s="5"/>
      <c r="P583" s="5"/>
      <c r="Q583" s="5"/>
      <c r="R583" s="5"/>
      <c r="S583" s="5"/>
      <c r="T583" s="5"/>
      <c r="U583" s="5"/>
      <c r="V583" s="5"/>
      <c r="W583" s="5"/>
      <c r="X583" s="5"/>
      <c r="Y583" s="5"/>
      <c r="Z583" s="5"/>
    </row>
    <row r="584" spans="1:26" ht="15.75" customHeight="1" x14ac:dyDescent="0.25">
      <c r="A584" s="13"/>
      <c r="B584" s="13"/>
      <c r="C584" s="5"/>
      <c r="D584" s="13"/>
      <c r="E584" s="5"/>
      <c r="F584" s="5"/>
      <c r="G584" s="13"/>
      <c r="H584" s="5"/>
      <c r="I584" s="14"/>
      <c r="J584" s="5"/>
      <c r="K584" s="5"/>
      <c r="L584" s="5"/>
      <c r="M584" s="5"/>
      <c r="N584" s="5"/>
      <c r="O584" s="5"/>
      <c r="P584" s="5"/>
      <c r="Q584" s="5"/>
      <c r="R584" s="5"/>
      <c r="S584" s="5"/>
      <c r="T584" s="5"/>
      <c r="U584" s="5"/>
      <c r="V584" s="5"/>
      <c r="W584" s="5"/>
      <c r="X584" s="5"/>
      <c r="Y584" s="5"/>
      <c r="Z584" s="5"/>
    </row>
    <row r="585" spans="1:26" ht="15.75" customHeight="1" x14ac:dyDescent="0.25">
      <c r="A585" s="13"/>
      <c r="B585" s="13"/>
      <c r="C585" s="5"/>
      <c r="D585" s="13"/>
      <c r="E585" s="5"/>
      <c r="F585" s="5"/>
      <c r="G585" s="13"/>
      <c r="H585" s="5"/>
      <c r="I585" s="14"/>
      <c r="J585" s="5"/>
      <c r="K585" s="5"/>
      <c r="L585" s="5"/>
      <c r="M585" s="5"/>
      <c r="N585" s="5"/>
      <c r="O585" s="5"/>
      <c r="P585" s="5"/>
      <c r="Q585" s="5"/>
      <c r="R585" s="5"/>
      <c r="S585" s="5"/>
      <c r="T585" s="5"/>
      <c r="U585" s="5"/>
      <c r="V585" s="5"/>
      <c r="W585" s="5"/>
      <c r="X585" s="5"/>
      <c r="Y585" s="5"/>
      <c r="Z585" s="5"/>
    </row>
    <row r="586" spans="1:26" ht="15.75" customHeight="1" x14ac:dyDescent="0.25">
      <c r="A586" s="13"/>
      <c r="B586" s="13"/>
      <c r="C586" s="5"/>
      <c r="D586" s="13"/>
      <c r="E586" s="5"/>
      <c r="F586" s="5"/>
      <c r="G586" s="13"/>
      <c r="H586" s="5"/>
      <c r="I586" s="14"/>
      <c r="J586" s="5"/>
      <c r="K586" s="5"/>
      <c r="L586" s="5"/>
      <c r="M586" s="5"/>
      <c r="N586" s="5"/>
      <c r="O586" s="5"/>
      <c r="P586" s="5"/>
      <c r="Q586" s="5"/>
      <c r="R586" s="5"/>
      <c r="S586" s="5"/>
      <c r="T586" s="5"/>
      <c r="U586" s="5"/>
      <c r="V586" s="5"/>
      <c r="W586" s="5"/>
      <c r="X586" s="5"/>
      <c r="Y586" s="5"/>
      <c r="Z586" s="5"/>
    </row>
    <row r="587" spans="1:26" ht="15.75" customHeight="1" x14ac:dyDescent="0.25">
      <c r="A587" s="13"/>
      <c r="B587" s="13"/>
      <c r="C587" s="5"/>
      <c r="D587" s="13"/>
      <c r="E587" s="5"/>
      <c r="F587" s="5"/>
      <c r="G587" s="13"/>
      <c r="H587" s="5"/>
      <c r="I587" s="14"/>
      <c r="J587" s="5"/>
      <c r="K587" s="5"/>
      <c r="L587" s="5"/>
      <c r="M587" s="5"/>
      <c r="N587" s="5"/>
      <c r="O587" s="5"/>
      <c r="P587" s="5"/>
      <c r="Q587" s="5"/>
      <c r="R587" s="5"/>
      <c r="S587" s="5"/>
      <c r="T587" s="5"/>
      <c r="U587" s="5"/>
      <c r="V587" s="5"/>
      <c r="W587" s="5"/>
      <c r="X587" s="5"/>
      <c r="Y587" s="5"/>
      <c r="Z587" s="5"/>
    </row>
    <row r="588" spans="1:26" ht="15.75" customHeight="1" x14ac:dyDescent="0.25">
      <c r="A588" s="13"/>
      <c r="B588" s="13"/>
      <c r="C588" s="5"/>
      <c r="D588" s="13"/>
      <c r="E588" s="5"/>
      <c r="F588" s="5"/>
      <c r="G588" s="13"/>
      <c r="H588" s="5"/>
      <c r="I588" s="14"/>
      <c r="J588" s="5"/>
      <c r="K588" s="5"/>
      <c r="L588" s="5"/>
      <c r="M588" s="5"/>
      <c r="N588" s="5"/>
      <c r="O588" s="5"/>
      <c r="P588" s="5"/>
      <c r="Q588" s="5"/>
      <c r="R588" s="5"/>
      <c r="S588" s="5"/>
      <c r="T588" s="5"/>
      <c r="U588" s="5"/>
      <c r="V588" s="5"/>
      <c r="W588" s="5"/>
      <c r="X588" s="5"/>
      <c r="Y588" s="5"/>
      <c r="Z588" s="5"/>
    </row>
    <row r="589" spans="1:26" ht="15.75" customHeight="1" x14ac:dyDescent="0.25">
      <c r="A589" s="13"/>
      <c r="B589" s="13"/>
      <c r="C589" s="5"/>
      <c r="D589" s="13"/>
      <c r="E589" s="5"/>
      <c r="F589" s="5"/>
      <c r="G589" s="13"/>
      <c r="H589" s="5"/>
      <c r="I589" s="14"/>
      <c r="J589" s="5"/>
      <c r="K589" s="5"/>
      <c r="L589" s="5"/>
      <c r="M589" s="5"/>
      <c r="N589" s="5"/>
      <c r="O589" s="5"/>
      <c r="P589" s="5"/>
      <c r="Q589" s="5"/>
      <c r="R589" s="5"/>
      <c r="S589" s="5"/>
      <c r="T589" s="5"/>
      <c r="U589" s="5"/>
      <c r="V589" s="5"/>
      <c r="W589" s="5"/>
      <c r="X589" s="5"/>
      <c r="Y589" s="5"/>
      <c r="Z589" s="5"/>
    </row>
    <row r="590" spans="1:26" ht="15.75" customHeight="1" x14ac:dyDescent="0.25">
      <c r="A590" s="13"/>
      <c r="B590" s="13"/>
      <c r="C590" s="5"/>
      <c r="D590" s="13"/>
      <c r="E590" s="5"/>
      <c r="F590" s="5"/>
      <c r="G590" s="13"/>
      <c r="H590" s="5"/>
      <c r="I590" s="14"/>
      <c r="J590" s="5"/>
      <c r="K590" s="5"/>
      <c r="L590" s="5"/>
      <c r="M590" s="5"/>
      <c r="N590" s="5"/>
      <c r="O590" s="5"/>
      <c r="P590" s="5"/>
      <c r="Q590" s="5"/>
      <c r="R590" s="5"/>
      <c r="S590" s="5"/>
      <c r="T590" s="5"/>
      <c r="U590" s="5"/>
      <c r="V590" s="5"/>
      <c r="W590" s="5"/>
      <c r="X590" s="5"/>
      <c r="Y590" s="5"/>
      <c r="Z590" s="5"/>
    </row>
    <row r="591" spans="1:26" ht="15.75" customHeight="1" x14ac:dyDescent="0.25">
      <c r="A591" s="13"/>
      <c r="B591" s="13"/>
      <c r="C591" s="5"/>
      <c r="D591" s="13"/>
      <c r="E591" s="5"/>
      <c r="F591" s="5"/>
      <c r="G591" s="13"/>
      <c r="H591" s="5"/>
      <c r="I591" s="14"/>
      <c r="J591" s="5"/>
      <c r="K591" s="5"/>
      <c r="L591" s="5"/>
      <c r="M591" s="5"/>
      <c r="N591" s="5"/>
      <c r="O591" s="5"/>
      <c r="P591" s="5"/>
      <c r="Q591" s="5"/>
      <c r="R591" s="5"/>
      <c r="S591" s="5"/>
      <c r="T591" s="5"/>
      <c r="U591" s="5"/>
      <c r="V591" s="5"/>
      <c r="W591" s="5"/>
      <c r="X591" s="5"/>
      <c r="Y591" s="5"/>
      <c r="Z591" s="5"/>
    </row>
    <row r="592" spans="1:26" ht="15.75" customHeight="1" x14ac:dyDescent="0.25">
      <c r="A592" s="13"/>
      <c r="B592" s="13"/>
      <c r="C592" s="5"/>
      <c r="D592" s="13"/>
      <c r="E592" s="5"/>
      <c r="F592" s="5"/>
      <c r="G592" s="13"/>
      <c r="H592" s="5"/>
      <c r="I592" s="14"/>
      <c r="J592" s="5"/>
      <c r="K592" s="5"/>
      <c r="L592" s="5"/>
      <c r="M592" s="5"/>
      <c r="N592" s="5"/>
      <c r="O592" s="5"/>
      <c r="P592" s="5"/>
      <c r="Q592" s="5"/>
      <c r="R592" s="5"/>
      <c r="S592" s="5"/>
      <c r="T592" s="5"/>
      <c r="U592" s="5"/>
      <c r="V592" s="5"/>
      <c r="W592" s="5"/>
      <c r="X592" s="5"/>
      <c r="Y592" s="5"/>
      <c r="Z592" s="5"/>
    </row>
    <row r="593" spans="1:26" ht="15.75" customHeight="1" x14ac:dyDescent="0.25">
      <c r="A593" s="13"/>
      <c r="B593" s="13"/>
      <c r="C593" s="5"/>
      <c r="D593" s="13"/>
      <c r="E593" s="5"/>
      <c r="F593" s="5"/>
      <c r="G593" s="13"/>
      <c r="H593" s="5"/>
      <c r="I593" s="14"/>
      <c r="J593" s="5"/>
      <c r="K593" s="5"/>
      <c r="L593" s="5"/>
      <c r="M593" s="5"/>
      <c r="N593" s="5"/>
      <c r="O593" s="5"/>
      <c r="P593" s="5"/>
      <c r="Q593" s="5"/>
      <c r="R593" s="5"/>
      <c r="S593" s="5"/>
      <c r="T593" s="5"/>
      <c r="U593" s="5"/>
      <c r="V593" s="5"/>
      <c r="W593" s="5"/>
      <c r="X593" s="5"/>
      <c r="Y593" s="5"/>
      <c r="Z593" s="5"/>
    </row>
    <row r="594" spans="1:26" ht="15.75" customHeight="1" x14ac:dyDescent="0.25">
      <c r="A594" s="13"/>
      <c r="B594" s="13"/>
      <c r="C594" s="5"/>
      <c r="D594" s="13"/>
      <c r="E594" s="5"/>
      <c r="F594" s="5"/>
      <c r="G594" s="13"/>
      <c r="H594" s="5"/>
      <c r="I594" s="14"/>
      <c r="J594" s="5"/>
      <c r="K594" s="5"/>
      <c r="L594" s="5"/>
      <c r="M594" s="5"/>
      <c r="N594" s="5"/>
      <c r="O594" s="5"/>
      <c r="P594" s="5"/>
      <c r="Q594" s="5"/>
      <c r="R594" s="5"/>
      <c r="S594" s="5"/>
      <c r="T594" s="5"/>
      <c r="U594" s="5"/>
      <c r="V594" s="5"/>
      <c r="W594" s="5"/>
      <c r="X594" s="5"/>
      <c r="Y594" s="5"/>
      <c r="Z594" s="5"/>
    </row>
    <row r="595" spans="1:26" ht="15.75" customHeight="1" x14ac:dyDescent="0.25">
      <c r="A595" s="13"/>
      <c r="B595" s="13"/>
      <c r="C595" s="5"/>
      <c r="D595" s="13"/>
      <c r="E595" s="5"/>
      <c r="F595" s="5"/>
      <c r="G595" s="13"/>
      <c r="H595" s="5"/>
      <c r="I595" s="14"/>
      <c r="J595" s="5"/>
      <c r="K595" s="5"/>
      <c r="L595" s="5"/>
      <c r="M595" s="5"/>
      <c r="N595" s="5"/>
      <c r="O595" s="5"/>
      <c r="P595" s="5"/>
      <c r="Q595" s="5"/>
      <c r="R595" s="5"/>
      <c r="S595" s="5"/>
      <c r="T595" s="5"/>
      <c r="U595" s="5"/>
      <c r="V595" s="5"/>
      <c r="W595" s="5"/>
      <c r="X595" s="5"/>
      <c r="Y595" s="5"/>
      <c r="Z595" s="5"/>
    </row>
    <row r="596" spans="1:26" ht="15.75" customHeight="1" x14ac:dyDescent="0.25">
      <c r="A596" s="13"/>
      <c r="B596" s="13"/>
      <c r="C596" s="5"/>
      <c r="D596" s="13"/>
      <c r="E596" s="5"/>
      <c r="F596" s="5"/>
      <c r="G596" s="13"/>
      <c r="H596" s="5"/>
      <c r="I596" s="14"/>
      <c r="J596" s="5"/>
      <c r="K596" s="5"/>
      <c r="L596" s="5"/>
      <c r="M596" s="5"/>
      <c r="N596" s="5"/>
      <c r="O596" s="5"/>
      <c r="P596" s="5"/>
      <c r="Q596" s="5"/>
      <c r="R596" s="5"/>
      <c r="S596" s="5"/>
      <c r="T596" s="5"/>
      <c r="U596" s="5"/>
      <c r="V596" s="5"/>
      <c r="W596" s="5"/>
      <c r="X596" s="5"/>
      <c r="Y596" s="5"/>
      <c r="Z596" s="5"/>
    </row>
    <row r="597" spans="1:26" ht="15.75" customHeight="1" x14ac:dyDescent="0.25">
      <c r="A597" s="13"/>
      <c r="B597" s="13"/>
      <c r="C597" s="5"/>
      <c r="D597" s="13"/>
      <c r="E597" s="5"/>
      <c r="F597" s="5"/>
      <c r="G597" s="13"/>
      <c r="H597" s="5"/>
      <c r="I597" s="14"/>
      <c r="J597" s="5"/>
      <c r="K597" s="5"/>
      <c r="L597" s="5"/>
      <c r="M597" s="5"/>
      <c r="N597" s="5"/>
      <c r="O597" s="5"/>
      <c r="P597" s="5"/>
      <c r="Q597" s="5"/>
      <c r="R597" s="5"/>
      <c r="S597" s="5"/>
      <c r="T597" s="5"/>
      <c r="U597" s="5"/>
      <c r="V597" s="5"/>
      <c r="W597" s="5"/>
      <c r="X597" s="5"/>
      <c r="Y597" s="5"/>
      <c r="Z597" s="5"/>
    </row>
    <row r="598" spans="1:26" ht="15.75" customHeight="1" x14ac:dyDescent="0.25">
      <c r="A598" s="13"/>
      <c r="B598" s="13"/>
      <c r="C598" s="5"/>
      <c r="D598" s="13"/>
      <c r="E598" s="5"/>
      <c r="F598" s="5"/>
      <c r="G598" s="13"/>
      <c r="H598" s="5"/>
      <c r="I598" s="14"/>
      <c r="J598" s="5"/>
      <c r="K598" s="5"/>
      <c r="L598" s="5"/>
      <c r="M598" s="5"/>
      <c r="N598" s="5"/>
      <c r="O598" s="5"/>
      <c r="P598" s="5"/>
      <c r="Q598" s="5"/>
      <c r="R598" s="5"/>
      <c r="S598" s="5"/>
      <c r="T598" s="5"/>
      <c r="U598" s="5"/>
      <c r="V598" s="5"/>
      <c r="W598" s="5"/>
      <c r="X598" s="5"/>
      <c r="Y598" s="5"/>
      <c r="Z598" s="5"/>
    </row>
    <row r="599" spans="1:26" ht="15.75" customHeight="1" x14ac:dyDescent="0.25">
      <c r="A599" s="13"/>
      <c r="B599" s="13"/>
      <c r="C599" s="5"/>
      <c r="D599" s="13"/>
      <c r="E599" s="5"/>
      <c r="F599" s="5"/>
      <c r="G599" s="13"/>
      <c r="H599" s="5"/>
      <c r="I599" s="14"/>
      <c r="J599" s="5"/>
      <c r="K599" s="5"/>
      <c r="L599" s="5"/>
      <c r="M599" s="5"/>
      <c r="N599" s="5"/>
      <c r="O599" s="5"/>
      <c r="P599" s="5"/>
      <c r="Q599" s="5"/>
      <c r="R599" s="5"/>
      <c r="S599" s="5"/>
      <c r="T599" s="5"/>
      <c r="U599" s="5"/>
      <c r="V599" s="5"/>
      <c r="W599" s="5"/>
      <c r="X599" s="5"/>
      <c r="Y599" s="5"/>
      <c r="Z599" s="5"/>
    </row>
    <row r="600" spans="1:26" ht="15.75" customHeight="1" x14ac:dyDescent="0.25">
      <c r="A600" s="13"/>
      <c r="B600" s="13"/>
      <c r="C600" s="5"/>
      <c r="D600" s="13"/>
      <c r="E600" s="5"/>
      <c r="F600" s="5"/>
      <c r="G600" s="13"/>
      <c r="H600" s="5"/>
      <c r="I600" s="14"/>
      <c r="J600" s="5"/>
      <c r="K600" s="5"/>
      <c r="L600" s="5"/>
      <c r="M600" s="5"/>
      <c r="N600" s="5"/>
      <c r="O600" s="5"/>
      <c r="P600" s="5"/>
      <c r="Q600" s="5"/>
      <c r="R600" s="5"/>
      <c r="S600" s="5"/>
      <c r="T600" s="5"/>
      <c r="U600" s="5"/>
      <c r="V600" s="5"/>
      <c r="W600" s="5"/>
      <c r="X600" s="5"/>
      <c r="Y600" s="5"/>
      <c r="Z600" s="5"/>
    </row>
    <row r="601" spans="1:26" ht="15.75" customHeight="1" x14ac:dyDescent="0.25">
      <c r="A601" s="13"/>
      <c r="B601" s="13"/>
      <c r="C601" s="5"/>
      <c r="D601" s="13"/>
      <c r="E601" s="5"/>
      <c r="F601" s="5"/>
      <c r="G601" s="13"/>
      <c r="H601" s="5"/>
      <c r="I601" s="14"/>
      <c r="J601" s="5"/>
      <c r="K601" s="5"/>
      <c r="L601" s="5"/>
      <c r="M601" s="5"/>
      <c r="N601" s="5"/>
      <c r="O601" s="5"/>
      <c r="P601" s="5"/>
      <c r="Q601" s="5"/>
      <c r="R601" s="5"/>
      <c r="S601" s="5"/>
      <c r="T601" s="5"/>
      <c r="U601" s="5"/>
      <c r="V601" s="5"/>
      <c r="W601" s="5"/>
      <c r="X601" s="5"/>
      <c r="Y601" s="5"/>
      <c r="Z601" s="5"/>
    </row>
    <row r="602" spans="1:26" ht="15.75" customHeight="1" x14ac:dyDescent="0.25">
      <c r="A602" s="13"/>
      <c r="B602" s="13"/>
      <c r="C602" s="5"/>
      <c r="D602" s="13"/>
      <c r="E602" s="5"/>
      <c r="F602" s="5"/>
      <c r="G602" s="13"/>
      <c r="H602" s="5"/>
      <c r="I602" s="14"/>
      <c r="J602" s="5"/>
      <c r="K602" s="5"/>
      <c r="L602" s="5"/>
      <c r="M602" s="5"/>
      <c r="N602" s="5"/>
      <c r="O602" s="5"/>
      <c r="P602" s="5"/>
      <c r="Q602" s="5"/>
      <c r="R602" s="5"/>
      <c r="S602" s="5"/>
      <c r="T602" s="5"/>
      <c r="U602" s="5"/>
      <c r="V602" s="5"/>
      <c r="W602" s="5"/>
      <c r="X602" s="5"/>
      <c r="Y602" s="5"/>
      <c r="Z602" s="5"/>
    </row>
    <row r="603" spans="1:26" ht="15.75" customHeight="1" x14ac:dyDescent="0.25">
      <c r="A603" s="13"/>
      <c r="B603" s="13"/>
      <c r="C603" s="5"/>
      <c r="D603" s="13"/>
      <c r="E603" s="5"/>
      <c r="F603" s="5"/>
      <c r="G603" s="13"/>
      <c r="H603" s="5"/>
      <c r="I603" s="14"/>
      <c r="J603" s="5"/>
      <c r="K603" s="5"/>
      <c r="L603" s="5"/>
      <c r="M603" s="5"/>
      <c r="N603" s="5"/>
      <c r="O603" s="5"/>
      <c r="P603" s="5"/>
      <c r="Q603" s="5"/>
      <c r="R603" s="5"/>
      <c r="S603" s="5"/>
      <c r="T603" s="5"/>
      <c r="U603" s="5"/>
      <c r="V603" s="5"/>
      <c r="W603" s="5"/>
      <c r="X603" s="5"/>
      <c r="Y603" s="5"/>
      <c r="Z603" s="5"/>
    </row>
    <row r="604" spans="1:26" ht="15.75" customHeight="1" x14ac:dyDescent="0.25">
      <c r="A604" s="13"/>
      <c r="B604" s="13"/>
      <c r="C604" s="5"/>
      <c r="D604" s="13"/>
      <c r="E604" s="5"/>
      <c r="F604" s="5"/>
      <c r="G604" s="13"/>
      <c r="H604" s="5"/>
      <c r="I604" s="14"/>
      <c r="J604" s="5"/>
      <c r="K604" s="5"/>
      <c r="L604" s="5"/>
      <c r="M604" s="5"/>
      <c r="N604" s="5"/>
      <c r="O604" s="5"/>
      <c r="P604" s="5"/>
      <c r="Q604" s="5"/>
      <c r="R604" s="5"/>
      <c r="S604" s="5"/>
      <c r="T604" s="5"/>
      <c r="U604" s="5"/>
      <c r="V604" s="5"/>
      <c r="W604" s="5"/>
      <c r="X604" s="5"/>
      <c r="Y604" s="5"/>
      <c r="Z604" s="5"/>
    </row>
    <row r="605" spans="1:26" ht="15.75" customHeight="1" x14ac:dyDescent="0.25">
      <c r="A605" s="13"/>
      <c r="B605" s="13"/>
      <c r="C605" s="5"/>
      <c r="D605" s="13"/>
      <c r="E605" s="5"/>
      <c r="F605" s="5"/>
      <c r="G605" s="13"/>
      <c r="H605" s="5"/>
      <c r="I605" s="14"/>
      <c r="J605" s="5"/>
      <c r="K605" s="5"/>
      <c r="L605" s="5"/>
      <c r="M605" s="5"/>
      <c r="N605" s="5"/>
      <c r="O605" s="5"/>
      <c r="P605" s="5"/>
      <c r="Q605" s="5"/>
      <c r="R605" s="5"/>
      <c r="S605" s="5"/>
      <c r="T605" s="5"/>
      <c r="U605" s="5"/>
      <c r="V605" s="5"/>
      <c r="W605" s="5"/>
      <c r="X605" s="5"/>
      <c r="Y605" s="5"/>
      <c r="Z605" s="5"/>
    </row>
    <row r="606" spans="1:26" ht="15.75" customHeight="1" x14ac:dyDescent="0.25">
      <c r="A606" s="13"/>
      <c r="B606" s="13"/>
      <c r="C606" s="5"/>
      <c r="D606" s="13"/>
      <c r="E606" s="5"/>
      <c r="F606" s="5"/>
      <c r="G606" s="13"/>
      <c r="H606" s="5"/>
      <c r="I606" s="14"/>
      <c r="J606" s="5"/>
      <c r="K606" s="5"/>
      <c r="L606" s="5"/>
      <c r="M606" s="5"/>
      <c r="N606" s="5"/>
      <c r="O606" s="5"/>
      <c r="P606" s="5"/>
      <c r="Q606" s="5"/>
      <c r="R606" s="5"/>
      <c r="S606" s="5"/>
      <c r="T606" s="5"/>
      <c r="U606" s="5"/>
      <c r="V606" s="5"/>
      <c r="W606" s="5"/>
      <c r="X606" s="5"/>
      <c r="Y606" s="5"/>
      <c r="Z606" s="5"/>
    </row>
    <row r="607" spans="1:26" ht="15.75" customHeight="1" x14ac:dyDescent="0.25">
      <c r="A607" s="13"/>
      <c r="B607" s="13"/>
      <c r="C607" s="5"/>
      <c r="D607" s="13"/>
      <c r="E607" s="5"/>
      <c r="F607" s="5"/>
      <c r="G607" s="13"/>
      <c r="H607" s="5"/>
      <c r="I607" s="14"/>
      <c r="J607" s="5"/>
      <c r="K607" s="5"/>
      <c r="L607" s="5"/>
      <c r="M607" s="5"/>
      <c r="N607" s="5"/>
      <c r="O607" s="5"/>
      <c r="P607" s="5"/>
      <c r="Q607" s="5"/>
      <c r="R607" s="5"/>
      <c r="S607" s="5"/>
      <c r="T607" s="5"/>
      <c r="U607" s="5"/>
      <c r="V607" s="5"/>
      <c r="W607" s="5"/>
      <c r="X607" s="5"/>
      <c r="Y607" s="5"/>
      <c r="Z607" s="5"/>
    </row>
    <row r="608" spans="1:26" ht="15.75" customHeight="1" x14ac:dyDescent="0.25">
      <c r="A608" s="13"/>
      <c r="B608" s="13"/>
      <c r="C608" s="5"/>
      <c r="D608" s="13"/>
      <c r="E608" s="5"/>
      <c r="F608" s="5"/>
      <c r="G608" s="13"/>
      <c r="H608" s="5"/>
      <c r="I608" s="14"/>
      <c r="J608" s="5"/>
      <c r="K608" s="5"/>
      <c r="L608" s="5"/>
      <c r="M608" s="5"/>
      <c r="N608" s="5"/>
      <c r="O608" s="5"/>
      <c r="P608" s="5"/>
      <c r="Q608" s="5"/>
      <c r="R608" s="5"/>
      <c r="S608" s="5"/>
      <c r="T608" s="5"/>
      <c r="U608" s="5"/>
      <c r="V608" s="5"/>
      <c r="W608" s="5"/>
      <c r="X608" s="5"/>
      <c r="Y608" s="5"/>
      <c r="Z608" s="5"/>
    </row>
    <row r="609" spans="1:26" ht="15.75" customHeight="1" x14ac:dyDescent="0.25">
      <c r="A609" s="13"/>
      <c r="B609" s="13"/>
      <c r="C609" s="5"/>
      <c r="D609" s="13"/>
      <c r="E609" s="5"/>
      <c r="F609" s="5"/>
      <c r="G609" s="13"/>
      <c r="H609" s="5"/>
      <c r="I609" s="14"/>
      <c r="J609" s="5"/>
      <c r="K609" s="5"/>
      <c r="L609" s="5"/>
      <c r="M609" s="5"/>
      <c r="N609" s="5"/>
      <c r="O609" s="5"/>
      <c r="P609" s="5"/>
      <c r="Q609" s="5"/>
      <c r="R609" s="5"/>
      <c r="S609" s="5"/>
      <c r="T609" s="5"/>
      <c r="U609" s="5"/>
      <c r="V609" s="5"/>
      <c r="W609" s="5"/>
      <c r="X609" s="5"/>
      <c r="Y609" s="5"/>
      <c r="Z609" s="5"/>
    </row>
    <row r="610" spans="1:26" ht="15.75" customHeight="1" x14ac:dyDescent="0.25">
      <c r="A610" s="13"/>
      <c r="B610" s="13"/>
      <c r="C610" s="5"/>
      <c r="D610" s="13"/>
      <c r="E610" s="5"/>
      <c r="F610" s="5"/>
      <c r="G610" s="13"/>
      <c r="H610" s="5"/>
      <c r="I610" s="14"/>
      <c r="J610" s="5"/>
      <c r="K610" s="5"/>
      <c r="L610" s="5"/>
      <c r="M610" s="5"/>
      <c r="N610" s="5"/>
      <c r="O610" s="5"/>
      <c r="P610" s="5"/>
      <c r="Q610" s="5"/>
      <c r="R610" s="5"/>
      <c r="S610" s="5"/>
      <c r="T610" s="5"/>
      <c r="U610" s="5"/>
      <c r="V610" s="5"/>
      <c r="W610" s="5"/>
      <c r="X610" s="5"/>
      <c r="Y610" s="5"/>
      <c r="Z610" s="5"/>
    </row>
    <row r="611" spans="1:26" ht="15.75" customHeight="1" x14ac:dyDescent="0.25">
      <c r="A611" s="13"/>
      <c r="B611" s="13"/>
      <c r="C611" s="5"/>
      <c r="D611" s="13"/>
      <c r="E611" s="5"/>
      <c r="F611" s="5"/>
      <c r="G611" s="13"/>
      <c r="H611" s="5"/>
      <c r="I611" s="14"/>
      <c r="J611" s="5"/>
      <c r="K611" s="5"/>
      <c r="L611" s="5"/>
      <c r="M611" s="5"/>
      <c r="N611" s="5"/>
      <c r="O611" s="5"/>
      <c r="P611" s="5"/>
      <c r="Q611" s="5"/>
      <c r="R611" s="5"/>
      <c r="S611" s="5"/>
      <c r="T611" s="5"/>
      <c r="U611" s="5"/>
      <c r="V611" s="5"/>
      <c r="W611" s="5"/>
      <c r="X611" s="5"/>
      <c r="Y611" s="5"/>
      <c r="Z611" s="5"/>
    </row>
    <row r="612" spans="1:26" ht="15.75" customHeight="1" x14ac:dyDescent="0.25">
      <c r="A612" s="13"/>
      <c r="B612" s="13"/>
      <c r="C612" s="5"/>
      <c r="D612" s="13"/>
      <c r="E612" s="5"/>
      <c r="F612" s="5"/>
      <c r="G612" s="13"/>
      <c r="H612" s="5"/>
      <c r="I612" s="14"/>
      <c r="J612" s="5"/>
      <c r="K612" s="5"/>
      <c r="L612" s="5"/>
      <c r="M612" s="5"/>
      <c r="N612" s="5"/>
      <c r="O612" s="5"/>
      <c r="P612" s="5"/>
      <c r="Q612" s="5"/>
      <c r="R612" s="5"/>
      <c r="S612" s="5"/>
      <c r="T612" s="5"/>
      <c r="U612" s="5"/>
      <c r="V612" s="5"/>
      <c r="W612" s="5"/>
      <c r="X612" s="5"/>
      <c r="Y612" s="5"/>
      <c r="Z612" s="5"/>
    </row>
    <row r="613" spans="1:26" ht="15.75" customHeight="1" x14ac:dyDescent="0.25">
      <c r="A613" s="13"/>
      <c r="B613" s="13"/>
      <c r="C613" s="5"/>
      <c r="D613" s="13"/>
      <c r="E613" s="5"/>
      <c r="F613" s="5"/>
      <c r="G613" s="13"/>
      <c r="H613" s="5"/>
      <c r="I613" s="14"/>
      <c r="J613" s="5"/>
      <c r="K613" s="5"/>
      <c r="L613" s="5"/>
      <c r="M613" s="5"/>
      <c r="N613" s="5"/>
      <c r="O613" s="5"/>
      <c r="P613" s="5"/>
      <c r="Q613" s="5"/>
      <c r="R613" s="5"/>
      <c r="S613" s="5"/>
      <c r="T613" s="5"/>
      <c r="U613" s="5"/>
      <c r="V613" s="5"/>
      <c r="W613" s="5"/>
      <c r="X613" s="5"/>
      <c r="Y613" s="5"/>
      <c r="Z613" s="5"/>
    </row>
    <row r="614" spans="1:26" ht="15.75" customHeight="1" x14ac:dyDescent="0.25">
      <c r="A614" s="13"/>
      <c r="B614" s="13"/>
      <c r="C614" s="5"/>
      <c r="D614" s="13"/>
      <c r="E614" s="5"/>
      <c r="F614" s="5"/>
      <c r="G614" s="13"/>
      <c r="H614" s="5"/>
      <c r="I614" s="14"/>
      <c r="J614" s="5"/>
      <c r="K614" s="5"/>
      <c r="L614" s="5"/>
      <c r="M614" s="5"/>
      <c r="N614" s="5"/>
      <c r="O614" s="5"/>
      <c r="P614" s="5"/>
      <c r="Q614" s="5"/>
      <c r="R614" s="5"/>
      <c r="S614" s="5"/>
      <c r="T614" s="5"/>
      <c r="U614" s="5"/>
      <c r="V614" s="5"/>
      <c r="W614" s="5"/>
      <c r="X614" s="5"/>
      <c r="Y614" s="5"/>
      <c r="Z614" s="5"/>
    </row>
    <row r="615" spans="1:26" ht="15.75" customHeight="1" x14ac:dyDescent="0.25">
      <c r="A615" s="13"/>
      <c r="B615" s="13"/>
      <c r="C615" s="5"/>
      <c r="D615" s="13"/>
      <c r="E615" s="5"/>
      <c r="F615" s="5"/>
      <c r="G615" s="13"/>
      <c r="H615" s="5"/>
      <c r="I615" s="14"/>
      <c r="J615" s="5"/>
      <c r="K615" s="5"/>
      <c r="L615" s="5"/>
      <c r="M615" s="5"/>
      <c r="N615" s="5"/>
      <c r="O615" s="5"/>
      <c r="P615" s="5"/>
      <c r="Q615" s="5"/>
      <c r="R615" s="5"/>
      <c r="S615" s="5"/>
      <c r="T615" s="5"/>
      <c r="U615" s="5"/>
      <c r="V615" s="5"/>
      <c r="W615" s="5"/>
      <c r="X615" s="5"/>
      <c r="Y615" s="5"/>
      <c r="Z615" s="5"/>
    </row>
    <row r="616" spans="1:26" ht="15.75" customHeight="1" x14ac:dyDescent="0.25">
      <c r="A616" s="13"/>
      <c r="B616" s="13"/>
      <c r="C616" s="5"/>
      <c r="D616" s="13"/>
      <c r="E616" s="5"/>
      <c r="F616" s="5"/>
      <c r="G616" s="13"/>
      <c r="H616" s="5"/>
      <c r="I616" s="14"/>
      <c r="J616" s="5"/>
      <c r="K616" s="5"/>
      <c r="L616" s="5"/>
      <c r="M616" s="5"/>
      <c r="N616" s="5"/>
      <c r="O616" s="5"/>
      <c r="P616" s="5"/>
      <c r="Q616" s="5"/>
      <c r="R616" s="5"/>
      <c r="S616" s="5"/>
      <c r="T616" s="5"/>
      <c r="U616" s="5"/>
      <c r="V616" s="5"/>
      <c r="W616" s="5"/>
      <c r="X616" s="5"/>
      <c r="Y616" s="5"/>
      <c r="Z616" s="5"/>
    </row>
    <row r="617" spans="1:26" ht="15.75" customHeight="1" x14ac:dyDescent="0.25">
      <c r="A617" s="13"/>
      <c r="B617" s="13"/>
      <c r="C617" s="5"/>
      <c r="D617" s="13"/>
      <c r="E617" s="5"/>
      <c r="F617" s="5"/>
      <c r="G617" s="13"/>
      <c r="H617" s="5"/>
      <c r="I617" s="14"/>
      <c r="J617" s="5"/>
      <c r="K617" s="5"/>
      <c r="L617" s="5"/>
      <c r="M617" s="5"/>
      <c r="N617" s="5"/>
      <c r="O617" s="5"/>
      <c r="P617" s="5"/>
      <c r="Q617" s="5"/>
      <c r="R617" s="5"/>
      <c r="S617" s="5"/>
      <c r="T617" s="5"/>
      <c r="U617" s="5"/>
      <c r="V617" s="5"/>
      <c r="W617" s="5"/>
      <c r="X617" s="5"/>
      <c r="Y617" s="5"/>
      <c r="Z617" s="5"/>
    </row>
    <row r="618" spans="1:26" ht="15.75" customHeight="1" x14ac:dyDescent="0.25">
      <c r="A618" s="13"/>
      <c r="B618" s="13"/>
      <c r="C618" s="5"/>
      <c r="D618" s="13"/>
      <c r="E618" s="5"/>
      <c r="F618" s="5"/>
      <c r="G618" s="13"/>
      <c r="H618" s="5"/>
      <c r="I618" s="14"/>
      <c r="J618" s="5"/>
      <c r="K618" s="5"/>
      <c r="L618" s="5"/>
      <c r="M618" s="5"/>
      <c r="N618" s="5"/>
      <c r="O618" s="5"/>
      <c r="P618" s="5"/>
      <c r="Q618" s="5"/>
      <c r="R618" s="5"/>
      <c r="S618" s="5"/>
      <c r="T618" s="5"/>
      <c r="U618" s="5"/>
      <c r="V618" s="5"/>
      <c r="W618" s="5"/>
      <c r="X618" s="5"/>
      <c r="Y618" s="5"/>
      <c r="Z618" s="5"/>
    </row>
    <row r="619" spans="1:26" ht="15.75" customHeight="1" x14ac:dyDescent="0.25">
      <c r="A619" s="13"/>
      <c r="B619" s="13"/>
      <c r="C619" s="5"/>
      <c r="D619" s="13"/>
      <c r="E619" s="5"/>
      <c r="F619" s="5"/>
      <c r="G619" s="13"/>
      <c r="H619" s="5"/>
      <c r="I619" s="14"/>
      <c r="J619" s="5"/>
      <c r="K619" s="5"/>
      <c r="L619" s="5"/>
      <c r="M619" s="5"/>
      <c r="N619" s="5"/>
      <c r="O619" s="5"/>
      <c r="P619" s="5"/>
      <c r="Q619" s="5"/>
      <c r="R619" s="5"/>
      <c r="S619" s="5"/>
      <c r="T619" s="5"/>
      <c r="U619" s="5"/>
      <c r="V619" s="5"/>
      <c r="W619" s="5"/>
      <c r="X619" s="5"/>
      <c r="Y619" s="5"/>
      <c r="Z619" s="5"/>
    </row>
    <row r="620" spans="1:26" ht="15.75" customHeight="1" x14ac:dyDescent="0.25">
      <c r="A620" s="13"/>
      <c r="B620" s="13"/>
      <c r="C620" s="5"/>
      <c r="D620" s="13"/>
      <c r="E620" s="5"/>
      <c r="F620" s="5"/>
      <c r="G620" s="13"/>
      <c r="H620" s="5"/>
      <c r="I620" s="14"/>
      <c r="J620" s="5"/>
      <c r="K620" s="5"/>
      <c r="L620" s="5"/>
      <c r="M620" s="5"/>
      <c r="N620" s="5"/>
      <c r="O620" s="5"/>
      <c r="P620" s="5"/>
      <c r="Q620" s="5"/>
      <c r="R620" s="5"/>
      <c r="S620" s="5"/>
      <c r="T620" s="5"/>
      <c r="U620" s="5"/>
      <c r="V620" s="5"/>
      <c r="W620" s="5"/>
      <c r="X620" s="5"/>
      <c r="Y620" s="5"/>
      <c r="Z620" s="5"/>
    </row>
    <row r="621" spans="1:26" ht="15.75" customHeight="1" x14ac:dyDescent="0.25">
      <c r="A621" s="13"/>
      <c r="B621" s="13"/>
      <c r="C621" s="5"/>
      <c r="D621" s="13"/>
      <c r="E621" s="5"/>
      <c r="F621" s="5"/>
      <c r="G621" s="13"/>
      <c r="H621" s="5"/>
      <c r="I621" s="14"/>
      <c r="J621" s="5"/>
      <c r="K621" s="5"/>
      <c r="L621" s="5"/>
      <c r="M621" s="5"/>
      <c r="N621" s="5"/>
      <c r="O621" s="5"/>
      <c r="P621" s="5"/>
      <c r="Q621" s="5"/>
      <c r="R621" s="5"/>
      <c r="S621" s="5"/>
      <c r="T621" s="5"/>
      <c r="U621" s="5"/>
      <c r="V621" s="5"/>
      <c r="W621" s="5"/>
      <c r="X621" s="5"/>
      <c r="Y621" s="5"/>
      <c r="Z621" s="5"/>
    </row>
    <row r="622" spans="1:26" ht="15.75" customHeight="1" x14ac:dyDescent="0.25">
      <c r="A622" s="13"/>
      <c r="B622" s="13"/>
      <c r="C622" s="5"/>
      <c r="D622" s="13"/>
      <c r="E622" s="5"/>
      <c r="F622" s="5"/>
      <c r="G622" s="13"/>
      <c r="H622" s="5"/>
      <c r="I622" s="14"/>
      <c r="J622" s="5"/>
      <c r="K622" s="5"/>
      <c r="L622" s="5"/>
      <c r="M622" s="5"/>
      <c r="N622" s="5"/>
      <c r="O622" s="5"/>
      <c r="P622" s="5"/>
      <c r="Q622" s="5"/>
      <c r="R622" s="5"/>
      <c r="S622" s="5"/>
      <c r="T622" s="5"/>
      <c r="U622" s="5"/>
      <c r="V622" s="5"/>
      <c r="W622" s="5"/>
      <c r="X622" s="5"/>
      <c r="Y622" s="5"/>
      <c r="Z622" s="5"/>
    </row>
    <row r="623" spans="1:26" ht="15.75" customHeight="1" x14ac:dyDescent="0.25">
      <c r="A623" s="13"/>
      <c r="B623" s="13"/>
      <c r="C623" s="5"/>
      <c r="D623" s="13"/>
      <c r="E623" s="5"/>
      <c r="F623" s="5"/>
      <c r="G623" s="13"/>
      <c r="H623" s="5"/>
      <c r="I623" s="14"/>
      <c r="J623" s="5"/>
      <c r="K623" s="5"/>
      <c r="L623" s="5"/>
      <c r="M623" s="5"/>
      <c r="N623" s="5"/>
      <c r="O623" s="5"/>
      <c r="P623" s="5"/>
      <c r="Q623" s="5"/>
      <c r="R623" s="5"/>
      <c r="S623" s="5"/>
      <c r="T623" s="5"/>
      <c r="U623" s="5"/>
      <c r="V623" s="5"/>
      <c r="W623" s="5"/>
      <c r="X623" s="5"/>
      <c r="Y623" s="5"/>
      <c r="Z623" s="5"/>
    </row>
    <row r="624" spans="1:26" ht="15.75" customHeight="1" x14ac:dyDescent="0.25">
      <c r="A624" s="13"/>
      <c r="B624" s="13"/>
      <c r="C624" s="5"/>
      <c r="D624" s="13"/>
      <c r="E624" s="5"/>
      <c r="F624" s="5"/>
      <c r="G624" s="13"/>
      <c r="H624" s="5"/>
      <c r="I624" s="14"/>
      <c r="J624" s="5"/>
      <c r="K624" s="5"/>
      <c r="L624" s="5"/>
      <c r="M624" s="5"/>
      <c r="N624" s="5"/>
      <c r="O624" s="5"/>
      <c r="P624" s="5"/>
      <c r="Q624" s="5"/>
      <c r="R624" s="5"/>
      <c r="S624" s="5"/>
      <c r="T624" s="5"/>
      <c r="U624" s="5"/>
      <c r="V624" s="5"/>
      <c r="W624" s="5"/>
      <c r="X624" s="5"/>
      <c r="Y624" s="5"/>
      <c r="Z624" s="5"/>
    </row>
    <row r="625" spans="1:26" ht="15.75" customHeight="1" x14ac:dyDescent="0.25">
      <c r="A625" s="13"/>
      <c r="B625" s="13"/>
      <c r="C625" s="5"/>
      <c r="D625" s="13"/>
      <c r="E625" s="5"/>
      <c r="F625" s="5"/>
      <c r="G625" s="13"/>
      <c r="H625" s="5"/>
      <c r="I625" s="14"/>
      <c r="J625" s="5"/>
      <c r="K625" s="5"/>
      <c r="L625" s="5"/>
      <c r="M625" s="5"/>
      <c r="N625" s="5"/>
      <c r="O625" s="5"/>
      <c r="P625" s="5"/>
      <c r="Q625" s="5"/>
      <c r="R625" s="5"/>
      <c r="S625" s="5"/>
      <c r="T625" s="5"/>
      <c r="U625" s="5"/>
      <c r="V625" s="5"/>
      <c r="W625" s="5"/>
      <c r="X625" s="5"/>
      <c r="Y625" s="5"/>
      <c r="Z625" s="5"/>
    </row>
    <row r="626" spans="1:26" ht="15.75" customHeight="1" x14ac:dyDescent="0.25">
      <c r="A626" s="13"/>
      <c r="B626" s="13"/>
      <c r="C626" s="5"/>
      <c r="D626" s="13"/>
      <c r="E626" s="5"/>
      <c r="F626" s="5"/>
      <c r="G626" s="13"/>
      <c r="H626" s="5"/>
      <c r="I626" s="14"/>
      <c r="J626" s="5"/>
      <c r="K626" s="5"/>
      <c r="L626" s="5"/>
      <c r="M626" s="5"/>
      <c r="N626" s="5"/>
      <c r="O626" s="5"/>
      <c r="P626" s="5"/>
      <c r="Q626" s="5"/>
      <c r="R626" s="5"/>
      <c r="S626" s="5"/>
      <c r="T626" s="5"/>
      <c r="U626" s="5"/>
      <c r="V626" s="5"/>
      <c r="W626" s="5"/>
      <c r="X626" s="5"/>
      <c r="Y626" s="5"/>
      <c r="Z626" s="5"/>
    </row>
    <row r="627" spans="1:26" ht="15.75" customHeight="1" x14ac:dyDescent="0.25">
      <c r="A627" s="13"/>
      <c r="B627" s="13"/>
      <c r="C627" s="5"/>
      <c r="D627" s="13"/>
      <c r="E627" s="5"/>
      <c r="F627" s="5"/>
      <c r="G627" s="13"/>
      <c r="H627" s="5"/>
      <c r="I627" s="14"/>
      <c r="J627" s="5"/>
      <c r="K627" s="5"/>
      <c r="L627" s="5"/>
      <c r="M627" s="5"/>
      <c r="N627" s="5"/>
      <c r="O627" s="5"/>
      <c r="P627" s="5"/>
      <c r="Q627" s="5"/>
      <c r="R627" s="5"/>
      <c r="S627" s="5"/>
      <c r="T627" s="5"/>
      <c r="U627" s="5"/>
      <c r="V627" s="5"/>
      <c r="W627" s="5"/>
      <c r="X627" s="5"/>
      <c r="Y627" s="5"/>
      <c r="Z627" s="5"/>
    </row>
    <row r="628" spans="1:26" ht="15.75" customHeight="1" x14ac:dyDescent="0.25">
      <c r="A628" s="13"/>
      <c r="B628" s="13"/>
      <c r="C628" s="5"/>
      <c r="D628" s="13"/>
      <c r="E628" s="5"/>
      <c r="F628" s="5"/>
      <c r="G628" s="13"/>
      <c r="H628" s="5"/>
      <c r="I628" s="14"/>
      <c r="J628" s="5"/>
      <c r="K628" s="5"/>
      <c r="L628" s="5"/>
      <c r="M628" s="5"/>
      <c r="N628" s="5"/>
      <c r="O628" s="5"/>
      <c r="P628" s="5"/>
      <c r="Q628" s="5"/>
      <c r="R628" s="5"/>
      <c r="S628" s="5"/>
      <c r="T628" s="5"/>
      <c r="U628" s="5"/>
      <c r="V628" s="5"/>
      <c r="W628" s="5"/>
      <c r="X628" s="5"/>
      <c r="Y628" s="5"/>
      <c r="Z628" s="5"/>
    </row>
    <row r="629" spans="1:26" ht="15.75" customHeight="1" x14ac:dyDescent="0.25">
      <c r="A629" s="13"/>
      <c r="B629" s="13"/>
      <c r="C629" s="5"/>
      <c r="D629" s="13"/>
      <c r="E629" s="5"/>
      <c r="F629" s="5"/>
      <c r="G629" s="13"/>
      <c r="H629" s="5"/>
      <c r="I629" s="14"/>
      <c r="J629" s="5"/>
      <c r="K629" s="5"/>
      <c r="L629" s="5"/>
      <c r="M629" s="5"/>
      <c r="N629" s="5"/>
      <c r="O629" s="5"/>
      <c r="P629" s="5"/>
      <c r="Q629" s="5"/>
      <c r="R629" s="5"/>
      <c r="S629" s="5"/>
      <c r="T629" s="5"/>
      <c r="U629" s="5"/>
      <c r="V629" s="5"/>
      <c r="W629" s="5"/>
      <c r="X629" s="5"/>
      <c r="Y629" s="5"/>
      <c r="Z629" s="5"/>
    </row>
    <row r="630" spans="1:26" ht="15.75" customHeight="1" x14ac:dyDescent="0.25">
      <c r="A630" s="13"/>
      <c r="B630" s="13"/>
      <c r="C630" s="5"/>
      <c r="D630" s="13"/>
      <c r="E630" s="5"/>
      <c r="F630" s="5"/>
      <c r="G630" s="13"/>
      <c r="H630" s="5"/>
      <c r="I630" s="14"/>
      <c r="J630" s="5"/>
      <c r="K630" s="5"/>
      <c r="L630" s="5"/>
      <c r="M630" s="5"/>
      <c r="N630" s="5"/>
      <c r="O630" s="5"/>
      <c r="P630" s="5"/>
      <c r="Q630" s="5"/>
      <c r="R630" s="5"/>
      <c r="S630" s="5"/>
      <c r="T630" s="5"/>
      <c r="U630" s="5"/>
      <c r="V630" s="5"/>
      <c r="W630" s="5"/>
      <c r="X630" s="5"/>
      <c r="Y630" s="5"/>
      <c r="Z630" s="5"/>
    </row>
    <row r="631" spans="1:26" ht="15.75" customHeight="1" x14ac:dyDescent="0.25">
      <c r="A631" s="13"/>
      <c r="B631" s="13"/>
      <c r="C631" s="5"/>
      <c r="D631" s="13"/>
      <c r="E631" s="5"/>
      <c r="F631" s="5"/>
      <c r="G631" s="13"/>
      <c r="H631" s="5"/>
      <c r="I631" s="14"/>
      <c r="J631" s="5"/>
      <c r="K631" s="5"/>
      <c r="L631" s="5"/>
      <c r="M631" s="5"/>
      <c r="N631" s="5"/>
      <c r="O631" s="5"/>
      <c r="P631" s="5"/>
      <c r="Q631" s="5"/>
      <c r="R631" s="5"/>
      <c r="S631" s="5"/>
      <c r="T631" s="5"/>
      <c r="U631" s="5"/>
      <c r="V631" s="5"/>
      <c r="W631" s="5"/>
      <c r="X631" s="5"/>
      <c r="Y631" s="5"/>
      <c r="Z631" s="5"/>
    </row>
    <row r="632" spans="1:26" ht="15.75" customHeight="1" x14ac:dyDescent="0.25">
      <c r="A632" s="13"/>
      <c r="B632" s="13"/>
      <c r="C632" s="5"/>
      <c r="D632" s="13"/>
      <c r="E632" s="5"/>
      <c r="F632" s="5"/>
      <c r="G632" s="13"/>
      <c r="H632" s="5"/>
      <c r="I632" s="14"/>
      <c r="J632" s="5"/>
      <c r="K632" s="5"/>
      <c r="L632" s="5"/>
      <c r="M632" s="5"/>
      <c r="N632" s="5"/>
      <c r="O632" s="5"/>
      <c r="P632" s="5"/>
      <c r="Q632" s="5"/>
      <c r="R632" s="5"/>
      <c r="S632" s="5"/>
      <c r="T632" s="5"/>
      <c r="U632" s="5"/>
      <c r="V632" s="5"/>
      <c r="W632" s="5"/>
      <c r="X632" s="5"/>
      <c r="Y632" s="5"/>
      <c r="Z632" s="5"/>
    </row>
    <row r="633" spans="1:26" ht="15.75" customHeight="1" x14ac:dyDescent="0.25">
      <c r="A633" s="13"/>
      <c r="B633" s="13"/>
      <c r="C633" s="5"/>
      <c r="D633" s="13"/>
      <c r="E633" s="5"/>
      <c r="F633" s="5"/>
      <c r="G633" s="13"/>
      <c r="H633" s="5"/>
      <c r="I633" s="14"/>
      <c r="J633" s="5"/>
      <c r="K633" s="5"/>
      <c r="L633" s="5"/>
      <c r="M633" s="5"/>
      <c r="N633" s="5"/>
      <c r="O633" s="5"/>
      <c r="P633" s="5"/>
      <c r="Q633" s="5"/>
      <c r="R633" s="5"/>
      <c r="S633" s="5"/>
      <c r="T633" s="5"/>
      <c r="U633" s="5"/>
      <c r="V633" s="5"/>
      <c r="W633" s="5"/>
      <c r="X633" s="5"/>
      <c r="Y633" s="5"/>
      <c r="Z633" s="5"/>
    </row>
    <row r="634" spans="1:26" ht="15.75" customHeight="1" x14ac:dyDescent="0.25">
      <c r="A634" s="13"/>
      <c r="B634" s="13"/>
      <c r="C634" s="5"/>
      <c r="D634" s="13"/>
      <c r="E634" s="5"/>
      <c r="F634" s="5"/>
      <c r="G634" s="13"/>
      <c r="H634" s="5"/>
      <c r="I634" s="14"/>
      <c r="J634" s="5"/>
      <c r="K634" s="5"/>
      <c r="L634" s="5"/>
      <c r="M634" s="5"/>
      <c r="N634" s="5"/>
      <c r="O634" s="5"/>
      <c r="P634" s="5"/>
      <c r="Q634" s="5"/>
      <c r="R634" s="5"/>
      <c r="S634" s="5"/>
      <c r="T634" s="5"/>
      <c r="U634" s="5"/>
      <c r="V634" s="5"/>
      <c r="W634" s="5"/>
      <c r="X634" s="5"/>
      <c r="Y634" s="5"/>
      <c r="Z634" s="5"/>
    </row>
    <row r="635" spans="1:26" ht="15.75" customHeight="1" x14ac:dyDescent="0.25">
      <c r="A635" s="13"/>
      <c r="B635" s="13"/>
      <c r="C635" s="5"/>
      <c r="D635" s="13"/>
      <c r="E635" s="5"/>
      <c r="F635" s="5"/>
      <c r="G635" s="13"/>
      <c r="H635" s="5"/>
      <c r="I635" s="14"/>
      <c r="J635" s="5"/>
      <c r="K635" s="5"/>
      <c r="L635" s="5"/>
      <c r="M635" s="5"/>
      <c r="N635" s="5"/>
      <c r="O635" s="5"/>
      <c r="P635" s="5"/>
      <c r="Q635" s="5"/>
      <c r="R635" s="5"/>
      <c r="S635" s="5"/>
      <c r="T635" s="5"/>
      <c r="U635" s="5"/>
      <c r="V635" s="5"/>
      <c r="W635" s="5"/>
      <c r="X635" s="5"/>
      <c r="Y635" s="5"/>
      <c r="Z635" s="5"/>
    </row>
    <row r="636" spans="1:26" ht="15.75" customHeight="1" x14ac:dyDescent="0.25">
      <c r="A636" s="13"/>
      <c r="B636" s="13"/>
      <c r="C636" s="5"/>
      <c r="D636" s="13"/>
      <c r="E636" s="5"/>
      <c r="F636" s="5"/>
      <c r="G636" s="13"/>
      <c r="H636" s="5"/>
      <c r="I636" s="14"/>
      <c r="J636" s="5"/>
      <c r="K636" s="5"/>
      <c r="L636" s="5"/>
      <c r="M636" s="5"/>
      <c r="N636" s="5"/>
      <c r="O636" s="5"/>
      <c r="P636" s="5"/>
      <c r="Q636" s="5"/>
      <c r="R636" s="5"/>
      <c r="S636" s="5"/>
      <c r="T636" s="5"/>
      <c r="U636" s="5"/>
      <c r="V636" s="5"/>
      <c r="W636" s="5"/>
      <c r="X636" s="5"/>
      <c r="Y636" s="5"/>
      <c r="Z636" s="5"/>
    </row>
    <row r="637" spans="1:26" ht="15.75" customHeight="1" x14ac:dyDescent="0.25">
      <c r="A637" s="13"/>
      <c r="B637" s="13"/>
      <c r="C637" s="5"/>
      <c r="D637" s="13"/>
      <c r="E637" s="5"/>
      <c r="F637" s="5"/>
      <c r="G637" s="13"/>
      <c r="H637" s="5"/>
      <c r="I637" s="14"/>
      <c r="J637" s="5"/>
      <c r="K637" s="5"/>
      <c r="L637" s="5"/>
      <c r="M637" s="5"/>
      <c r="N637" s="5"/>
      <c r="O637" s="5"/>
      <c r="P637" s="5"/>
      <c r="Q637" s="5"/>
      <c r="R637" s="5"/>
      <c r="S637" s="5"/>
      <c r="T637" s="5"/>
      <c r="U637" s="5"/>
      <c r="V637" s="5"/>
      <c r="W637" s="5"/>
      <c r="X637" s="5"/>
      <c r="Y637" s="5"/>
      <c r="Z637" s="5"/>
    </row>
    <row r="638" spans="1:26" ht="15.75" customHeight="1" x14ac:dyDescent="0.25">
      <c r="A638" s="13"/>
      <c r="B638" s="13"/>
      <c r="C638" s="5"/>
      <c r="D638" s="13"/>
      <c r="E638" s="5"/>
      <c r="F638" s="5"/>
      <c r="G638" s="13"/>
      <c r="H638" s="5"/>
      <c r="I638" s="14"/>
      <c r="J638" s="5"/>
      <c r="K638" s="5"/>
      <c r="L638" s="5"/>
      <c r="M638" s="5"/>
      <c r="N638" s="5"/>
      <c r="O638" s="5"/>
      <c r="P638" s="5"/>
      <c r="Q638" s="5"/>
      <c r="R638" s="5"/>
      <c r="S638" s="5"/>
      <c r="T638" s="5"/>
      <c r="U638" s="5"/>
      <c r="V638" s="5"/>
      <c r="W638" s="5"/>
      <c r="X638" s="5"/>
      <c r="Y638" s="5"/>
      <c r="Z638" s="5"/>
    </row>
    <row r="639" spans="1:26" ht="15.75" customHeight="1" x14ac:dyDescent="0.25">
      <c r="A639" s="13"/>
      <c r="B639" s="13"/>
      <c r="C639" s="5"/>
      <c r="D639" s="13"/>
      <c r="E639" s="5"/>
      <c r="F639" s="5"/>
      <c r="G639" s="13"/>
      <c r="H639" s="5"/>
      <c r="I639" s="14"/>
      <c r="J639" s="5"/>
      <c r="K639" s="5"/>
      <c r="L639" s="5"/>
      <c r="M639" s="5"/>
      <c r="N639" s="5"/>
      <c r="O639" s="5"/>
      <c r="P639" s="5"/>
      <c r="Q639" s="5"/>
      <c r="R639" s="5"/>
      <c r="S639" s="5"/>
      <c r="T639" s="5"/>
      <c r="U639" s="5"/>
      <c r="V639" s="5"/>
      <c r="W639" s="5"/>
      <c r="X639" s="5"/>
      <c r="Y639" s="5"/>
      <c r="Z639" s="5"/>
    </row>
    <row r="640" spans="1:26" ht="15.75" customHeight="1" x14ac:dyDescent="0.25">
      <c r="A640" s="13"/>
      <c r="B640" s="13"/>
      <c r="C640" s="5"/>
      <c r="D640" s="13"/>
      <c r="E640" s="5"/>
      <c r="F640" s="5"/>
      <c r="G640" s="13"/>
      <c r="H640" s="5"/>
      <c r="I640" s="14"/>
      <c r="J640" s="5"/>
      <c r="K640" s="5"/>
      <c r="L640" s="5"/>
      <c r="M640" s="5"/>
      <c r="N640" s="5"/>
      <c r="O640" s="5"/>
      <c r="P640" s="5"/>
      <c r="Q640" s="5"/>
      <c r="R640" s="5"/>
      <c r="S640" s="5"/>
      <c r="T640" s="5"/>
      <c r="U640" s="5"/>
      <c r="V640" s="5"/>
      <c r="W640" s="5"/>
      <c r="X640" s="5"/>
      <c r="Y640" s="5"/>
      <c r="Z640" s="5"/>
    </row>
    <row r="641" spans="1:26" ht="15.75" customHeight="1" x14ac:dyDescent="0.25">
      <c r="A641" s="13"/>
      <c r="B641" s="13"/>
      <c r="C641" s="5"/>
      <c r="D641" s="13"/>
      <c r="E641" s="5"/>
      <c r="F641" s="5"/>
      <c r="G641" s="13"/>
      <c r="H641" s="5"/>
      <c r="I641" s="14"/>
      <c r="J641" s="5"/>
      <c r="K641" s="5"/>
      <c r="L641" s="5"/>
      <c r="M641" s="5"/>
      <c r="N641" s="5"/>
      <c r="O641" s="5"/>
      <c r="P641" s="5"/>
      <c r="Q641" s="5"/>
      <c r="R641" s="5"/>
      <c r="S641" s="5"/>
      <c r="T641" s="5"/>
      <c r="U641" s="5"/>
      <c r="V641" s="5"/>
      <c r="W641" s="5"/>
      <c r="X641" s="5"/>
      <c r="Y641" s="5"/>
      <c r="Z641" s="5"/>
    </row>
    <row r="642" spans="1:26" ht="15.75" customHeight="1" x14ac:dyDescent="0.25">
      <c r="A642" s="13"/>
      <c r="B642" s="13"/>
      <c r="C642" s="5"/>
      <c r="D642" s="13"/>
      <c r="E642" s="5"/>
      <c r="F642" s="5"/>
      <c r="G642" s="13"/>
      <c r="H642" s="5"/>
      <c r="I642" s="14"/>
      <c r="J642" s="5"/>
      <c r="K642" s="5"/>
      <c r="L642" s="5"/>
      <c r="M642" s="5"/>
      <c r="N642" s="5"/>
      <c r="O642" s="5"/>
      <c r="P642" s="5"/>
      <c r="Q642" s="5"/>
      <c r="R642" s="5"/>
      <c r="S642" s="5"/>
      <c r="T642" s="5"/>
      <c r="U642" s="5"/>
      <c r="V642" s="5"/>
      <c r="W642" s="5"/>
      <c r="X642" s="5"/>
      <c r="Y642" s="5"/>
      <c r="Z642" s="5"/>
    </row>
    <row r="643" spans="1:26" ht="15.75" customHeight="1" x14ac:dyDescent="0.25">
      <c r="A643" s="13"/>
      <c r="B643" s="13"/>
      <c r="C643" s="5"/>
      <c r="D643" s="13"/>
      <c r="E643" s="5"/>
      <c r="F643" s="5"/>
      <c r="G643" s="13"/>
      <c r="H643" s="5"/>
      <c r="I643" s="14"/>
      <c r="J643" s="5"/>
      <c r="K643" s="5"/>
      <c r="L643" s="5"/>
      <c r="M643" s="5"/>
      <c r="N643" s="5"/>
      <c r="O643" s="5"/>
      <c r="P643" s="5"/>
      <c r="Q643" s="5"/>
      <c r="R643" s="5"/>
      <c r="S643" s="5"/>
      <c r="T643" s="5"/>
      <c r="U643" s="5"/>
      <c r="V643" s="5"/>
      <c r="W643" s="5"/>
      <c r="X643" s="5"/>
      <c r="Y643" s="5"/>
      <c r="Z643" s="5"/>
    </row>
    <row r="644" spans="1:26" ht="15.75" customHeight="1" x14ac:dyDescent="0.25">
      <c r="A644" s="13"/>
      <c r="B644" s="13"/>
      <c r="C644" s="5"/>
      <c r="D644" s="13"/>
      <c r="E644" s="5"/>
      <c r="F644" s="5"/>
      <c r="G644" s="13"/>
      <c r="H644" s="5"/>
      <c r="I644" s="14"/>
      <c r="J644" s="5"/>
      <c r="K644" s="5"/>
      <c r="L644" s="5"/>
      <c r="M644" s="5"/>
      <c r="N644" s="5"/>
      <c r="O644" s="5"/>
      <c r="P644" s="5"/>
      <c r="Q644" s="5"/>
      <c r="R644" s="5"/>
      <c r="S644" s="5"/>
      <c r="T644" s="5"/>
      <c r="U644" s="5"/>
      <c r="V644" s="5"/>
      <c r="W644" s="5"/>
      <c r="X644" s="5"/>
      <c r="Y644" s="5"/>
      <c r="Z644" s="5"/>
    </row>
    <row r="645" spans="1:26" ht="15.75" customHeight="1" x14ac:dyDescent="0.25">
      <c r="A645" s="13"/>
      <c r="B645" s="13"/>
      <c r="C645" s="5"/>
      <c r="D645" s="13"/>
      <c r="E645" s="5"/>
      <c r="F645" s="5"/>
      <c r="G645" s="13"/>
      <c r="H645" s="5"/>
      <c r="I645" s="14"/>
      <c r="J645" s="5"/>
      <c r="K645" s="5"/>
      <c r="L645" s="5"/>
      <c r="M645" s="5"/>
      <c r="N645" s="5"/>
      <c r="O645" s="5"/>
      <c r="P645" s="5"/>
      <c r="Q645" s="5"/>
      <c r="R645" s="5"/>
      <c r="S645" s="5"/>
      <c r="T645" s="5"/>
      <c r="U645" s="5"/>
      <c r="V645" s="5"/>
      <c r="W645" s="5"/>
      <c r="X645" s="5"/>
      <c r="Y645" s="5"/>
      <c r="Z645" s="5"/>
    </row>
    <row r="646" spans="1:26" ht="15.75" customHeight="1" x14ac:dyDescent="0.25">
      <c r="A646" s="13"/>
      <c r="B646" s="13"/>
      <c r="C646" s="5"/>
      <c r="D646" s="13"/>
      <c r="E646" s="5"/>
      <c r="F646" s="5"/>
      <c r="G646" s="13"/>
      <c r="H646" s="5"/>
      <c r="I646" s="14"/>
      <c r="J646" s="5"/>
      <c r="K646" s="5"/>
      <c r="L646" s="5"/>
      <c r="M646" s="5"/>
      <c r="N646" s="5"/>
      <c r="O646" s="5"/>
      <c r="P646" s="5"/>
      <c r="Q646" s="5"/>
      <c r="R646" s="5"/>
      <c r="S646" s="5"/>
      <c r="T646" s="5"/>
      <c r="U646" s="5"/>
      <c r="V646" s="5"/>
      <c r="W646" s="5"/>
      <c r="X646" s="5"/>
      <c r="Y646" s="5"/>
      <c r="Z646" s="5"/>
    </row>
    <row r="647" spans="1:26" ht="15.75" customHeight="1" x14ac:dyDescent="0.25">
      <c r="A647" s="13"/>
      <c r="B647" s="13"/>
      <c r="C647" s="5"/>
      <c r="D647" s="13"/>
      <c r="E647" s="5"/>
      <c r="F647" s="5"/>
      <c r="G647" s="13"/>
      <c r="H647" s="5"/>
      <c r="I647" s="14"/>
      <c r="J647" s="5"/>
      <c r="K647" s="5"/>
      <c r="L647" s="5"/>
      <c r="M647" s="5"/>
      <c r="N647" s="5"/>
      <c r="O647" s="5"/>
      <c r="P647" s="5"/>
      <c r="Q647" s="5"/>
      <c r="R647" s="5"/>
      <c r="S647" s="5"/>
      <c r="T647" s="5"/>
      <c r="U647" s="5"/>
      <c r="V647" s="5"/>
      <c r="W647" s="5"/>
      <c r="X647" s="5"/>
      <c r="Y647" s="5"/>
      <c r="Z647" s="5"/>
    </row>
    <row r="648" spans="1:26" ht="15.75" customHeight="1" x14ac:dyDescent="0.25">
      <c r="A648" s="13"/>
      <c r="B648" s="13"/>
      <c r="C648" s="5"/>
      <c r="D648" s="13"/>
      <c r="E648" s="5"/>
      <c r="F648" s="5"/>
      <c r="G648" s="13"/>
      <c r="H648" s="5"/>
      <c r="I648" s="14"/>
      <c r="J648" s="5"/>
      <c r="K648" s="5"/>
      <c r="L648" s="5"/>
      <c r="M648" s="5"/>
      <c r="N648" s="5"/>
      <c r="O648" s="5"/>
      <c r="P648" s="5"/>
      <c r="Q648" s="5"/>
      <c r="R648" s="5"/>
      <c r="S648" s="5"/>
      <c r="T648" s="5"/>
      <c r="U648" s="5"/>
      <c r="V648" s="5"/>
      <c r="W648" s="5"/>
      <c r="X648" s="5"/>
      <c r="Y648" s="5"/>
      <c r="Z648" s="5"/>
    </row>
    <row r="649" spans="1:26" ht="15.75" customHeight="1" x14ac:dyDescent="0.25">
      <c r="A649" s="13"/>
      <c r="B649" s="13"/>
      <c r="C649" s="5"/>
      <c r="D649" s="13"/>
      <c r="E649" s="5"/>
      <c r="F649" s="5"/>
      <c r="G649" s="13"/>
      <c r="H649" s="5"/>
      <c r="I649" s="14"/>
      <c r="J649" s="5"/>
      <c r="K649" s="5"/>
      <c r="L649" s="5"/>
      <c r="M649" s="5"/>
      <c r="N649" s="5"/>
      <c r="O649" s="5"/>
      <c r="P649" s="5"/>
      <c r="Q649" s="5"/>
      <c r="R649" s="5"/>
      <c r="S649" s="5"/>
      <c r="T649" s="5"/>
      <c r="U649" s="5"/>
      <c r="V649" s="5"/>
      <c r="W649" s="5"/>
      <c r="X649" s="5"/>
      <c r="Y649" s="5"/>
      <c r="Z649" s="5"/>
    </row>
    <row r="650" spans="1:26" ht="15.75" customHeight="1" x14ac:dyDescent="0.25">
      <c r="A650" s="13"/>
      <c r="B650" s="13"/>
      <c r="C650" s="5"/>
      <c r="D650" s="13"/>
      <c r="E650" s="5"/>
      <c r="F650" s="5"/>
      <c r="G650" s="13"/>
      <c r="H650" s="5"/>
      <c r="I650" s="14"/>
      <c r="J650" s="5"/>
      <c r="K650" s="5"/>
      <c r="L650" s="5"/>
      <c r="M650" s="5"/>
      <c r="N650" s="5"/>
      <c r="O650" s="5"/>
      <c r="P650" s="5"/>
      <c r="Q650" s="5"/>
      <c r="R650" s="5"/>
      <c r="S650" s="5"/>
      <c r="T650" s="5"/>
      <c r="U650" s="5"/>
      <c r="V650" s="5"/>
      <c r="W650" s="5"/>
      <c r="X650" s="5"/>
      <c r="Y650" s="5"/>
      <c r="Z650" s="5"/>
    </row>
    <row r="651" spans="1:26" ht="15.75" customHeight="1" x14ac:dyDescent="0.25">
      <c r="A651" s="13"/>
      <c r="B651" s="13"/>
      <c r="C651" s="5"/>
      <c r="D651" s="13"/>
      <c r="E651" s="5"/>
      <c r="F651" s="5"/>
      <c r="G651" s="13"/>
      <c r="H651" s="5"/>
      <c r="I651" s="14"/>
      <c r="J651" s="5"/>
      <c r="K651" s="5"/>
      <c r="L651" s="5"/>
      <c r="M651" s="5"/>
      <c r="N651" s="5"/>
      <c r="O651" s="5"/>
      <c r="P651" s="5"/>
      <c r="Q651" s="5"/>
      <c r="R651" s="5"/>
      <c r="S651" s="5"/>
      <c r="T651" s="5"/>
      <c r="U651" s="5"/>
      <c r="V651" s="5"/>
      <c r="W651" s="5"/>
      <c r="X651" s="5"/>
      <c r="Y651" s="5"/>
      <c r="Z651" s="5"/>
    </row>
    <row r="652" spans="1:26" ht="15.75" customHeight="1" x14ac:dyDescent="0.25">
      <c r="A652" s="13"/>
      <c r="B652" s="13"/>
      <c r="C652" s="5"/>
      <c r="D652" s="13"/>
      <c r="E652" s="5"/>
      <c r="F652" s="5"/>
      <c r="G652" s="13"/>
      <c r="H652" s="5"/>
      <c r="I652" s="14"/>
      <c r="J652" s="5"/>
      <c r="K652" s="5"/>
      <c r="L652" s="5"/>
      <c r="M652" s="5"/>
      <c r="N652" s="5"/>
      <c r="O652" s="5"/>
      <c r="P652" s="5"/>
      <c r="Q652" s="5"/>
      <c r="R652" s="5"/>
      <c r="S652" s="5"/>
      <c r="T652" s="5"/>
      <c r="U652" s="5"/>
      <c r="V652" s="5"/>
      <c r="W652" s="5"/>
      <c r="X652" s="5"/>
      <c r="Y652" s="5"/>
      <c r="Z652" s="5"/>
    </row>
    <row r="653" spans="1:26" ht="15.75" customHeight="1" x14ac:dyDescent="0.25">
      <c r="A653" s="13"/>
      <c r="B653" s="13"/>
      <c r="C653" s="5"/>
      <c r="D653" s="13"/>
      <c r="E653" s="5"/>
      <c r="F653" s="5"/>
      <c r="G653" s="13"/>
      <c r="H653" s="5"/>
      <c r="I653" s="14"/>
      <c r="J653" s="5"/>
      <c r="K653" s="5"/>
      <c r="L653" s="5"/>
      <c r="M653" s="5"/>
      <c r="N653" s="5"/>
      <c r="O653" s="5"/>
      <c r="P653" s="5"/>
      <c r="Q653" s="5"/>
      <c r="R653" s="5"/>
      <c r="S653" s="5"/>
      <c r="T653" s="5"/>
      <c r="U653" s="5"/>
      <c r="V653" s="5"/>
      <c r="W653" s="5"/>
      <c r="X653" s="5"/>
      <c r="Y653" s="5"/>
      <c r="Z653" s="5"/>
    </row>
    <row r="654" spans="1:26" ht="15.75" customHeight="1" x14ac:dyDescent="0.25">
      <c r="A654" s="13"/>
      <c r="B654" s="13"/>
      <c r="C654" s="5"/>
      <c r="D654" s="13"/>
      <c r="E654" s="5"/>
      <c r="F654" s="5"/>
      <c r="G654" s="13"/>
      <c r="H654" s="5"/>
      <c r="I654" s="14"/>
      <c r="J654" s="5"/>
      <c r="K654" s="5"/>
      <c r="L654" s="5"/>
      <c r="M654" s="5"/>
      <c r="N654" s="5"/>
      <c r="O654" s="5"/>
      <c r="P654" s="5"/>
      <c r="Q654" s="5"/>
      <c r="R654" s="5"/>
      <c r="S654" s="5"/>
      <c r="T654" s="5"/>
      <c r="U654" s="5"/>
      <c r="V654" s="5"/>
      <c r="W654" s="5"/>
      <c r="X654" s="5"/>
      <c r="Y654" s="5"/>
      <c r="Z654" s="5"/>
    </row>
    <row r="655" spans="1:26" ht="15.75" customHeight="1" x14ac:dyDescent="0.25">
      <c r="A655" s="13"/>
      <c r="B655" s="13"/>
      <c r="C655" s="5"/>
      <c r="D655" s="13"/>
      <c r="E655" s="5"/>
      <c r="F655" s="5"/>
      <c r="G655" s="13"/>
      <c r="H655" s="5"/>
      <c r="I655" s="14"/>
      <c r="J655" s="5"/>
      <c r="K655" s="5"/>
      <c r="L655" s="5"/>
      <c r="M655" s="5"/>
      <c r="N655" s="5"/>
      <c r="O655" s="5"/>
      <c r="P655" s="5"/>
      <c r="Q655" s="5"/>
      <c r="R655" s="5"/>
      <c r="S655" s="5"/>
      <c r="T655" s="5"/>
      <c r="U655" s="5"/>
      <c r="V655" s="5"/>
      <c r="W655" s="5"/>
      <c r="X655" s="5"/>
      <c r="Y655" s="5"/>
      <c r="Z655" s="5"/>
    </row>
    <row r="656" spans="1:26" ht="15.75" customHeight="1" x14ac:dyDescent="0.25">
      <c r="A656" s="13"/>
      <c r="B656" s="13"/>
      <c r="C656" s="5"/>
      <c r="D656" s="13"/>
      <c r="E656" s="5"/>
      <c r="F656" s="5"/>
      <c r="G656" s="13"/>
      <c r="H656" s="5"/>
      <c r="I656" s="14"/>
      <c r="J656" s="5"/>
      <c r="K656" s="5"/>
      <c r="L656" s="5"/>
      <c r="M656" s="5"/>
      <c r="N656" s="5"/>
      <c r="O656" s="5"/>
      <c r="P656" s="5"/>
      <c r="Q656" s="5"/>
      <c r="R656" s="5"/>
      <c r="S656" s="5"/>
      <c r="T656" s="5"/>
      <c r="U656" s="5"/>
      <c r="V656" s="5"/>
      <c r="W656" s="5"/>
      <c r="X656" s="5"/>
      <c r="Y656" s="5"/>
      <c r="Z656" s="5"/>
    </row>
    <row r="657" spans="1:26" ht="15.75" customHeight="1" x14ac:dyDescent="0.25">
      <c r="A657" s="13"/>
      <c r="B657" s="13"/>
      <c r="C657" s="5"/>
      <c r="D657" s="13"/>
      <c r="E657" s="5"/>
      <c r="F657" s="5"/>
      <c r="G657" s="13"/>
      <c r="H657" s="5"/>
      <c r="I657" s="14"/>
      <c r="J657" s="5"/>
      <c r="K657" s="5"/>
      <c r="L657" s="5"/>
      <c r="M657" s="5"/>
      <c r="N657" s="5"/>
      <c r="O657" s="5"/>
      <c r="P657" s="5"/>
      <c r="Q657" s="5"/>
      <c r="R657" s="5"/>
      <c r="S657" s="5"/>
      <c r="T657" s="5"/>
      <c r="U657" s="5"/>
      <c r="V657" s="5"/>
      <c r="W657" s="5"/>
      <c r="X657" s="5"/>
      <c r="Y657" s="5"/>
      <c r="Z657" s="5"/>
    </row>
    <row r="658" spans="1:26" ht="15.75" customHeight="1" x14ac:dyDescent="0.25">
      <c r="A658" s="13"/>
      <c r="B658" s="13"/>
      <c r="C658" s="5"/>
      <c r="D658" s="13"/>
      <c r="E658" s="5"/>
      <c r="F658" s="5"/>
      <c r="G658" s="13"/>
      <c r="H658" s="5"/>
      <c r="I658" s="14"/>
      <c r="J658" s="5"/>
      <c r="K658" s="5"/>
      <c r="L658" s="5"/>
      <c r="M658" s="5"/>
      <c r="N658" s="5"/>
      <c r="O658" s="5"/>
      <c r="P658" s="5"/>
      <c r="Q658" s="5"/>
      <c r="R658" s="5"/>
      <c r="S658" s="5"/>
      <c r="T658" s="5"/>
      <c r="U658" s="5"/>
      <c r="V658" s="5"/>
      <c r="W658" s="5"/>
      <c r="X658" s="5"/>
      <c r="Y658" s="5"/>
      <c r="Z658" s="5"/>
    </row>
    <row r="659" spans="1:26" ht="15.75" customHeight="1" x14ac:dyDescent="0.25">
      <c r="A659" s="13"/>
      <c r="B659" s="13"/>
      <c r="C659" s="5"/>
      <c r="D659" s="13"/>
      <c r="E659" s="5"/>
      <c r="F659" s="5"/>
      <c r="G659" s="13"/>
      <c r="H659" s="5"/>
      <c r="I659" s="14"/>
      <c r="J659" s="5"/>
      <c r="K659" s="5"/>
      <c r="L659" s="5"/>
      <c r="M659" s="5"/>
      <c r="N659" s="5"/>
      <c r="O659" s="5"/>
      <c r="P659" s="5"/>
      <c r="Q659" s="5"/>
      <c r="R659" s="5"/>
      <c r="S659" s="5"/>
      <c r="T659" s="5"/>
      <c r="U659" s="5"/>
      <c r="V659" s="5"/>
      <c r="W659" s="5"/>
      <c r="X659" s="5"/>
      <c r="Y659" s="5"/>
      <c r="Z659" s="5"/>
    </row>
    <row r="660" spans="1:26" ht="15.75" customHeight="1" x14ac:dyDescent="0.25">
      <c r="A660" s="13"/>
      <c r="B660" s="13"/>
      <c r="C660" s="5"/>
      <c r="D660" s="13"/>
      <c r="E660" s="5"/>
      <c r="F660" s="5"/>
      <c r="G660" s="13"/>
      <c r="H660" s="5"/>
      <c r="I660" s="14"/>
      <c r="J660" s="5"/>
      <c r="K660" s="5"/>
      <c r="L660" s="5"/>
      <c r="M660" s="5"/>
      <c r="N660" s="5"/>
      <c r="O660" s="5"/>
      <c r="P660" s="5"/>
      <c r="Q660" s="5"/>
      <c r="R660" s="5"/>
      <c r="S660" s="5"/>
      <c r="T660" s="5"/>
      <c r="U660" s="5"/>
      <c r="V660" s="5"/>
      <c r="W660" s="5"/>
      <c r="X660" s="5"/>
      <c r="Y660" s="5"/>
      <c r="Z660" s="5"/>
    </row>
    <row r="661" spans="1:26" ht="15.75" customHeight="1" x14ac:dyDescent="0.25">
      <c r="A661" s="13"/>
      <c r="B661" s="13"/>
      <c r="C661" s="5"/>
      <c r="D661" s="13"/>
      <c r="E661" s="5"/>
      <c r="F661" s="5"/>
      <c r="G661" s="13"/>
      <c r="H661" s="5"/>
      <c r="I661" s="14"/>
      <c r="J661" s="5"/>
      <c r="K661" s="5"/>
      <c r="L661" s="5"/>
      <c r="M661" s="5"/>
      <c r="N661" s="5"/>
      <c r="O661" s="5"/>
      <c r="P661" s="5"/>
      <c r="Q661" s="5"/>
      <c r="R661" s="5"/>
      <c r="S661" s="5"/>
      <c r="T661" s="5"/>
      <c r="U661" s="5"/>
      <c r="V661" s="5"/>
      <c r="W661" s="5"/>
      <c r="X661" s="5"/>
      <c r="Y661" s="5"/>
      <c r="Z661" s="5"/>
    </row>
    <row r="662" spans="1:26" ht="15.75" customHeight="1" x14ac:dyDescent="0.25">
      <c r="A662" s="13"/>
      <c r="B662" s="13"/>
      <c r="C662" s="5"/>
      <c r="D662" s="13"/>
      <c r="E662" s="5"/>
      <c r="F662" s="5"/>
      <c r="G662" s="13"/>
      <c r="H662" s="5"/>
      <c r="I662" s="14"/>
      <c r="J662" s="5"/>
      <c r="K662" s="5"/>
      <c r="L662" s="5"/>
      <c r="M662" s="5"/>
      <c r="N662" s="5"/>
      <c r="O662" s="5"/>
      <c r="P662" s="5"/>
      <c r="Q662" s="5"/>
      <c r="R662" s="5"/>
      <c r="S662" s="5"/>
      <c r="T662" s="5"/>
      <c r="U662" s="5"/>
      <c r="V662" s="5"/>
      <c r="W662" s="5"/>
      <c r="X662" s="5"/>
      <c r="Y662" s="5"/>
      <c r="Z662" s="5"/>
    </row>
    <row r="663" spans="1:26" ht="15.75" customHeight="1" x14ac:dyDescent="0.25">
      <c r="A663" s="13"/>
      <c r="B663" s="13"/>
      <c r="C663" s="5"/>
      <c r="D663" s="13"/>
      <c r="E663" s="5"/>
      <c r="F663" s="5"/>
      <c r="G663" s="13"/>
      <c r="H663" s="5"/>
      <c r="I663" s="14"/>
      <c r="J663" s="5"/>
      <c r="K663" s="5"/>
      <c r="L663" s="5"/>
      <c r="M663" s="5"/>
      <c r="N663" s="5"/>
      <c r="O663" s="5"/>
      <c r="P663" s="5"/>
      <c r="Q663" s="5"/>
      <c r="R663" s="5"/>
      <c r="S663" s="5"/>
      <c r="T663" s="5"/>
      <c r="U663" s="5"/>
      <c r="V663" s="5"/>
      <c r="W663" s="5"/>
      <c r="X663" s="5"/>
      <c r="Y663" s="5"/>
      <c r="Z663" s="5"/>
    </row>
    <row r="664" spans="1:26" ht="15.75" customHeight="1" x14ac:dyDescent="0.25">
      <c r="A664" s="13"/>
      <c r="B664" s="13"/>
      <c r="C664" s="5"/>
      <c r="D664" s="13"/>
      <c r="E664" s="5"/>
      <c r="F664" s="5"/>
      <c r="G664" s="13"/>
      <c r="H664" s="5"/>
      <c r="I664" s="14"/>
      <c r="J664" s="5"/>
      <c r="K664" s="5"/>
      <c r="L664" s="5"/>
      <c r="M664" s="5"/>
      <c r="N664" s="5"/>
      <c r="O664" s="5"/>
      <c r="P664" s="5"/>
      <c r="Q664" s="5"/>
      <c r="R664" s="5"/>
      <c r="S664" s="5"/>
      <c r="T664" s="5"/>
      <c r="U664" s="5"/>
      <c r="V664" s="5"/>
      <c r="W664" s="5"/>
      <c r="X664" s="5"/>
      <c r="Y664" s="5"/>
      <c r="Z664" s="5"/>
    </row>
    <row r="665" spans="1:26" ht="15.75" customHeight="1" x14ac:dyDescent="0.25">
      <c r="A665" s="13"/>
      <c r="B665" s="13"/>
      <c r="C665" s="5"/>
      <c r="D665" s="13"/>
      <c r="E665" s="5"/>
      <c r="F665" s="5"/>
      <c r="G665" s="13"/>
      <c r="H665" s="5"/>
      <c r="I665" s="14"/>
      <c r="J665" s="5"/>
      <c r="K665" s="5"/>
      <c r="L665" s="5"/>
      <c r="M665" s="5"/>
      <c r="N665" s="5"/>
      <c r="O665" s="5"/>
      <c r="P665" s="5"/>
      <c r="Q665" s="5"/>
      <c r="R665" s="5"/>
      <c r="S665" s="5"/>
      <c r="T665" s="5"/>
      <c r="U665" s="5"/>
      <c r="V665" s="5"/>
      <c r="W665" s="5"/>
      <c r="X665" s="5"/>
      <c r="Y665" s="5"/>
      <c r="Z665" s="5"/>
    </row>
    <row r="666" spans="1:26" ht="15.75" customHeight="1" x14ac:dyDescent="0.25">
      <c r="A666" s="13"/>
      <c r="B666" s="13"/>
      <c r="C666" s="5"/>
      <c r="D666" s="13"/>
      <c r="E666" s="5"/>
      <c r="F666" s="5"/>
      <c r="G666" s="13"/>
      <c r="H666" s="5"/>
      <c r="I666" s="14"/>
      <c r="J666" s="5"/>
      <c r="K666" s="5"/>
      <c r="L666" s="5"/>
      <c r="M666" s="5"/>
      <c r="N666" s="5"/>
      <c r="O666" s="5"/>
      <c r="P666" s="5"/>
      <c r="Q666" s="5"/>
      <c r="R666" s="5"/>
      <c r="S666" s="5"/>
      <c r="T666" s="5"/>
      <c r="U666" s="5"/>
      <c r="V666" s="5"/>
      <c r="W666" s="5"/>
      <c r="X666" s="5"/>
      <c r="Y666" s="5"/>
      <c r="Z666" s="5"/>
    </row>
    <row r="667" spans="1:26" ht="15.75" customHeight="1" x14ac:dyDescent="0.25">
      <c r="A667" s="13"/>
      <c r="B667" s="13"/>
      <c r="C667" s="5"/>
      <c r="D667" s="13"/>
      <c r="E667" s="5"/>
      <c r="F667" s="5"/>
      <c r="G667" s="13"/>
      <c r="H667" s="5"/>
      <c r="I667" s="14"/>
      <c r="J667" s="5"/>
      <c r="K667" s="5"/>
      <c r="L667" s="5"/>
      <c r="M667" s="5"/>
      <c r="N667" s="5"/>
      <c r="O667" s="5"/>
      <c r="P667" s="5"/>
      <c r="Q667" s="5"/>
      <c r="R667" s="5"/>
      <c r="S667" s="5"/>
      <c r="T667" s="5"/>
      <c r="U667" s="5"/>
      <c r="V667" s="5"/>
      <c r="W667" s="5"/>
      <c r="X667" s="5"/>
      <c r="Y667" s="5"/>
      <c r="Z667" s="5"/>
    </row>
    <row r="668" spans="1:26" ht="15.75" customHeight="1" x14ac:dyDescent="0.25">
      <c r="A668" s="13"/>
      <c r="B668" s="13"/>
      <c r="C668" s="5"/>
      <c r="D668" s="13"/>
      <c r="E668" s="5"/>
      <c r="F668" s="5"/>
      <c r="G668" s="13"/>
      <c r="H668" s="5"/>
      <c r="I668" s="14"/>
      <c r="J668" s="5"/>
      <c r="K668" s="5"/>
      <c r="L668" s="5"/>
      <c r="M668" s="5"/>
      <c r="N668" s="5"/>
      <c r="O668" s="5"/>
      <c r="P668" s="5"/>
      <c r="Q668" s="5"/>
      <c r="R668" s="5"/>
      <c r="S668" s="5"/>
      <c r="T668" s="5"/>
      <c r="U668" s="5"/>
      <c r="V668" s="5"/>
      <c r="W668" s="5"/>
      <c r="X668" s="5"/>
      <c r="Y668" s="5"/>
      <c r="Z668" s="5"/>
    </row>
    <row r="669" spans="1:26" ht="15.75" customHeight="1" x14ac:dyDescent="0.25">
      <c r="A669" s="13"/>
      <c r="B669" s="13"/>
      <c r="C669" s="5"/>
      <c r="D669" s="13"/>
      <c r="E669" s="5"/>
      <c r="F669" s="5"/>
      <c r="G669" s="13"/>
      <c r="H669" s="5"/>
      <c r="I669" s="14"/>
      <c r="J669" s="5"/>
      <c r="K669" s="5"/>
      <c r="L669" s="5"/>
      <c r="M669" s="5"/>
      <c r="N669" s="5"/>
      <c r="O669" s="5"/>
      <c r="P669" s="5"/>
      <c r="Q669" s="5"/>
      <c r="R669" s="5"/>
      <c r="S669" s="5"/>
      <c r="T669" s="5"/>
      <c r="U669" s="5"/>
      <c r="V669" s="5"/>
      <c r="W669" s="5"/>
      <c r="X669" s="5"/>
      <c r="Y669" s="5"/>
      <c r="Z669" s="5"/>
    </row>
    <row r="670" spans="1:26" ht="15.75" customHeight="1" x14ac:dyDescent="0.25">
      <c r="A670" s="13"/>
      <c r="B670" s="13"/>
      <c r="C670" s="5"/>
      <c r="D670" s="13"/>
      <c r="E670" s="5"/>
      <c r="F670" s="5"/>
      <c r="G670" s="13"/>
      <c r="H670" s="5"/>
      <c r="I670" s="14"/>
      <c r="J670" s="5"/>
      <c r="K670" s="5"/>
      <c r="L670" s="5"/>
      <c r="M670" s="5"/>
      <c r="N670" s="5"/>
      <c r="O670" s="5"/>
      <c r="P670" s="5"/>
      <c r="Q670" s="5"/>
      <c r="R670" s="5"/>
      <c r="S670" s="5"/>
      <c r="T670" s="5"/>
      <c r="U670" s="5"/>
      <c r="V670" s="5"/>
      <c r="W670" s="5"/>
      <c r="X670" s="5"/>
      <c r="Y670" s="5"/>
      <c r="Z670" s="5"/>
    </row>
    <row r="671" spans="1:26" ht="15.75" customHeight="1" x14ac:dyDescent="0.25">
      <c r="A671" s="13"/>
      <c r="B671" s="13"/>
      <c r="C671" s="5"/>
      <c r="D671" s="13"/>
      <c r="E671" s="5"/>
      <c r="F671" s="5"/>
      <c r="G671" s="13"/>
      <c r="H671" s="5"/>
      <c r="I671" s="14"/>
      <c r="J671" s="5"/>
      <c r="K671" s="5"/>
      <c r="L671" s="5"/>
      <c r="M671" s="5"/>
      <c r="N671" s="5"/>
      <c r="O671" s="5"/>
      <c r="P671" s="5"/>
      <c r="Q671" s="5"/>
      <c r="R671" s="5"/>
      <c r="S671" s="5"/>
      <c r="T671" s="5"/>
      <c r="U671" s="5"/>
      <c r="V671" s="5"/>
      <c r="W671" s="5"/>
      <c r="X671" s="5"/>
      <c r="Y671" s="5"/>
      <c r="Z671" s="5"/>
    </row>
    <row r="672" spans="1:26" ht="15.75" customHeight="1" x14ac:dyDescent="0.25">
      <c r="A672" s="13"/>
      <c r="B672" s="13"/>
      <c r="C672" s="5"/>
      <c r="D672" s="13"/>
      <c r="E672" s="5"/>
      <c r="F672" s="5"/>
      <c r="G672" s="13"/>
      <c r="H672" s="5"/>
      <c r="I672" s="14"/>
      <c r="J672" s="5"/>
      <c r="K672" s="5"/>
      <c r="L672" s="5"/>
      <c r="M672" s="5"/>
      <c r="N672" s="5"/>
      <c r="O672" s="5"/>
      <c r="P672" s="5"/>
      <c r="Q672" s="5"/>
      <c r="R672" s="5"/>
      <c r="S672" s="5"/>
      <c r="T672" s="5"/>
      <c r="U672" s="5"/>
      <c r="V672" s="5"/>
      <c r="W672" s="5"/>
      <c r="X672" s="5"/>
      <c r="Y672" s="5"/>
      <c r="Z672" s="5"/>
    </row>
    <row r="673" spans="1:26" ht="15.75" customHeight="1" x14ac:dyDescent="0.25">
      <c r="A673" s="13"/>
      <c r="B673" s="13"/>
      <c r="C673" s="5"/>
      <c r="D673" s="13"/>
      <c r="E673" s="5"/>
      <c r="F673" s="5"/>
      <c r="G673" s="13"/>
      <c r="H673" s="5"/>
      <c r="I673" s="14"/>
      <c r="J673" s="5"/>
      <c r="K673" s="5"/>
      <c r="L673" s="5"/>
      <c r="M673" s="5"/>
      <c r="N673" s="5"/>
      <c r="O673" s="5"/>
      <c r="P673" s="5"/>
      <c r="Q673" s="5"/>
      <c r="R673" s="5"/>
      <c r="S673" s="5"/>
      <c r="T673" s="5"/>
      <c r="U673" s="5"/>
      <c r="V673" s="5"/>
      <c r="W673" s="5"/>
      <c r="X673" s="5"/>
      <c r="Y673" s="5"/>
      <c r="Z673" s="5"/>
    </row>
    <row r="674" spans="1:26" ht="15.75" customHeight="1" x14ac:dyDescent="0.25">
      <c r="A674" s="13"/>
      <c r="B674" s="13"/>
      <c r="C674" s="5"/>
      <c r="D674" s="13"/>
      <c r="E674" s="5"/>
      <c r="F674" s="5"/>
      <c r="G674" s="13"/>
      <c r="H674" s="5"/>
      <c r="I674" s="14"/>
      <c r="J674" s="5"/>
      <c r="K674" s="5"/>
      <c r="L674" s="5"/>
      <c r="M674" s="5"/>
      <c r="N674" s="5"/>
      <c r="O674" s="5"/>
      <c r="P674" s="5"/>
      <c r="Q674" s="5"/>
      <c r="R674" s="5"/>
      <c r="S674" s="5"/>
      <c r="T674" s="5"/>
      <c r="U674" s="5"/>
      <c r="V674" s="5"/>
      <c r="W674" s="5"/>
      <c r="X674" s="5"/>
      <c r="Y674" s="5"/>
      <c r="Z674" s="5"/>
    </row>
    <row r="675" spans="1:26" ht="15.75" customHeight="1" x14ac:dyDescent="0.25">
      <c r="A675" s="13"/>
      <c r="B675" s="13"/>
      <c r="C675" s="5"/>
      <c r="D675" s="13"/>
      <c r="E675" s="5"/>
      <c r="F675" s="5"/>
      <c r="G675" s="13"/>
      <c r="H675" s="5"/>
      <c r="I675" s="14"/>
      <c r="J675" s="5"/>
      <c r="K675" s="5"/>
      <c r="L675" s="5"/>
      <c r="M675" s="5"/>
      <c r="N675" s="5"/>
      <c r="O675" s="5"/>
      <c r="P675" s="5"/>
      <c r="Q675" s="5"/>
      <c r="R675" s="5"/>
      <c r="S675" s="5"/>
      <c r="T675" s="5"/>
      <c r="U675" s="5"/>
      <c r="V675" s="5"/>
      <c r="W675" s="5"/>
      <c r="X675" s="5"/>
      <c r="Y675" s="5"/>
      <c r="Z675" s="5"/>
    </row>
    <row r="676" spans="1:26" ht="15.75" customHeight="1" x14ac:dyDescent="0.25">
      <c r="A676" s="13"/>
      <c r="B676" s="13"/>
      <c r="C676" s="5"/>
      <c r="D676" s="13"/>
      <c r="E676" s="5"/>
      <c r="F676" s="5"/>
      <c r="G676" s="13"/>
      <c r="H676" s="5"/>
      <c r="I676" s="14"/>
      <c r="J676" s="5"/>
      <c r="K676" s="5"/>
      <c r="L676" s="5"/>
      <c r="M676" s="5"/>
      <c r="N676" s="5"/>
      <c r="O676" s="5"/>
      <c r="P676" s="5"/>
      <c r="Q676" s="5"/>
      <c r="R676" s="5"/>
      <c r="S676" s="5"/>
      <c r="T676" s="5"/>
      <c r="U676" s="5"/>
      <c r="V676" s="5"/>
      <c r="W676" s="5"/>
      <c r="X676" s="5"/>
      <c r="Y676" s="5"/>
      <c r="Z676" s="5"/>
    </row>
    <row r="677" spans="1:26" ht="15.75" customHeight="1" x14ac:dyDescent="0.25">
      <c r="A677" s="13"/>
      <c r="B677" s="13"/>
      <c r="C677" s="5"/>
      <c r="D677" s="13"/>
      <c r="E677" s="5"/>
      <c r="F677" s="5"/>
      <c r="G677" s="13"/>
      <c r="H677" s="5"/>
      <c r="I677" s="14"/>
      <c r="J677" s="5"/>
      <c r="K677" s="5"/>
      <c r="L677" s="5"/>
      <c r="M677" s="5"/>
      <c r="N677" s="5"/>
      <c r="O677" s="5"/>
      <c r="P677" s="5"/>
      <c r="Q677" s="5"/>
      <c r="R677" s="5"/>
      <c r="S677" s="5"/>
      <c r="T677" s="5"/>
      <c r="U677" s="5"/>
      <c r="V677" s="5"/>
      <c r="W677" s="5"/>
      <c r="X677" s="5"/>
      <c r="Y677" s="5"/>
      <c r="Z677" s="5"/>
    </row>
    <row r="678" spans="1:26" ht="15.75" customHeight="1" x14ac:dyDescent="0.25">
      <c r="A678" s="13"/>
      <c r="B678" s="13"/>
      <c r="C678" s="5"/>
      <c r="D678" s="13"/>
      <c r="E678" s="5"/>
      <c r="F678" s="5"/>
      <c r="G678" s="13"/>
      <c r="H678" s="5"/>
      <c r="I678" s="14"/>
      <c r="J678" s="5"/>
      <c r="K678" s="5"/>
      <c r="L678" s="5"/>
      <c r="M678" s="5"/>
      <c r="N678" s="5"/>
      <c r="O678" s="5"/>
      <c r="P678" s="5"/>
      <c r="Q678" s="5"/>
      <c r="R678" s="5"/>
      <c r="S678" s="5"/>
      <c r="T678" s="5"/>
      <c r="U678" s="5"/>
      <c r="V678" s="5"/>
      <c r="W678" s="5"/>
      <c r="X678" s="5"/>
      <c r="Y678" s="5"/>
      <c r="Z678" s="5"/>
    </row>
    <row r="679" spans="1:26" ht="15.75" customHeight="1" x14ac:dyDescent="0.25">
      <c r="A679" s="13"/>
      <c r="B679" s="13"/>
      <c r="C679" s="5"/>
      <c r="D679" s="13"/>
      <c r="E679" s="5"/>
      <c r="F679" s="5"/>
      <c r="G679" s="13"/>
      <c r="H679" s="5"/>
      <c r="I679" s="14"/>
      <c r="J679" s="5"/>
      <c r="K679" s="5"/>
      <c r="L679" s="5"/>
      <c r="M679" s="5"/>
      <c r="N679" s="5"/>
      <c r="O679" s="5"/>
      <c r="P679" s="5"/>
      <c r="Q679" s="5"/>
      <c r="R679" s="5"/>
      <c r="S679" s="5"/>
      <c r="T679" s="5"/>
      <c r="U679" s="5"/>
      <c r="V679" s="5"/>
      <c r="W679" s="5"/>
      <c r="X679" s="5"/>
      <c r="Y679" s="5"/>
      <c r="Z679" s="5"/>
    </row>
    <row r="680" spans="1:26" ht="15.75" customHeight="1" x14ac:dyDescent="0.25">
      <c r="A680" s="13"/>
      <c r="B680" s="13"/>
      <c r="C680" s="5"/>
      <c r="D680" s="13"/>
      <c r="E680" s="5"/>
      <c r="F680" s="5"/>
      <c r="G680" s="13"/>
      <c r="H680" s="5"/>
      <c r="I680" s="14"/>
      <c r="J680" s="5"/>
      <c r="K680" s="5"/>
      <c r="L680" s="5"/>
      <c r="M680" s="5"/>
      <c r="N680" s="5"/>
      <c r="O680" s="5"/>
      <c r="P680" s="5"/>
      <c r="Q680" s="5"/>
      <c r="R680" s="5"/>
      <c r="S680" s="5"/>
      <c r="T680" s="5"/>
      <c r="U680" s="5"/>
      <c r="V680" s="5"/>
      <c r="W680" s="5"/>
      <c r="X680" s="5"/>
      <c r="Y680" s="5"/>
      <c r="Z680" s="5"/>
    </row>
    <row r="681" spans="1:26" ht="15.75" customHeight="1" x14ac:dyDescent="0.25">
      <c r="A681" s="13"/>
      <c r="B681" s="13"/>
      <c r="C681" s="5"/>
      <c r="D681" s="13"/>
      <c r="E681" s="5"/>
      <c r="F681" s="5"/>
      <c r="G681" s="13"/>
      <c r="H681" s="5"/>
      <c r="I681" s="14"/>
      <c r="J681" s="5"/>
      <c r="K681" s="5"/>
      <c r="L681" s="5"/>
      <c r="M681" s="5"/>
      <c r="N681" s="5"/>
      <c r="O681" s="5"/>
      <c r="P681" s="5"/>
      <c r="Q681" s="5"/>
      <c r="R681" s="5"/>
      <c r="S681" s="5"/>
      <c r="T681" s="5"/>
      <c r="U681" s="5"/>
      <c r="V681" s="5"/>
      <c r="W681" s="5"/>
      <c r="X681" s="5"/>
      <c r="Y681" s="5"/>
      <c r="Z681" s="5"/>
    </row>
    <row r="682" spans="1:26" ht="15.75" customHeight="1" x14ac:dyDescent="0.25">
      <c r="A682" s="13"/>
      <c r="B682" s="13"/>
      <c r="C682" s="5"/>
      <c r="D682" s="13"/>
      <c r="E682" s="5"/>
      <c r="F682" s="5"/>
      <c r="G682" s="13"/>
      <c r="H682" s="5"/>
      <c r="I682" s="14"/>
      <c r="J682" s="5"/>
      <c r="K682" s="5"/>
      <c r="L682" s="5"/>
      <c r="M682" s="5"/>
      <c r="N682" s="5"/>
      <c r="O682" s="5"/>
      <c r="P682" s="5"/>
      <c r="Q682" s="5"/>
      <c r="R682" s="5"/>
      <c r="S682" s="5"/>
      <c r="T682" s="5"/>
      <c r="U682" s="5"/>
      <c r="V682" s="5"/>
      <c r="W682" s="5"/>
      <c r="X682" s="5"/>
      <c r="Y682" s="5"/>
      <c r="Z682" s="5"/>
    </row>
    <row r="683" spans="1:26" ht="15.75" customHeight="1" x14ac:dyDescent="0.25">
      <c r="A683" s="13"/>
      <c r="B683" s="13"/>
      <c r="C683" s="5"/>
      <c r="D683" s="13"/>
      <c r="E683" s="5"/>
      <c r="F683" s="5"/>
      <c r="G683" s="13"/>
      <c r="H683" s="5"/>
      <c r="I683" s="14"/>
      <c r="J683" s="5"/>
      <c r="K683" s="5"/>
      <c r="L683" s="5"/>
      <c r="M683" s="5"/>
      <c r="N683" s="5"/>
      <c r="O683" s="5"/>
      <c r="P683" s="5"/>
      <c r="Q683" s="5"/>
      <c r="R683" s="5"/>
      <c r="S683" s="5"/>
      <c r="T683" s="5"/>
      <c r="U683" s="5"/>
      <c r="V683" s="5"/>
      <c r="W683" s="5"/>
      <c r="X683" s="5"/>
      <c r="Y683" s="5"/>
      <c r="Z683" s="5"/>
    </row>
    <row r="684" spans="1:26" ht="15.75" customHeight="1" x14ac:dyDescent="0.25">
      <c r="A684" s="13"/>
      <c r="B684" s="13"/>
      <c r="C684" s="5"/>
      <c r="D684" s="13"/>
      <c r="E684" s="5"/>
      <c r="F684" s="5"/>
      <c r="G684" s="13"/>
      <c r="H684" s="5"/>
      <c r="I684" s="14"/>
      <c r="J684" s="5"/>
      <c r="K684" s="5"/>
      <c r="L684" s="5"/>
      <c r="M684" s="5"/>
      <c r="N684" s="5"/>
      <c r="O684" s="5"/>
      <c r="P684" s="5"/>
      <c r="Q684" s="5"/>
      <c r="R684" s="5"/>
      <c r="S684" s="5"/>
      <c r="T684" s="5"/>
      <c r="U684" s="5"/>
      <c r="V684" s="5"/>
      <c r="W684" s="5"/>
      <c r="X684" s="5"/>
      <c r="Y684" s="5"/>
      <c r="Z684" s="5"/>
    </row>
    <row r="685" spans="1:26" ht="15.75" customHeight="1" x14ac:dyDescent="0.25">
      <c r="A685" s="13"/>
      <c r="B685" s="13"/>
      <c r="C685" s="5"/>
      <c r="D685" s="13"/>
      <c r="E685" s="5"/>
      <c r="F685" s="5"/>
      <c r="G685" s="13"/>
      <c r="H685" s="5"/>
      <c r="I685" s="14"/>
      <c r="J685" s="5"/>
      <c r="K685" s="5"/>
      <c r="L685" s="5"/>
      <c r="M685" s="5"/>
      <c r="N685" s="5"/>
      <c r="O685" s="5"/>
      <c r="P685" s="5"/>
      <c r="Q685" s="5"/>
      <c r="R685" s="5"/>
      <c r="S685" s="5"/>
      <c r="T685" s="5"/>
      <c r="U685" s="5"/>
      <c r="V685" s="5"/>
      <c r="W685" s="5"/>
      <c r="X685" s="5"/>
      <c r="Y685" s="5"/>
      <c r="Z685" s="5"/>
    </row>
    <row r="686" spans="1:26" ht="15.75" customHeight="1" x14ac:dyDescent="0.25">
      <c r="A686" s="13"/>
      <c r="B686" s="13"/>
      <c r="C686" s="5"/>
      <c r="D686" s="13"/>
      <c r="E686" s="5"/>
      <c r="F686" s="5"/>
      <c r="G686" s="13"/>
      <c r="H686" s="5"/>
      <c r="I686" s="14"/>
      <c r="J686" s="5"/>
      <c r="K686" s="5"/>
      <c r="L686" s="5"/>
      <c r="M686" s="5"/>
      <c r="N686" s="5"/>
      <c r="O686" s="5"/>
      <c r="P686" s="5"/>
      <c r="Q686" s="5"/>
      <c r="R686" s="5"/>
      <c r="S686" s="5"/>
      <c r="T686" s="5"/>
      <c r="U686" s="5"/>
      <c r="V686" s="5"/>
      <c r="W686" s="5"/>
      <c r="X686" s="5"/>
      <c r="Y686" s="5"/>
      <c r="Z686" s="5"/>
    </row>
    <row r="687" spans="1:26" ht="15.75" customHeight="1" x14ac:dyDescent="0.25">
      <c r="A687" s="13"/>
      <c r="B687" s="13"/>
      <c r="C687" s="5"/>
      <c r="D687" s="13"/>
      <c r="E687" s="5"/>
      <c r="F687" s="5"/>
      <c r="G687" s="13"/>
      <c r="H687" s="5"/>
      <c r="I687" s="14"/>
      <c r="J687" s="5"/>
      <c r="K687" s="5"/>
      <c r="L687" s="5"/>
      <c r="M687" s="5"/>
      <c r="N687" s="5"/>
      <c r="O687" s="5"/>
      <c r="P687" s="5"/>
      <c r="Q687" s="5"/>
      <c r="R687" s="5"/>
      <c r="S687" s="5"/>
      <c r="T687" s="5"/>
      <c r="U687" s="5"/>
      <c r="V687" s="5"/>
      <c r="W687" s="5"/>
      <c r="X687" s="5"/>
      <c r="Y687" s="5"/>
      <c r="Z687" s="5"/>
    </row>
    <row r="688" spans="1:26" ht="15.75" customHeight="1" x14ac:dyDescent="0.25">
      <c r="A688" s="13"/>
      <c r="B688" s="13"/>
      <c r="C688" s="5"/>
      <c r="D688" s="13"/>
      <c r="E688" s="5"/>
      <c r="F688" s="5"/>
      <c r="G688" s="13"/>
      <c r="H688" s="5"/>
      <c r="I688" s="14"/>
      <c r="J688" s="5"/>
      <c r="K688" s="5"/>
      <c r="L688" s="5"/>
      <c r="M688" s="5"/>
      <c r="N688" s="5"/>
      <c r="O688" s="5"/>
      <c r="P688" s="5"/>
      <c r="Q688" s="5"/>
      <c r="R688" s="5"/>
      <c r="S688" s="5"/>
      <c r="T688" s="5"/>
      <c r="U688" s="5"/>
      <c r="V688" s="5"/>
      <c r="W688" s="5"/>
      <c r="X688" s="5"/>
      <c r="Y688" s="5"/>
      <c r="Z688" s="5"/>
    </row>
    <row r="689" spans="1:26" ht="15.75" customHeight="1" x14ac:dyDescent="0.25">
      <c r="A689" s="13"/>
      <c r="B689" s="13"/>
      <c r="C689" s="5"/>
      <c r="D689" s="13"/>
      <c r="E689" s="5"/>
      <c r="F689" s="5"/>
      <c r="G689" s="13"/>
      <c r="H689" s="5"/>
      <c r="I689" s="14"/>
      <c r="J689" s="5"/>
      <c r="K689" s="5"/>
      <c r="L689" s="5"/>
      <c r="M689" s="5"/>
      <c r="N689" s="5"/>
      <c r="O689" s="5"/>
      <c r="P689" s="5"/>
      <c r="Q689" s="5"/>
      <c r="R689" s="5"/>
      <c r="S689" s="5"/>
      <c r="T689" s="5"/>
      <c r="U689" s="5"/>
      <c r="V689" s="5"/>
      <c r="W689" s="5"/>
      <c r="X689" s="5"/>
      <c r="Y689" s="5"/>
      <c r="Z689" s="5"/>
    </row>
    <row r="690" spans="1:26" ht="15.75" customHeight="1" x14ac:dyDescent="0.25">
      <c r="A690" s="13"/>
      <c r="B690" s="13"/>
      <c r="C690" s="5"/>
      <c r="D690" s="13"/>
      <c r="E690" s="5"/>
      <c r="F690" s="5"/>
      <c r="G690" s="13"/>
      <c r="H690" s="5"/>
      <c r="I690" s="14"/>
      <c r="J690" s="5"/>
      <c r="K690" s="5"/>
      <c r="L690" s="5"/>
      <c r="M690" s="5"/>
      <c r="N690" s="5"/>
      <c r="O690" s="5"/>
      <c r="P690" s="5"/>
      <c r="Q690" s="5"/>
      <c r="R690" s="5"/>
      <c r="S690" s="5"/>
      <c r="T690" s="5"/>
      <c r="U690" s="5"/>
      <c r="V690" s="5"/>
      <c r="W690" s="5"/>
      <c r="X690" s="5"/>
      <c r="Y690" s="5"/>
      <c r="Z690" s="5"/>
    </row>
    <row r="691" spans="1:26" ht="15.75" customHeight="1" x14ac:dyDescent="0.25">
      <c r="A691" s="13"/>
      <c r="B691" s="13"/>
      <c r="C691" s="5"/>
      <c r="D691" s="13"/>
      <c r="E691" s="5"/>
      <c r="F691" s="5"/>
      <c r="G691" s="13"/>
      <c r="H691" s="5"/>
      <c r="I691" s="14"/>
      <c r="J691" s="5"/>
      <c r="K691" s="5"/>
      <c r="L691" s="5"/>
      <c r="M691" s="5"/>
      <c r="N691" s="5"/>
      <c r="O691" s="5"/>
      <c r="P691" s="5"/>
      <c r="Q691" s="5"/>
      <c r="R691" s="5"/>
      <c r="S691" s="5"/>
      <c r="T691" s="5"/>
      <c r="U691" s="5"/>
      <c r="V691" s="5"/>
      <c r="W691" s="5"/>
      <c r="X691" s="5"/>
      <c r="Y691" s="5"/>
      <c r="Z691" s="5"/>
    </row>
    <row r="692" spans="1:26" ht="15.75" customHeight="1" x14ac:dyDescent="0.25">
      <c r="A692" s="13"/>
      <c r="B692" s="13"/>
      <c r="C692" s="5"/>
      <c r="D692" s="13"/>
      <c r="E692" s="5"/>
      <c r="F692" s="5"/>
      <c r="G692" s="13"/>
      <c r="H692" s="5"/>
      <c r="I692" s="14"/>
      <c r="J692" s="5"/>
      <c r="K692" s="5"/>
      <c r="L692" s="5"/>
      <c r="M692" s="5"/>
      <c r="N692" s="5"/>
      <c r="O692" s="5"/>
      <c r="P692" s="5"/>
      <c r="Q692" s="5"/>
      <c r="R692" s="5"/>
      <c r="S692" s="5"/>
      <c r="T692" s="5"/>
      <c r="U692" s="5"/>
      <c r="V692" s="5"/>
      <c r="W692" s="5"/>
      <c r="X692" s="5"/>
      <c r="Y692" s="5"/>
      <c r="Z692" s="5"/>
    </row>
    <row r="693" spans="1:26" ht="15.75" customHeight="1" x14ac:dyDescent="0.25">
      <c r="A693" s="13"/>
      <c r="B693" s="13"/>
      <c r="C693" s="5"/>
      <c r="D693" s="13"/>
      <c r="E693" s="5"/>
      <c r="F693" s="5"/>
      <c r="G693" s="13"/>
      <c r="H693" s="5"/>
      <c r="I693" s="14"/>
      <c r="J693" s="5"/>
      <c r="K693" s="5"/>
      <c r="L693" s="5"/>
      <c r="M693" s="5"/>
      <c r="N693" s="5"/>
      <c r="O693" s="5"/>
      <c r="P693" s="5"/>
      <c r="Q693" s="5"/>
      <c r="R693" s="5"/>
      <c r="S693" s="5"/>
      <c r="T693" s="5"/>
      <c r="U693" s="5"/>
      <c r="V693" s="5"/>
      <c r="W693" s="5"/>
      <c r="X693" s="5"/>
      <c r="Y693" s="5"/>
      <c r="Z693" s="5"/>
    </row>
    <row r="694" spans="1:26" ht="15.75" customHeight="1" x14ac:dyDescent="0.25">
      <c r="A694" s="13"/>
      <c r="B694" s="13"/>
      <c r="C694" s="5"/>
      <c r="D694" s="13"/>
      <c r="E694" s="5"/>
      <c r="F694" s="5"/>
      <c r="G694" s="13"/>
      <c r="H694" s="5"/>
      <c r="I694" s="14"/>
      <c r="J694" s="5"/>
      <c r="K694" s="5"/>
      <c r="L694" s="5"/>
      <c r="M694" s="5"/>
      <c r="N694" s="5"/>
      <c r="O694" s="5"/>
      <c r="P694" s="5"/>
      <c r="Q694" s="5"/>
      <c r="R694" s="5"/>
      <c r="S694" s="5"/>
      <c r="T694" s="5"/>
      <c r="U694" s="5"/>
      <c r="V694" s="5"/>
      <c r="W694" s="5"/>
      <c r="X694" s="5"/>
      <c r="Y694" s="5"/>
      <c r="Z694" s="5"/>
    </row>
    <row r="695" spans="1:26" ht="15.75" customHeight="1" x14ac:dyDescent="0.25">
      <c r="A695" s="13"/>
      <c r="B695" s="13"/>
      <c r="C695" s="5"/>
      <c r="D695" s="13"/>
      <c r="E695" s="5"/>
      <c r="F695" s="5"/>
      <c r="G695" s="13"/>
      <c r="H695" s="5"/>
      <c r="I695" s="14"/>
      <c r="J695" s="5"/>
      <c r="K695" s="5"/>
      <c r="L695" s="5"/>
      <c r="M695" s="5"/>
      <c r="N695" s="5"/>
      <c r="O695" s="5"/>
      <c r="P695" s="5"/>
      <c r="Q695" s="5"/>
      <c r="R695" s="5"/>
      <c r="S695" s="5"/>
      <c r="T695" s="5"/>
      <c r="U695" s="5"/>
      <c r="V695" s="5"/>
      <c r="W695" s="5"/>
      <c r="X695" s="5"/>
      <c r="Y695" s="5"/>
      <c r="Z695" s="5"/>
    </row>
    <row r="696" spans="1:26" ht="15.75" customHeight="1" x14ac:dyDescent="0.25">
      <c r="A696" s="13"/>
      <c r="B696" s="13"/>
      <c r="C696" s="5"/>
      <c r="D696" s="13"/>
      <c r="E696" s="5"/>
      <c r="F696" s="5"/>
      <c r="G696" s="13"/>
      <c r="H696" s="5"/>
      <c r="I696" s="14"/>
      <c r="J696" s="5"/>
      <c r="K696" s="5"/>
      <c r="L696" s="5"/>
      <c r="M696" s="5"/>
      <c r="N696" s="5"/>
      <c r="O696" s="5"/>
      <c r="P696" s="5"/>
      <c r="Q696" s="5"/>
      <c r="R696" s="5"/>
      <c r="S696" s="5"/>
      <c r="T696" s="5"/>
      <c r="U696" s="5"/>
      <c r="V696" s="5"/>
      <c r="W696" s="5"/>
      <c r="X696" s="5"/>
      <c r="Y696" s="5"/>
      <c r="Z696" s="5"/>
    </row>
    <row r="697" spans="1:26" ht="15.75" customHeight="1" x14ac:dyDescent="0.25">
      <c r="A697" s="13"/>
      <c r="B697" s="13"/>
      <c r="C697" s="5"/>
      <c r="D697" s="13"/>
      <c r="E697" s="5"/>
      <c r="F697" s="5"/>
      <c r="G697" s="13"/>
      <c r="H697" s="5"/>
      <c r="I697" s="14"/>
      <c r="J697" s="5"/>
      <c r="K697" s="5"/>
      <c r="L697" s="5"/>
      <c r="M697" s="5"/>
      <c r="N697" s="5"/>
      <c r="O697" s="5"/>
      <c r="P697" s="5"/>
      <c r="Q697" s="5"/>
      <c r="R697" s="5"/>
      <c r="S697" s="5"/>
      <c r="T697" s="5"/>
      <c r="U697" s="5"/>
      <c r="V697" s="5"/>
      <c r="W697" s="5"/>
      <c r="X697" s="5"/>
      <c r="Y697" s="5"/>
      <c r="Z697" s="5"/>
    </row>
    <row r="698" spans="1:26" ht="15.75" customHeight="1" x14ac:dyDescent="0.25">
      <c r="A698" s="13"/>
      <c r="B698" s="13"/>
      <c r="C698" s="5"/>
      <c r="D698" s="13"/>
      <c r="E698" s="5"/>
      <c r="F698" s="5"/>
      <c r="G698" s="13"/>
      <c r="H698" s="5"/>
      <c r="I698" s="14"/>
      <c r="J698" s="5"/>
      <c r="K698" s="5"/>
      <c r="L698" s="5"/>
      <c r="M698" s="5"/>
      <c r="N698" s="5"/>
      <c r="O698" s="5"/>
      <c r="P698" s="5"/>
      <c r="Q698" s="5"/>
      <c r="R698" s="5"/>
      <c r="S698" s="5"/>
      <c r="T698" s="5"/>
      <c r="U698" s="5"/>
      <c r="V698" s="5"/>
      <c r="W698" s="5"/>
      <c r="X698" s="5"/>
      <c r="Y698" s="5"/>
      <c r="Z698" s="5"/>
    </row>
    <row r="699" spans="1:26" ht="15.75" customHeight="1" x14ac:dyDescent="0.25">
      <c r="A699" s="13"/>
      <c r="B699" s="13"/>
      <c r="C699" s="5"/>
      <c r="D699" s="13"/>
      <c r="E699" s="5"/>
      <c r="F699" s="5"/>
      <c r="G699" s="13"/>
      <c r="H699" s="5"/>
      <c r="I699" s="14"/>
      <c r="J699" s="5"/>
      <c r="K699" s="5"/>
      <c r="L699" s="5"/>
      <c r="M699" s="5"/>
      <c r="N699" s="5"/>
      <c r="O699" s="5"/>
      <c r="P699" s="5"/>
      <c r="Q699" s="5"/>
      <c r="R699" s="5"/>
      <c r="S699" s="5"/>
      <c r="T699" s="5"/>
      <c r="U699" s="5"/>
      <c r="V699" s="5"/>
      <c r="W699" s="5"/>
      <c r="X699" s="5"/>
      <c r="Y699" s="5"/>
      <c r="Z699" s="5"/>
    </row>
    <row r="700" spans="1:26" ht="15.75" customHeight="1" x14ac:dyDescent="0.25">
      <c r="A700" s="13"/>
      <c r="B700" s="13"/>
      <c r="C700" s="5"/>
      <c r="D700" s="13"/>
      <c r="E700" s="5"/>
      <c r="F700" s="5"/>
      <c r="G700" s="13"/>
      <c r="H700" s="5"/>
      <c r="I700" s="14"/>
      <c r="J700" s="5"/>
      <c r="K700" s="5"/>
      <c r="L700" s="5"/>
      <c r="M700" s="5"/>
      <c r="N700" s="5"/>
      <c r="O700" s="5"/>
      <c r="P700" s="5"/>
      <c r="Q700" s="5"/>
      <c r="R700" s="5"/>
      <c r="S700" s="5"/>
      <c r="T700" s="5"/>
      <c r="U700" s="5"/>
      <c r="V700" s="5"/>
      <c r="W700" s="5"/>
      <c r="X700" s="5"/>
      <c r="Y700" s="5"/>
      <c r="Z700" s="5"/>
    </row>
    <row r="701" spans="1:26" ht="15.75" customHeight="1" x14ac:dyDescent="0.25">
      <c r="A701" s="13"/>
      <c r="B701" s="13"/>
      <c r="C701" s="5"/>
      <c r="D701" s="13"/>
      <c r="E701" s="5"/>
      <c r="F701" s="5"/>
      <c r="G701" s="13"/>
      <c r="H701" s="5"/>
      <c r="I701" s="14"/>
      <c r="J701" s="5"/>
      <c r="K701" s="5"/>
      <c r="L701" s="5"/>
      <c r="M701" s="5"/>
      <c r="N701" s="5"/>
      <c r="O701" s="5"/>
      <c r="P701" s="5"/>
      <c r="Q701" s="5"/>
      <c r="R701" s="5"/>
      <c r="S701" s="5"/>
      <c r="T701" s="5"/>
      <c r="U701" s="5"/>
      <c r="V701" s="5"/>
      <c r="W701" s="5"/>
      <c r="X701" s="5"/>
      <c r="Y701" s="5"/>
      <c r="Z701" s="5"/>
    </row>
    <row r="702" spans="1:26" ht="15.75" customHeight="1" x14ac:dyDescent="0.25">
      <c r="A702" s="13"/>
      <c r="B702" s="13"/>
      <c r="C702" s="5"/>
      <c r="D702" s="13"/>
      <c r="E702" s="5"/>
      <c r="F702" s="5"/>
      <c r="G702" s="13"/>
      <c r="H702" s="5"/>
      <c r="I702" s="14"/>
      <c r="J702" s="5"/>
      <c r="K702" s="5"/>
      <c r="L702" s="5"/>
      <c r="M702" s="5"/>
      <c r="N702" s="5"/>
      <c r="O702" s="5"/>
      <c r="P702" s="5"/>
      <c r="Q702" s="5"/>
      <c r="R702" s="5"/>
      <c r="S702" s="5"/>
      <c r="T702" s="5"/>
      <c r="U702" s="5"/>
      <c r="V702" s="5"/>
      <c r="W702" s="5"/>
      <c r="X702" s="5"/>
      <c r="Y702" s="5"/>
      <c r="Z702" s="5"/>
    </row>
    <row r="703" spans="1:26" ht="15.75" customHeight="1" x14ac:dyDescent="0.25">
      <c r="A703" s="13"/>
      <c r="B703" s="13"/>
      <c r="C703" s="5"/>
      <c r="D703" s="13"/>
      <c r="E703" s="5"/>
      <c r="F703" s="5"/>
      <c r="G703" s="13"/>
      <c r="H703" s="5"/>
      <c r="I703" s="14"/>
      <c r="J703" s="5"/>
      <c r="K703" s="5"/>
      <c r="L703" s="5"/>
      <c r="M703" s="5"/>
      <c r="N703" s="5"/>
      <c r="O703" s="5"/>
      <c r="P703" s="5"/>
      <c r="Q703" s="5"/>
      <c r="R703" s="5"/>
      <c r="S703" s="5"/>
      <c r="T703" s="5"/>
      <c r="U703" s="5"/>
      <c r="V703" s="5"/>
      <c r="W703" s="5"/>
      <c r="X703" s="5"/>
      <c r="Y703" s="5"/>
      <c r="Z703" s="5"/>
    </row>
    <row r="704" spans="1:26" ht="15.75" customHeight="1" x14ac:dyDescent="0.25">
      <c r="A704" s="13"/>
      <c r="B704" s="13"/>
      <c r="C704" s="5"/>
      <c r="D704" s="13"/>
      <c r="E704" s="5"/>
      <c r="F704" s="5"/>
      <c r="G704" s="13"/>
      <c r="H704" s="5"/>
      <c r="I704" s="14"/>
      <c r="J704" s="5"/>
      <c r="K704" s="5"/>
      <c r="L704" s="5"/>
      <c r="M704" s="5"/>
      <c r="N704" s="5"/>
      <c r="O704" s="5"/>
      <c r="P704" s="5"/>
      <c r="Q704" s="5"/>
      <c r="R704" s="5"/>
      <c r="S704" s="5"/>
      <c r="T704" s="5"/>
      <c r="U704" s="5"/>
      <c r="V704" s="5"/>
      <c r="W704" s="5"/>
      <c r="X704" s="5"/>
      <c r="Y704" s="5"/>
      <c r="Z704" s="5"/>
    </row>
    <row r="705" spans="1:26" ht="15.75" customHeight="1" x14ac:dyDescent="0.25">
      <c r="A705" s="13"/>
      <c r="B705" s="13"/>
      <c r="C705" s="5"/>
      <c r="D705" s="13"/>
      <c r="E705" s="5"/>
      <c r="F705" s="5"/>
      <c r="G705" s="13"/>
      <c r="H705" s="5"/>
      <c r="I705" s="14"/>
      <c r="J705" s="5"/>
      <c r="K705" s="5"/>
      <c r="L705" s="5"/>
      <c r="M705" s="5"/>
      <c r="N705" s="5"/>
      <c r="O705" s="5"/>
      <c r="P705" s="5"/>
      <c r="Q705" s="5"/>
      <c r="R705" s="5"/>
      <c r="S705" s="5"/>
      <c r="T705" s="5"/>
      <c r="U705" s="5"/>
      <c r="V705" s="5"/>
      <c r="W705" s="5"/>
      <c r="X705" s="5"/>
      <c r="Y705" s="5"/>
      <c r="Z705" s="5"/>
    </row>
    <row r="706" spans="1:26" ht="15.75" customHeight="1" x14ac:dyDescent="0.25">
      <c r="A706" s="13"/>
      <c r="B706" s="13"/>
      <c r="C706" s="5"/>
      <c r="D706" s="13"/>
      <c r="E706" s="5"/>
      <c r="F706" s="5"/>
      <c r="G706" s="13"/>
      <c r="H706" s="5"/>
      <c r="I706" s="14"/>
      <c r="J706" s="5"/>
      <c r="K706" s="5"/>
      <c r="L706" s="5"/>
      <c r="M706" s="5"/>
      <c r="N706" s="5"/>
      <c r="O706" s="5"/>
      <c r="P706" s="5"/>
      <c r="Q706" s="5"/>
      <c r="R706" s="5"/>
      <c r="S706" s="5"/>
      <c r="T706" s="5"/>
      <c r="U706" s="5"/>
      <c r="V706" s="5"/>
      <c r="W706" s="5"/>
      <c r="X706" s="5"/>
      <c r="Y706" s="5"/>
      <c r="Z706" s="5"/>
    </row>
    <row r="707" spans="1:26" ht="15.75" customHeight="1" x14ac:dyDescent="0.25">
      <c r="A707" s="13"/>
      <c r="B707" s="13"/>
      <c r="C707" s="5"/>
      <c r="D707" s="13"/>
      <c r="E707" s="5"/>
      <c r="F707" s="5"/>
      <c r="G707" s="13"/>
      <c r="H707" s="5"/>
      <c r="I707" s="14"/>
      <c r="J707" s="5"/>
      <c r="K707" s="5"/>
      <c r="L707" s="5"/>
      <c r="M707" s="5"/>
      <c r="N707" s="5"/>
      <c r="O707" s="5"/>
      <c r="P707" s="5"/>
      <c r="Q707" s="5"/>
      <c r="R707" s="5"/>
      <c r="S707" s="5"/>
      <c r="T707" s="5"/>
      <c r="U707" s="5"/>
      <c r="V707" s="5"/>
      <c r="W707" s="5"/>
      <c r="X707" s="5"/>
      <c r="Y707" s="5"/>
      <c r="Z707" s="5"/>
    </row>
    <row r="708" spans="1:26" ht="15.75" customHeight="1" x14ac:dyDescent="0.25">
      <c r="A708" s="13"/>
      <c r="B708" s="13"/>
      <c r="C708" s="5"/>
      <c r="D708" s="13"/>
      <c r="E708" s="5"/>
      <c r="F708" s="5"/>
      <c r="G708" s="13"/>
      <c r="H708" s="5"/>
      <c r="I708" s="14"/>
      <c r="J708" s="5"/>
      <c r="K708" s="5"/>
      <c r="L708" s="5"/>
      <c r="M708" s="5"/>
      <c r="N708" s="5"/>
      <c r="O708" s="5"/>
      <c r="P708" s="5"/>
      <c r="Q708" s="5"/>
      <c r="R708" s="5"/>
      <c r="S708" s="5"/>
      <c r="T708" s="5"/>
      <c r="U708" s="5"/>
      <c r="V708" s="5"/>
      <c r="W708" s="5"/>
      <c r="X708" s="5"/>
      <c r="Y708" s="5"/>
      <c r="Z708" s="5"/>
    </row>
    <row r="709" spans="1:26" ht="15.75" customHeight="1" x14ac:dyDescent="0.25">
      <c r="A709" s="13"/>
      <c r="B709" s="13"/>
      <c r="C709" s="5"/>
      <c r="D709" s="13"/>
      <c r="E709" s="5"/>
      <c r="F709" s="5"/>
      <c r="G709" s="13"/>
      <c r="H709" s="5"/>
      <c r="I709" s="14"/>
      <c r="J709" s="5"/>
      <c r="K709" s="5"/>
      <c r="L709" s="5"/>
      <c r="M709" s="5"/>
      <c r="N709" s="5"/>
      <c r="O709" s="5"/>
      <c r="P709" s="5"/>
      <c r="Q709" s="5"/>
      <c r="R709" s="5"/>
      <c r="S709" s="5"/>
      <c r="T709" s="5"/>
      <c r="U709" s="5"/>
      <c r="V709" s="5"/>
      <c r="W709" s="5"/>
      <c r="X709" s="5"/>
      <c r="Y709" s="5"/>
      <c r="Z709" s="5"/>
    </row>
    <row r="710" spans="1:26" ht="15.75" customHeight="1" x14ac:dyDescent="0.25">
      <c r="A710" s="13"/>
      <c r="B710" s="13"/>
      <c r="C710" s="5"/>
      <c r="D710" s="13"/>
      <c r="E710" s="5"/>
      <c r="F710" s="5"/>
      <c r="G710" s="13"/>
      <c r="H710" s="5"/>
      <c r="I710" s="14"/>
      <c r="J710" s="5"/>
      <c r="K710" s="5"/>
      <c r="L710" s="5"/>
      <c r="M710" s="5"/>
      <c r="N710" s="5"/>
      <c r="O710" s="5"/>
      <c r="P710" s="5"/>
      <c r="Q710" s="5"/>
      <c r="R710" s="5"/>
      <c r="S710" s="5"/>
      <c r="T710" s="5"/>
      <c r="U710" s="5"/>
      <c r="V710" s="5"/>
      <c r="W710" s="5"/>
      <c r="X710" s="5"/>
      <c r="Y710" s="5"/>
      <c r="Z710" s="5"/>
    </row>
    <row r="711" spans="1:26" ht="15.75" customHeight="1" x14ac:dyDescent="0.25">
      <c r="A711" s="13"/>
      <c r="B711" s="13"/>
      <c r="C711" s="5"/>
      <c r="D711" s="13"/>
      <c r="E711" s="5"/>
      <c r="F711" s="5"/>
      <c r="G711" s="13"/>
      <c r="H711" s="5"/>
      <c r="I711" s="14"/>
      <c r="J711" s="5"/>
      <c r="K711" s="5"/>
      <c r="L711" s="5"/>
      <c r="M711" s="5"/>
      <c r="N711" s="5"/>
      <c r="O711" s="5"/>
      <c r="P711" s="5"/>
      <c r="Q711" s="5"/>
      <c r="R711" s="5"/>
      <c r="S711" s="5"/>
      <c r="T711" s="5"/>
      <c r="U711" s="5"/>
      <c r="V711" s="5"/>
      <c r="W711" s="5"/>
      <c r="X711" s="5"/>
      <c r="Y711" s="5"/>
      <c r="Z711" s="5"/>
    </row>
    <row r="712" spans="1:26" ht="15.75" customHeight="1" x14ac:dyDescent="0.25">
      <c r="A712" s="13"/>
      <c r="B712" s="13"/>
      <c r="C712" s="5"/>
      <c r="D712" s="13"/>
      <c r="E712" s="5"/>
      <c r="F712" s="5"/>
      <c r="G712" s="13"/>
      <c r="H712" s="5"/>
      <c r="I712" s="14"/>
      <c r="J712" s="5"/>
      <c r="K712" s="5"/>
      <c r="L712" s="5"/>
      <c r="M712" s="5"/>
      <c r="N712" s="5"/>
      <c r="O712" s="5"/>
      <c r="P712" s="5"/>
      <c r="Q712" s="5"/>
      <c r="R712" s="5"/>
      <c r="S712" s="5"/>
      <c r="T712" s="5"/>
      <c r="U712" s="5"/>
      <c r="V712" s="5"/>
      <c r="W712" s="5"/>
      <c r="X712" s="5"/>
      <c r="Y712" s="5"/>
      <c r="Z712" s="5"/>
    </row>
    <row r="713" spans="1:26" ht="15.75" customHeight="1" x14ac:dyDescent="0.25">
      <c r="A713" s="13"/>
      <c r="B713" s="13"/>
      <c r="C713" s="5"/>
      <c r="D713" s="13"/>
      <c r="E713" s="5"/>
      <c r="F713" s="5"/>
      <c r="G713" s="13"/>
      <c r="H713" s="5"/>
      <c r="I713" s="14"/>
      <c r="J713" s="5"/>
      <c r="K713" s="5"/>
      <c r="L713" s="5"/>
      <c r="M713" s="5"/>
      <c r="N713" s="5"/>
      <c r="O713" s="5"/>
      <c r="P713" s="5"/>
      <c r="Q713" s="5"/>
      <c r="R713" s="5"/>
      <c r="S713" s="5"/>
      <c r="T713" s="5"/>
      <c r="U713" s="5"/>
      <c r="V713" s="5"/>
      <c r="W713" s="5"/>
      <c r="X713" s="5"/>
      <c r="Y713" s="5"/>
      <c r="Z713" s="5"/>
    </row>
    <row r="714" spans="1:26" ht="15.75" customHeight="1" x14ac:dyDescent="0.25">
      <c r="A714" s="13"/>
      <c r="B714" s="13"/>
      <c r="C714" s="5"/>
      <c r="D714" s="13"/>
      <c r="E714" s="5"/>
      <c r="F714" s="5"/>
      <c r="G714" s="13"/>
      <c r="H714" s="5"/>
      <c r="I714" s="14"/>
      <c r="J714" s="5"/>
      <c r="K714" s="5"/>
      <c r="L714" s="5"/>
      <c r="M714" s="5"/>
      <c r="N714" s="5"/>
      <c r="O714" s="5"/>
      <c r="P714" s="5"/>
      <c r="Q714" s="5"/>
      <c r="R714" s="5"/>
      <c r="S714" s="5"/>
      <c r="T714" s="5"/>
      <c r="U714" s="5"/>
      <c r="V714" s="5"/>
      <c r="W714" s="5"/>
      <c r="X714" s="5"/>
      <c r="Y714" s="5"/>
      <c r="Z714" s="5"/>
    </row>
    <row r="715" spans="1:26" ht="15.75" customHeight="1" x14ac:dyDescent="0.25">
      <c r="A715" s="13"/>
      <c r="B715" s="13"/>
      <c r="C715" s="5"/>
      <c r="D715" s="13"/>
      <c r="E715" s="5"/>
      <c r="F715" s="5"/>
      <c r="G715" s="13"/>
      <c r="H715" s="5"/>
      <c r="I715" s="14"/>
      <c r="J715" s="5"/>
      <c r="K715" s="5"/>
      <c r="L715" s="5"/>
      <c r="M715" s="5"/>
      <c r="N715" s="5"/>
      <c r="O715" s="5"/>
      <c r="P715" s="5"/>
      <c r="Q715" s="5"/>
      <c r="R715" s="5"/>
      <c r="S715" s="5"/>
      <c r="T715" s="5"/>
      <c r="U715" s="5"/>
      <c r="V715" s="5"/>
      <c r="W715" s="5"/>
      <c r="X715" s="5"/>
      <c r="Y715" s="5"/>
      <c r="Z715" s="5"/>
    </row>
    <row r="716" spans="1:26" ht="15.75" customHeight="1" x14ac:dyDescent="0.25">
      <c r="A716" s="13"/>
      <c r="B716" s="13"/>
      <c r="C716" s="5"/>
      <c r="D716" s="13"/>
      <c r="E716" s="5"/>
      <c r="F716" s="5"/>
      <c r="G716" s="13"/>
      <c r="H716" s="5"/>
      <c r="I716" s="14"/>
      <c r="J716" s="5"/>
      <c r="K716" s="5"/>
      <c r="L716" s="5"/>
      <c r="M716" s="5"/>
      <c r="N716" s="5"/>
      <c r="O716" s="5"/>
      <c r="P716" s="5"/>
      <c r="Q716" s="5"/>
      <c r="R716" s="5"/>
      <c r="S716" s="5"/>
      <c r="T716" s="5"/>
      <c r="U716" s="5"/>
      <c r="V716" s="5"/>
      <c r="W716" s="5"/>
      <c r="X716" s="5"/>
      <c r="Y716" s="5"/>
      <c r="Z716" s="5"/>
    </row>
    <row r="717" spans="1:26" ht="15.75" customHeight="1" x14ac:dyDescent="0.25">
      <c r="A717" s="13"/>
      <c r="B717" s="13"/>
      <c r="C717" s="5"/>
      <c r="D717" s="13"/>
      <c r="E717" s="5"/>
      <c r="F717" s="5"/>
      <c r="G717" s="13"/>
      <c r="H717" s="5"/>
      <c r="I717" s="14"/>
      <c r="J717" s="5"/>
      <c r="K717" s="5"/>
      <c r="L717" s="5"/>
      <c r="M717" s="5"/>
      <c r="N717" s="5"/>
      <c r="O717" s="5"/>
      <c r="P717" s="5"/>
      <c r="Q717" s="5"/>
      <c r="R717" s="5"/>
      <c r="S717" s="5"/>
      <c r="T717" s="5"/>
      <c r="U717" s="5"/>
      <c r="V717" s="5"/>
      <c r="W717" s="5"/>
      <c r="X717" s="5"/>
      <c r="Y717" s="5"/>
      <c r="Z717" s="5"/>
    </row>
    <row r="718" spans="1:26" ht="15.75" customHeight="1" x14ac:dyDescent="0.25">
      <c r="A718" s="13"/>
      <c r="B718" s="13"/>
      <c r="C718" s="5"/>
      <c r="D718" s="13"/>
      <c r="E718" s="5"/>
      <c r="F718" s="5"/>
      <c r="G718" s="13"/>
      <c r="H718" s="5"/>
      <c r="I718" s="14"/>
      <c r="J718" s="5"/>
      <c r="K718" s="5"/>
      <c r="L718" s="5"/>
      <c r="M718" s="5"/>
      <c r="N718" s="5"/>
      <c r="O718" s="5"/>
      <c r="P718" s="5"/>
      <c r="Q718" s="5"/>
      <c r="R718" s="5"/>
      <c r="S718" s="5"/>
      <c r="T718" s="5"/>
      <c r="U718" s="5"/>
      <c r="V718" s="5"/>
      <c r="W718" s="5"/>
      <c r="X718" s="5"/>
      <c r="Y718" s="5"/>
      <c r="Z718" s="5"/>
    </row>
    <row r="719" spans="1:26" ht="15.75" customHeight="1" x14ac:dyDescent="0.25">
      <c r="A719" s="13"/>
      <c r="B719" s="13"/>
      <c r="C719" s="5"/>
      <c r="D719" s="13"/>
      <c r="E719" s="5"/>
      <c r="F719" s="5"/>
      <c r="G719" s="13"/>
      <c r="H719" s="5"/>
      <c r="I719" s="14"/>
      <c r="J719" s="5"/>
      <c r="K719" s="5"/>
      <c r="L719" s="5"/>
      <c r="M719" s="5"/>
      <c r="N719" s="5"/>
      <c r="O719" s="5"/>
      <c r="P719" s="5"/>
      <c r="Q719" s="5"/>
      <c r="R719" s="5"/>
      <c r="S719" s="5"/>
      <c r="T719" s="5"/>
      <c r="U719" s="5"/>
      <c r="V719" s="5"/>
      <c r="W719" s="5"/>
      <c r="X719" s="5"/>
      <c r="Y719" s="5"/>
      <c r="Z719" s="5"/>
    </row>
    <row r="720" spans="1:26" ht="15.75" customHeight="1" x14ac:dyDescent="0.25">
      <c r="A720" s="13"/>
      <c r="B720" s="13"/>
      <c r="C720" s="5"/>
      <c r="D720" s="13"/>
      <c r="E720" s="5"/>
      <c r="F720" s="5"/>
      <c r="G720" s="13"/>
      <c r="H720" s="5"/>
      <c r="I720" s="14"/>
      <c r="J720" s="5"/>
      <c r="K720" s="5"/>
      <c r="L720" s="5"/>
      <c r="M720" s="5"/>
      <c r="N720" s="5"/>
      <c r="O720" s="5"/>
      <c r="P720" s="5"/>
      <c r="Q720" s="5"/>
      <c r="R720" s="5"/>
      <c r="S720" s="5"/>
      <c r="T720" s="5"/>
      <c r="U720" s="5"/>
      <c r="V720" s="5"/>
      <c r="W720" s="5"/>
      <c r="X720" s="5"/>
      <c r="Y720" s="5"/>
      <c r="Z720" s="5"/>
    </row>
    <row r="721" spans="1:26" ht="15.75" customHeight="1" x14ac:dyDescent="0.25">
      <c r="A721" s="13"/>
      <c r="B721" s="13"/>
      <c r="C721" s="5"/>
      <c r="D721" s="13"/>
      <c r="E721" s="5"/>
      <c r="F721" s="5"/>
      <c r="G721" s="13"/>
      <c r="H721" s="5"/>
      <c r="I721" s="14"/>
      <c r="J721" s="5"/>
      <c r="K721" s="5"/>
      <c r="L721" s="5"/>
      <c r="M721" s="5"/>
      <c r="N721" s="5"/>
      <c r="O721" s="5"/>
      <c r="P721" s="5"/>
      <c r="Q721" s="5"/>
      <c r="R721" s="5"/>
      <c r="S721" s="5"/>
      <c r="T721" s="5"/>
      <c r="U721" s="5"/>
      <c r="V721" s="5"/>
      <c r="W721" s="5"/>
      <c r="X721" s="5"/>
      <c r="Y721" s="5"/>
      <c r="Z721" s="5"/>
    </row>
    <row r="722" spans="1:26" ht="15.75" customHeight="1" x14ac:dyDescent="0.25">
      <c r="A722" s="13"/>
      <c r="B722" s="13"/>
      <c r="C722" s="5"/>
      <c r="D722" s="13"/>
      <c r="E722" s="5"/>
      <c r="F722" s="5"/>
      <c r="G722" s="13"/>
      <c r="H722" s="5"/>
      <c r="I722" s="14"/>
      <c r="J722" s="5"/>
      <c r="K722" s="5"/>
      <c r="L722" s="5"/>
      <c r="M722" s="5"/>
      <c r="N722" s="5"/>
      <c r="O722" s="5"/>
      <c r="P722" s="5"/>
      <c r="Q722" s="5"/>
      <c r="R722" s="5"/>
      <c r="S722" s="5"/>
      <c r="T722" s="5"/>
      <c r="U722" s="5"/>
      <c r="V722" s="5"/>
      <c r="W722" s="5"/>
      <c r="X722" s="5"/>
      <c r="Y722" s="5"/>
      <c r="Z722" s="5"/>
    </row>
    <row r="723" spans="1:26" ht="15.75" customHeight="1" x14ac:dyDescent="0.25">
      <c r="A723" s="13"/>
      <c r="B723" s="13"/>
      <c r="C723" s="5"/>
      <c r="D723" s="13"/>
      <c r="E723" s="5"/>
      <c r="F723" s="5"/>
      <c r="G723" s="13"/>
      <c r="H723" s="5"/>
      <c r="I723" s="14"/>
      <c r="J723" s="5"/>
      <c r="K723" s="5"/>
      <c r="L723" s="5"/>
      <c r="M723" s="5"/>
      <c r="N723" s="5"/>
      <c r="O723" s="5"/>
      <c r="P723" s="5"/>
      <c r="Q723" s="5"/>
      <c r="R723" s="5"/>
      <c r="S723" s="5"/>
      <c r="T723" s="5"/>
      <c r="U723" s="5"/>
      <c r="V723" s="5"/>
      <c r="W723" s="5"/>
      <c r="X723" s="5"/>
      <c r="Y723" s="5"/>
      <c r="Z723" s="5"/>
    </row>
    <row r="724" spans="1:26" ht="15.75" customHeight="1" x14ac:dyDescent="0.25">
      <c r="A724" s="13"/>
      <c r="B724" s="13"/>
      <c r="C724" s="5"/>
      <c r="D724" s="13"/>
      <c r="E724" s="5"/>
      <c r="F724" s="5"/>
      <c r="G724" s="13"/>
      <c r="H724" s="5"/>
      <c r="I724" s="14"/>
      <c r="J724" s="5"/>
      <c r="K724" s="5"/>
      <c r="L724" s="5"/>
      <c r="M724" s="5"/>
      <c r="N724" s="5"/>
      <c r="O724" s="5"/>
      <c r="P724" s="5"/>
      <c r="Q724" s="5"/>
      <c r="R724" s="5"/>
      <c r="S724" s="5"/>
      <c r="T724" s="5"/>
      <c r="U724" s="5"/>
      <c r="V724" s="5"/>
      <c r="W724" s="5"/>
      <c r="X724" s="5"/>
      <c r="Y724" s="5"/>
      <c r="Z724" s="5"/>
    </row>
    <row r="725" spans="1:26" ht="15.75" customHeight="1" x14ac:dyDescent="0.25">
      <c r="A725" s="13"/>
      <c r="B725" s="13"/>
      <c r="C725" s="5"/>
      <c r="D725" s="13"/>
      <c r="E725" s="5"/>
      <c r="F725" s="5"/>
      <c r="G725" s="13"/>
      <c r="H725" s="5"/>
      <c r="I725" s="14"/>
      <c r="J725" s="5"/>
      <c r="K725" s="5"/>
      <c r="L725" s="5"/>
      <c r="M725" s="5"/>
      <c r="N725" s="5"/>
      <c r="O725" s="5"/>
      <c r="P725" s="5"/>
      <c r="Q725" s="5"/>
      <c r="R725" s="5"/>
      <c r="S725" s="5"/>
      <c r="T725" s="5"/>
      <c r="U725" s="5"/>
      <c r="V725" s="5"/>
      <c r="W725" s="5"/>
      <c r="X725" s="5"/>
      <c r="Y725" s="5"/>
      <c r="Z725" s="5"/>
    </row>
    <row r="726" spans="1:26" ht="15.75" customHeight="1" x14ac:dyDescent="0.25">
      <c r="A726" s="13"/>
      <c r="B726" s="13"/>
      <c r="C726" s="5"/>
      <c r="D726" s="13"/>
      <c r="E726" s="5"/>
      <c r="F726" s="5"/>
      <c r="G726" s="13"/>
      <c r="H726" s="5"/>
      <c r="I726" s="14"/>
      <c r="J726" s="5"/>
      <c r="K726" s="5"/>
      <c r="L726" s="5"/>
      <c r="M726" s="5"/>
      <c r="N726" s="5"/>
      <c r="O726" s="5"/>
      <c r="P726" s="5"/>
      <c r="Q726" s="5"/>
      <c r="R726" s="5"/>
      <c r="S726" s="5"/>
      <c r="T726" s="5"/>
      <c r="U726" s="5"/>
      <c r="V726" s="5"/>
      <c r="W726" s="5"/>
      <c r="X726" s="5"/>
      <c r="Y726" s="5"/>
      <c r="Z726" s="5"/>
    </row>
    <row r="727" spans="1:26" ht="15.75" customHeight="1" x14ac:dyDescent="0.25">
      <c r="A727" s="13"/>
      <c r="B727" s="13"/>
      <c r="C727" s="5"/>
      <c r="D727" s="13"/>
      <c r="E727" s="5"/>
      <c r="F727" s="5"/>
      <c r="G727" s="13"/>
      <c r="H727" s="5"/>
      <c r="I727" s="14"/>
      <c r="J727" s="5"/>
      <c r="K727" s="5"/>
      <c r="L727" s="5"/>
      <c r="M727" s="5"/>
      <c r="N727" s="5"/>
      <c r="O727" s="5"/>
      <c r="P727" s="5"/>
      <c r="Q727" s="5"/>
      <c r="R727" s="5"/>
      <c r="S727" s="5"/>
      <c r="T727" s="5"/>
      <c r="U727" s="5"/>
      <c r="V727" s="5"/>
      <c r="W727" s="5"/>
      <c r="X727" s="5"/>
      <c r="Y727" s="5"/>
      <c r="Z727" s="5"/>
    </row>
    <row r="728" spans="1:26" ht="15.75" customHeight="1" x14ac:dyDescent="0.25">
      <c r="A728" s="13"/>
      <c r="B728" s="13"/>
      <c r="C728" s="5"/>
      <c r="D728" s="13"/>
      <c r="E728" s="5"/>
      <c r="F728" s="5"/>
      <c r="G728" s="13"/>
      <c r="H728" s="5"/>
      <c r="I728" s="14"/>
      <c r="J728" s="5"/>
      <c r="K728" s="5"/>
      <c r="L728" s="5"/>
      <c r="M728" s="5"/>
      <c r="N728" s="5"/>
      <c r="O728" s="5"/>
      <c r="P728" s="5"/>
      <c r="Q728" s="5"/>
      <c r="R728" s="5"/>
      <c r="S728" s="5"/>
      <c r="T728" s="5"/>
      <c r="U728" s="5"/>
      <c r="V728" s="5"/>
      <c r="W728" s="5"/>
      <c r="X728" s="5"/>
      <c r="Y728" s="5"/>
      <c r="Z728" s="5"/>
    </row>
    <row r="729" spans="1:26" ht="15.75" customHeight="1" x14ac:dyDescent="0.25">
      <c r="A729" s="13"/>
      <c r="B729" s="13"/>
      <c r="C729" s="5"/>
      <c r="D729" s="13"/>
      <c r="E729" s="5"/>
      <c r="F729" s="5"/>
      <c r="G729" s="13"/>
      <c r="H729" s="5"/>
      <c r="I729" s="14"/>
      <c r="J729" s="5"/>
      <c r="K729" s="5"/>
      <c r="L729" s="5"/>
      <c r="M729" s="5"/>
      <c r="N729" s="5"/>
      <c r="O729" s="5"/>
      <c r="P729" s="5"/>
      <c r="Q729" s="5"/>
      <c r="R729" s="5"/>
      <c r="S729" s="5"/>
      <c r="T729" s="5"/>
      <c r="U729" s="5"/>
      <c r="V729" s="5"/>
      <c r="W729" s="5"/>
      <c r="X729" s="5"/>
      <c r="Y729" s="5"/>
      <c r="Z729" s="5"/>
    </row>
    <row r="730" spans="1:26" ht="15.75" customHeight="1" x14ac:dyDescent="0.25">
      <c r="A730" s="13"/>
      <c r="B730" s="13"/>
      <c r="C730" s="5"/>
      <c r="D730" s="13"/>
      <c r="E730" s="5"/>
      <c r="F730" s="5"/>
      <c r="G730" s="13"/>
      <c r="H730" s="5"/>
      <c r="I730" s="14"/>
      <c r="J730" s="5"/>
      <c r="K730" s="5"/>
      <c r="L730" s="5"/>
      <c r="M730" s="5"/>
      <c r="N730" s="5"/>
      <c r="O730" s="5"/>
      <c r="P730" s="5"/>
      <c r="Q730" s="5"/>
      <c r="R730" s="5"/>
      <c r="S730" s="5"/>
      <c r="T730" s="5"/>
      <c r="U730" s="5"/>
      <c r="V730" s="5"/>
      <c r="W730" s="5"/>
      <c r="X730" s="5"/>
      <c r="Y730" s="5"/>
      <c r="Z730" s="5"/>
    </row>
    <row r="731" spans="1:26" ht="15.75" customHeight="1" x14ac:dyDescent="0.25">
      <c r="A731" s="13"/>
      <c r="B731" s="13"/>
      <c r="C731" s="5"/>
      <c r="D731" s="13"/>
      <c r="E731" s="5"/>
      <c r="F731" s="5"/>
      <c r="G731" s="13"/>
      <c r="H731" s="5"/>
      <c r="I731" s="14"/>
      <c r="J731" s="5"/>
      <c r="K731" s="5"/>
      <c r="L731" s="5"/>
      <c r="M731" s="5"/>
      <c r="N731" s="5"/>
      <c r="O731" s="5"/>
      <c r="P731" s="5"/>
      <c r="Q731" s="5"/>
      <c r="R731" s="5"/>
      <c r="S731" s="5"/>
      <c r="T731" s="5"/>
      <c r="U731" s="5"/>
      <c r="V731" s="5"/>
      <c r="W731" s="5"/>
      <c r="X731" s="5"/>
      <c r="Y731" s="5"/>
      <c r="Z731" s="5"/>
    </row>
    <row r="732" spans="1:26" ht="15.75" customHeight="1" x14ac:dyDescent="0.25">
      <c r="A732" s="13"/>
      <c r="B732" s="13"/>
      <c r="C732" s="5"/>
      <c r="D732" s="13"/>
      <c r="E732" s="5"/>
      <c r="F732" s="5"/>
      <c r="G732" s="13"/>
      <c r="H732" s="5"/>
      <c r="I732" s="14"/>
      <c r="J732" s="5"/>
      <c r="K732" s="5"/>
      <c r="L732" s="5"/>
      <c r="M732" s="5"/>
      <c r="N732" s="5"/>
      <c r="O732" s="5"/>
      <c r="P732" s="5"/>
      <c r="Q732" s="5"/>
      <c r="R732" s="5"/>
      <c r="S732" s="5"/>
      <c r="T732" s="5"/>
      <c r="U732" s="5"/>
      <c r="V732" s="5"/>
      <c r="W732" s="5"/>
      <c r="X732" s="5"/>
      <c r="Y732" s="5"/>
      <c r="Z732" s="5"/>
    </row>
    <row r="733" spans="1:26" ht="15.75" customHeight="1" x14ac:dyDescent="0.25">
      <c r="A733" s="13"/>
      <c r="B733" s="13"/>
      <c r="C733" s="5"/>
      <c r="D733" s="13"/>
      <c r="E733" s="5"/>
      <c r="F733" s="5"/>
      <c r="G733" s="13"/>
      <c r="H733" s="5"/>
      <c r="I733" s="14"/>
      <c r="J733" s="5"/>
      <c r="K733" s="5"/>
      <c r="L733" s="5"/>
      <c r="M733" s="5"/>
      <c r="N733" s="5"/>
      <c r="O733" s="5"/>
      <c r="P733" s="5"/>
      <c r="Q733" s="5"/>
      <c r="R733" s="5"/>
      <c r="S733" s="5"/>
      <c r="T733" s="5"/>
      <c r="U733" s="5"/>
      <c r="V733" s="5"/>
      <c r="W733" s="5"/>
      <c r="X733" s="5"/>
      <c r="Y733" s="5"/>
      <c r="Z733" s="5"/>
    </row>
    <row r="734" spans="1:26" ht="15.75" customHeight="1" x14ac:dyDescent="0.25">
      <c r="A734" s="13"/>
      <c r="B734" s="13"/>
      <c r="C734" s="5"/>
      <c r="D734" s="13"/>
      <c r="E734" s="5"/>
      <c r="F734" s="5"/>
      <c r="G734" s="13"/>
      <c r="H734" s="5"/>
      <c r="I734" s="14"/>
      <c r="J734" s="5"/>
      <c r="K734" s="5"/>
      <c r="L734" s="5"/>
      <c r="M734" s="5"/>
      <c r="N734" s="5"/>
      <c r="O734" s="5"/>
      <c r="P734" s="5"/>
      <c r="Q734" s="5"/>
      <c r="R734" s="5"/>
      <c r="S734" s="5"/>
      <c r="T734" s="5"/>
      <c r="U734" s="5"/>
      <c r="V734" s="5"/>
      <c r="W734" s="5"/>
      <c r="X734" s="5"/>
      <c r="Y734" s="5"/>
      <c r="Z734" s="5"/>
    </row>
    <row r="735" spans="1:26" ht="15.75" customHeight="1" x14ac:dyDescent="0.25">
      <c r="A735" s="13"/>
      <c r="B735" s="13"/>
      <c r="C735" s="5"/>
      <c r="D735" s="13"/>
      <c r="E735" s="5"/>
      <c r="F735" s="5"/>
      <c r="G735" s="13"/>
      <c r="H735" s="5"/>
      <c r="I735" s="14"/>
      <c r="J735" s="5"/>
      <c r="K735" s="5"/>
      <c r="L735" s="5"/>
      <c r="M735" s="5"/>
      <c r="N735" s="5"/>
      <c r="O735" s="5"/>
      <c r="P735" s="5"/>
      <c r="Q735" s="5"/>
      <c r="R735" s="5"/>
      <c r="S735" s="5"/>
      <c r="T735" s="5"/>
      <c r="U735" s="5"/>
      <c r="V735" s="5"/>
      <c r="W735" s="5"/>
      <c r="X735" s="5"/>
      <c r="Y735" s="5"/>
      <c r="Z735" s="5"/>
    </row>
    <row r="736" spans="1:26" ht="15.75" customHeight="1" x14ac:dyDescent="0.25">
      <c r="A736" s="13"/>
      <c r="B736" s="13"/>
      <c r="C736" s="5"/>
      <c r="D736" s="13"/>
      <c r="E736" s="5"/>
      <c r="F736" s="5"/>
      <c r="G736" s="13"/>
      <c r="H736" s="5"/>
      <c r="I736" s="14"/>
      <c r="J736" s="5"/>
      <c r="K736" s="5"/>
      <c r="L736" s="5"/>
      <c r="M736" s="5"/>
      <c r="N736" s="5"/>
      <c r="O736" s="5"/>
      <c r="P736" s="5"/>
      <c r="Q736" s="5"/>
      <c r="R736" s="5"/>
      <c r="S736" s="5"/>
      <c r="T736" s="5"/>
      <c r="U736" s="5"/>
      <c r="V736" s="5"/>
      <c r="W736" s="5"/>
      <c r="X736" s="5"/>
      <c r="Y736" s="5"/>
      <c r="Z736" s="5"/>
    </row>
    <row r="737" spans="1:26" ht="15.75" customHeight="1" x14ac:dyDescent="0.25">
      <c r="A737" s="13"/>
      <c r="B737" s="13"/>
      <c r="C737" s="5"/>
      <c r="D737" s="13"/>
      <c r="E737" s="5"/>
      <c r="F737" s="5"/>
      <c r="G737" s="13"/>
      <c r="H737" s="5"/>
      <c r="I737" s="14"/>
      <c r="J737" s="5"/>
      <c r="K737" s="5"/>
      <c r="L737" s="5"/>
      <c r="M737" s="5"/>
      <c r="N737" s="5"/>
      <c r="O737" s="5"/>
      <c r="P737" s="5"/>
      <c r="Q737" s="5"/>
      <c r="R737" s="5"/>
      <c r="S737" s="5"/>
      <c r="T737" s="5"/>
      <c r="U737" s="5"/>
      <c r="V737" s="5"/>
      <c r="W737" s="5"/>
      <c r="X737" s="5"/>
      <c r="Y737" s="5"/>
      <c r="Z737" s="5"/>
    </row>
    <row r="738" spans="1:26" ht="15.75" customHeight="1" x14ac:dyDescent="0.25">
      <c r="A738" s="13"/>
      <c r="B738" s="13"/>
      <c r="C738" s="5"/>
      <c r="D738" s="13"/>
      <c r="E738" s="5"/>
      <c r="F738" s="5"/>
      <c r="G738" s="13"/>
      <c r="H738" s="5"/>
      <c r="I738" s="14"/>
      <c r="J738" s="5"/>
      <c r="K738" s="5"/>
      <c r="L738" s="5"/>
      <c r="M738" s="5"/>
      <c r="N738" s="5"/>
      <c r="O738" s="5"/>
      <c r="P738" s="5"/>
      <c r="Q738" s="5"/>
      <c r="R738" s="5"/>
      <c r="S738" s="5"/>
      <c r="T738" s="5"/>
      <c r="U738" s="5"/>
      <c r="V738" s="5"/>
      <c r="W738" s="5"/>
      <c r="X738" s="5"/>
      <c r="Y738" s="5"/>
      <c r="Z738" s="5"/>
    </row>
    <row r="739" spans="1:26" ht="15.75" customHeight="1" x14ac:dyDescent="0.25">
      <c r="A739" s="13"/>
      <c r="B739" s="13"/>
      <c r="C739" s="5"/>
      <c r="D739" s="13"/>
      <c r="E739" s="5"/>
      <c r="F739" s="5"/>
      <c r="G739" s="13"/>
      <c r="H739" s="5"/>
      <c r="I739" s="14"/>
      <c r="J739" s="5"/>
      <c r="K739" s="5"/>
      <c r="L739" s="5"/>
      <c r="M739" s="5"/>
      <c r="N739" s="5"/>
      <c r="O739" s="5"/>
      <c r="P739" s="5"/>
      <c r="Q739" s="5"/>
      <c r="R739" s="5"/>
      <c r="S739" s="5"/>
      <c r="T739" s="5"/>
      <c r="U739" s="5"/>
      <c r="V739" s="5"/>
      <c r="W739" s="5"/>
      <c r="X739" s="5"/>
      <c r="Y739" s="5"/>
      <c r="Z739" s="5"/>
    </row>
    <row r="740" spans="1:26" ht="15.75" customHeight="1" x14ac:dyDescent="0.25">
      <c r="A740" s="13"/>
      <c r="B740" s="13"/>
      <c r="C740" s="5"/>
      <c r="D740" s="13"/>
      <c r="E740" s="5"/>
      <c r="F740" s="5"/>
      <c r="G740" s="13"/>
      <c r="H740" s="5"/>
      <c r="I740" s="14"/>
      <c r="J740" s="5"/>
      <c r="K740" s="5"/>
      <c r="L740" s="5"/>
      <c r="M740" s="5"/>
      <c r="N740" s="5"/>
      <c r="O740" s="5"/>
      <c r="P740" s="5"/>
      <c r="Q740" s="5"/>
      <c r="R740" s="5"/>
      <c r="S740" s="5"/>
      <c r="T740" s="5"/>
      <c r="U740" s="5"/>
      <c r="V740" s="5"/>
      <c r="W740" s="5"/>
      <c r="X740" s="5"/>
      <c r="Y740" s="5"/>
      <c r="Z740" s="5"/>
    </row>
    <row r="741" spans="1:26" ht="15.75" customHeight="1" x14ac:dyDescent="0.25">
      <c r="A741" s="13"/>
      <c r="B741" s="13"/>
      <c r="C741" s="5"/>
      <c r="D741" s="13"/>
      <c r="E741" s="5"/>
      <c r="F741" s="5"/>
      <c r="G741" s="13"/>
      <c r="H741" s="5"/>
      <c r="I741" s="14"/>
      <c r="J741" s="5"/>
      <c r="K741" s="5"/>
      <c r="L741" s="5"/>
      <c r="M741" s="5"/>
      <c r="N741" s="5"/>
      <c r="O741" s="5"/>
      <c r="P741" s="5"/>
      <c r="Q741" s="5"/>
      <c r="R741" s="5"/>
      <c r="S741" s="5"/>
      <c r="T741" s="5"/>
      <c r="U741" s="5"/>
      <c r="V741" s="5"/>
      <c r="W741" s="5"/>
      <c r="X741" s="5"/>
      <c r="Y741" s="5"/>
      <c r="Z741" s="5"/>
    </row>
    <row r="742" spans="1:26" ht="15.75" customHeight="1" x14ac:dyDescent="0.25">
      <c r="A742" s="13"/>
      <c r="B742" s="13"/>
      <c r="C742" s="5"/>
      <c r="D742" s="13"/>
      <c r="E742" s="5"/>
      <c r="F742" s="5"/>
      <c r="G742" s="13"/>
      <c r="H742" s="5"/>
      <c r="I742" s="14"/>
      <c r="J742" s="5"/>
      <c r="K742" s="5"/>
      <c r="L742" s="5"/>
      <c r="M742" s="5"/>
      <c r="N742" s="5"/>
      <c r="O742" s="5"/>
      <c r="P742" s="5"/>
      <c r="Q742" s="5"/>
      <c r="R742" s="5"/>
      <c r="S742" s="5"/>
      <c r="T742" s="5"/>
      <c r="U742" s="5"/>
      <c r="V742" s="5"/>
      <c r="W742" s="5"/>
      <c r="X742" s="5"/>
      <c r="Y742" s="5"/>
      <c r="Z742" s="5"/>
    </row>
    <row r="743" spans="1:26" ht="15.75" customHeight="1" x14ac:dyDescent="0.25">
      <c r="A743" s="13"/>
      <c r="B743" s="13"/>
      <c r="C743" s="5"/>
      <c r="D743" s="13"/>
      <c r="E743" s="5"/>
      <c r="F743" s="5"/>
      <c r="G743" s="13"/>
      <c r="H743" s="5"/>
      <c r="I743" s="14"/>
      <c r="J743" s="5"/>
      <c r="K743" s="5"/>
      <c r="L743" s="5"/>
      <c r="M743" s="5"/>
      <c r="N743" s="5"/>
      <c r="O743" s="5"/>
      <c r="P743" s="5"/>
      <c r="Q743" s="5"/>
      <c r="R743" s="5"/>
      <c r="S743" s="5"/>
      <c r="T743" s="5"/>
      <c r="U743" s="5"/>
      <c r="V743" s="5"/>
      <c r="W743" s="5"/>
      <c r="X743" s="5"/>
      <c r="Y743" s="5"/>
      <c r="Z743" s="5"/>
    </row>
    <row r="744" spans="1:26" ht="15.75" customHeight="1" x14ac:dyDescent="0.25">
      <c r="A744" s="13"/>
      <c r="B744" s="13"/>
      <c r="C744" s="5"/>
      <c r="D744" s="13"/>
      <c r="E744" s="5"/>
      <c r="F744" s="5"/>
      <c r="G744" s="13"/>
      <c r="H744" s="5"/>
      <c r="I744" s="14"/>
      <c r="J744" s="5"/>
      <c r="K744" s="5"/>
      <c r="L744" s="5"/>
      <c r="M744" s="5"/>
      <c r="N744" s="5"/>
      <c r="O744" s="5"/>
      <c r="P744" s="5"/>
      <c r="Q744" s="5"/>
      <c r="R744" s="5"/>
      <c r="S744" s="5"/>
      <c r="T744" s="5"/>
      <c r="U744" s="5"/>
      <c r="V744" s="5"/>
      <c r="W744" s="5"/>
      <c r="X744" s="5"/>
      <c r="Y744" s="5"/>
      <c r="Z744" s="5"/>
    </row>
    <row r="745" spans="1:26" ht="15.75" customHeight="1" x14ac:dyDescent="0.25">
      <c r="A745" s="13"/>
      <c r="B745" s="13"/>
      <c r="C745" s="5"/>
      <c r="D745" s="13"/>
      <c r="E745" s="5"/>
      <c r="F745" s="5"/>
      <c r="G745" s="13"/>
      <c r="H745" s="5"/>
      <c r="I745" s="14"/>
      <c r="J745" s="5"/>
      <c r="K745" s="5"/>
      <c r="L745" s="5"/>
      <c r="M745" s="5"/>
      <c r="N745" s="5"/>
      <c r="O745" s="5"/>
      <c r="P745" s="5"/>
      <c r="Q745" s="5"/>
      <c r="R745" s="5"/>
      <c r="S745" s="5"/>
      <c r="T745" s="5"/>
      <c r="U745" s="5"/>
      <c r="V745" s="5"/>
      <c r="W745" s="5"/>
      <c r="X745" s="5"/>
      <c r="Y745" s="5"/>
      <c r="Z745" s="5"/>
    </row>
    <row r="746" spans="1:26" ht="15.75" customHeight="1" x14ac:dyDescent="0.25">
      <c r="A746" s="13"/>
      <c r="B746" s="13"/>
      <c r="C746" s="5"/>
      <c r="D746" s="13"/>
      <c r="E746" s="5"/>
      <c r="F746" s="5"/>
      <c r="G746" s="13"/>
      <c r="H746" s="5"/>
      <c r="I746" s="14"/>
      <c r="J746" s="5"/>
      <c r="K746" s="5"/>
      <c r="L746" s="5"/>
      <c r="M746" s="5"/>
      <c r="N746" s="5"/>
      <c r="O746" s="5"/>
      <c r="P746" s="5"/>
      <c r="Q746" s="5"/>
      <c r="R746" s="5"/>
      <c r="S746" s="5"/>
      <c r="T746" s="5"/>
      <c r="U746" s="5"/>
      <c r="V746" s="5"/>
      <c r="W746" s="5"/>
      <c r="X746" s="5"/>
      <c r="Y746" s="5"/>
      <c r="Z746" s="5"/>
    </row>
    <row r="747" spans="1:26" ht="15.75" customHeight="1" x14ac:dyDescent="0.25">
      <c r="A747" s="13"/>
      <c r="B747" s="13"/>
      <c r="C747" s="5"/>
      <c r="D747" s="13"/>
      <c r="E747" s="5"/>
      <c r="F747" s="5"/>
      <c r="G747" s="13"/>
      <c r="H747" s="5"/>
      <c r="I747" s="14"/>
      <c r="J747" s="5"/>
      <c r="K747" s="5"/>
      <c r="L747" s="5"/>
      <c r="M747" s="5"/>
      <c r="N747" s="5"/>
      <c r="O747" s="5"/>
      <c r="P747" s="5"/>
      <c r="Q747" s="5"/>
      <c r="R747" s="5"/>
      <c r="S747" s="5"/>
      <c r="T747" s="5"/>
      <c r="U747" s="5"/>
      <c r="V747" s="5"/>
      <c r="W747" s="5"/>
      <c r="X747" s="5"/>
      <c r="Y747" s="5"/>
      <c r="Z747" s="5"/>
    </row>
    <row r="748" spans="1:26" ht="15.75" customHeight="1" x14ac:dyDescent="0.25">
      <c r="A748" s="13"/>
      <c r="B748" s="13"/>
      <c r="C748" s="5"/>
      <c r="D748" s="13"/>
      <c r="E748" s="5"/>
      <c r="F748" s="5"/>
      <c r="G748" s="13"/>
      <c r="H748" s="5"/>
      <c r="I748" s="14"/>
      <c r="J748" s="5"/>
      <c r="K748" s="5"/>
      <c r="L748" s="5"/>
      <c r="M748" s="5"/>
      <c r="N748" s="5"/>
      <c r="O748" s="5"/>
      <c r="P748" s="5"/>
      <c r="Q748" s="5"/>
      <c r="R748" s="5"/>
      <c r="S748" s="5"/>
      <c r="T748" s="5"/>
      <c r="U748" s="5"/>
      <c r="V748" s="5"/>
      <c r="W748" s="5"/>
      <c r="X748" s="5"/>
      <c r="Y748" s="5"/>
      <c r="Z748" s="5"/>
    </row>
    <row r="749" spans="1:26" ht="15.75" customHeight="1" x14ac:dyDescent="0.25">
      <c r="A749" s="13"/>
      <c r="B749" s="13"/>
      <c r="C749" s="5"/>
      <c r="D749" s="13"/>
      <c r="E749" s="5"/>
      <c r="F749" s="5"/>
      <c r="G749" s="13"/>
      <c r="H749" s="5"/>
      <c r="I749" s="14"/>
      <c r="J749" s="5"/>
      <c r="K749" s="5"/>
      <c r="L749" s="5"/>
      <c r="M749" s="5"/>
      <c r="N749" s="5"/>
      <c r="O749" s="5"/>
      <c r="P749" s="5"/>
      <c r="Q749" s="5"/>
      <c r="R749" s="5"/>
      <c r="S749" s="5"/>
      <c r="T749" s="5"/>
      <c r="U749" s="5"/>
      <c r="V749" s="5"/>
      <c r="W749" s="5"/>
      <c r="X749" s="5"/>
      <c r="Y749" s="5"/>
      <c r="Z749" s="5"/>
    </row>
    <row r="750" spans="1:26" ht="15.75" customHeight="1" x14ac:dyDescent="0.25">
      <c r="A750" s="13"/>
      <c r="B750" s="13"/>
      <c r="C750" s="5"/>
      <c r="D750" s="13"/>
      <c r="E750" s="5"/>
      <c r="F750" s="5"/>
      <c r="G750" s="13"/>
      <c r="H750" s="5"/>
      <c r="I750" s="14"/>
      <c r="J750" s="5"/>
      <c r="K750" s="5"/>
      <c r="L750" s="5"/>
      <c r="M750" s="5"/>
      <c r="N750" s="5"/>
      <c r="O750" s="5"/>
      <c r="P750" s="5"/>
      <c r="Q750" s="5"/>
      <c r="R750" s="5"/>
      <c r="S750" s="5"/>
      <c r="T750" s="5"/>
      <c r="U750" s="5"/>
      <c r="V750" s="5"/>
      <c r="W750" s="5"/>
      <c r="X750" s="5"/>
      <c r="Y750" s="5"/>
      <c r="Z750" s="5"/>
    </row>
    <row r="751" spans="1:26" ht="15.75" customHeight="1" x14ac:dyDescent="0.25">
      <c r="A751" s="13"/>
      <c r="B751" s="13"/>
      <c r="C751" s="5"/>
      <c r="D751" s="13"/>
      <c r="E751" s="5"/>
      <c r="F751" s="5"/>
      <c r="G751" s="13"/>
      <c r="H751" s="5"/>
      <c r="I751" s="14"/>
      <c r="J751" s="5"/>
      <c r="K751" s="5"/>
      <c r="L751" s="5"/>
      <c r="M751" s="5"/>
      <c r="N751" s="5"/>
      <c r="O751" s="5"/>
      <c r="P751" s="5"/>
      <c r="Q751" s="5"/>
      <c r="R751" s="5"/>
      <c r="S751" s="5"/>
      <c r="T751" s="5"/>
      <c r="U751" s="5"/>
      <c r="V751" s="5"/>
      <c r="W751" s="5"/>
      <c r="X751" s="5"/>
      <c r="Y751" s="5"/>
      <c r="Z751" s="5"/>
    </row>
    <row r="752" spans="1:26" ht="15.75" customHeight="1" x14ac:dyDescent="0.25">
      <c r="A752" s="13"/>
      <c r="B752" s="13"/>
      <c r="C752" s="5"/>
      <c r="D752" s="13"/>
      <c r="E752" s="5"/>
      <c r="F752" s="5"/>
      <c r="G752" s="13"/>
      <c r="H752" s="5"/>
      <c r="I752" s="14"/>
      <c r="J752" s="5"/>
      <c r="K752" s="5"/>
      <c r="L752" s="5"/>
      <c r="M752" s="5"/>
      <c r="N752" s="5"/>
      <c r="O752" s="5"/>
      <c r="P752" s="5"/>
      <c r="Q752" s="5"/>
      <c r="R752" s="5"/>
      <c r="S752" s="5"/>
      <c r="T752" s="5"/>
      <c r="U752" s="5"/>
      <c r="V752" s="5"/>
      <c r="W752" s="5"/>
      <c r="X752" s="5"/>
      <c r="Y752" s="5"/>
      <c r="Z752" s="5"/>
    </row>
    <row r="753" spans="1:26" ht="15.75" customHeight="1" x14ac:dyDescent="0.25">
      <c r="A753" s="13"/>
      <c r="B753" s="13"/>
      <c r="C753" s="5"/>
      <c r="D753" s="13"/>
      <c r="E753" s="5"/>
      <c r="F753" s="5"/>
      <c r="G753" s="13"/>
      <c r="H753" s="5"/>
      <c r="I753" s="14"/>
      <c r="J753" s="5"/>
      <c r="K753" s="5"/>
      <c r="L753" s="5"/>
      <c r="M753" s="5"/>
      <c r="N753" s="5"/>
      <c r="O753" s="5"/>
      <c r="P753" s="5"/>
      <c r="Q753" s="5"/>
      <c r="R753" s="5"/>
      <c r="S753" s="5"/>
      <c r="T753" s="5"/>
      <c r="U753" s="5"/>
      <c r="V753" s="5"/>
      <c r="W753" s="5"/>
      <c r="X753" s="5"/>
      <c r="Y753" s="5"/>
      <c r="Z753" s="5"/>
    </row>
    <row r="754" spans="1:26" ht="15.75" customHeight="1" x14ac:dyDescent="0.25">
      <c r="A754" s="13"/>
      <c r="B754" s="13"/>
      <c r="C754" s="5"/>
      <c r="D754" s="13"/>
      <c r="E754" s="5"/>
      <c r="F754" s="5"/>
      <c r="G754" s="13"/>
      <c r="H754" s="5"/>
      <c r="I754" s="14"/>
      <c r="J754" s="5"/>
      <c r="K754" s="5"/>
      <c r="L754" s="5"/>
      <c r="M754" s="5"/>
      <c r="N754" s="5"/>
      <c r="O754" s="5"/>
      <c r="P754" s="5"/>
      <c r="Q754" s="5"/>
      <c r="R754" s="5"/>
      <c r="S754" s="5"/>
      <c r="T754" s="5"/>
      <c r="U754" s="5"/>
      <c r="V754" s="5"/>
      <c r="W754" s="5"/>
      <c r="X754" s="5"/>
      <c r="Y754" s="5"/>
      <c r="Z754" s="5"/>
    </row>
    <row r="755" spans="1:26" ht="15.75" customHeight="1" x14ac:dyDescent="0.25">
      <c r="A755" s="13"/>
      <c r="B755" s="13"/>
      <c r="C755" s="5"/>
      <c r="D755" s="13"/>
      <c r="E755" s="5"/>
      <c r="F755" s="5"/>
      <c r="G755" s="13"/>
      <c r="H755" s="5"/>
      <c r="I755" s="14"/>
      <c r="J755" s="5"/>
      <c r="K755" s="5"/>
      <c r="L755" s="5"/>
      <c r="M755" s="5"/>
      <c r="N755" s="5"/>
      <c r="O755" s="5"/>
      <c r="P755" s="5"/>
      <c r="Q755" s="5"/>
      <c r="R755" s="5"/>
      <c r="S755" s="5"/>
      <c r="T755" s="5"/>
      <c r="U755" s="5"/>
      <c r="V755" s="5"/>
      <c r="W755" s="5"/>
      <c r="X755" s="5"/>
      <c r="Y755" s="5"/>
      <c r="Z755" s="5"/>
    </row>
    <row r="756" spans="1:26" ht="15.75" customHeight="1" x14ac:dyDescent="0.25">
      <c r="A756" s="13"/>
      <c r="B756" s="13"/>
      <c r="C756" s="5"/>
      <c r="D756" s="13"/>
      <c r="E756" s="5"/>
      <c r="F756" s="5"/>
      <c r="G756" s="13"/>
      <c r="H756" s="5"/>
      <c r="I756" s="14"/>
      <c r="J756" s="5"/>
      <c r="K756" s="5"/>
      <c r="L756" s="5"/>
      <c r="M756" s="5"/>
      <c r="N756" s="5"/>
      <c r="O756" s="5"/>
      <c r="P756" s="5"/>
      <c r="Q756" s="5"/>
      <c r="R756" s="5"/>
      <c r="S756" s="5"/>
      <c r="T756" s="5"/>
      <c r="U756" s="5"/>
      <c r="V756" s="5"/>
      <c r="W756" s="5"/>
      <c r="X756" s="5"/>
      <c r="Y756" s="5"/>
      <c r="Z756" s="5"/>
    </row>
    <row r="757" spans="1:26" ht="15.75" customHeight="1" x14ac:dyDescent="0.25">
      <c r="A757" s="13"/>
      <c r="B757" s="13"/>
      <c r="C757" s="5"/>
      <c r="D757" s="13"/>
      <c r="E757" s="5"/>
      <c r="F757" s="5"/>
      <c r="G757" s="13"/>
      <c r="H757" s="5"/>
      <c r="I757" s="14"/>
      <c r="J757" s="5"/>
      <c r="K757" s="5"/>
      <c r="L757" s="5"/>
      <c r="M757" s="5"/>
      <c r="N757" s="5"/>
      <c r="O757" s="5"/>
      <c r="P757" s="5"/>
      <c r="Q757" s="5"/>
      <c r="R757" s="5"/>
      <c r="S757" s="5"/>
      <c r="T757" s="5"/>
      <c r="U757" s="5"/>
      <c r="V757" s="5"/>
      <c r="W757" s="5"/>
      <c r="X757" s="5"/>
      <c r="Y757" s="5"/>
      <c r="Z757" s="5"/>
    </row>
    <row r="758" spans="1:26" ht="15.75" customHeight="1" x14ac:dyDescent="0.25">
      <c r="A758" s="13"/>
      <c r="B758" s="13"/>
      <c r="C758" s="5"/>
      <c r="D758" s="13"/>
      <c r="E758" s="5"/>
      <c r="F758" s="5"/>
      <c r="G758" s="13"/>
      <c r="H758" s="5"/>
      <c r="I758" s="14"/>
      <c r="J758" s="5"/>
      <c r="K758" s="5"/>
      <c r="L758" s="5"/>
      <c r="M758" s="5"/>
      <c r="N758" s="5"/>
      <c r="O758" s="5"/>
      <c r="P758" s="5"/>
      <c r="Q758" s="5"/>
      <c r="R758" s="5"/>
      <c r="S758" s="5"/>
      <c r="T758" s="5"/>
      <c r="U758" s="5"/>
      <c r="V758" s="5"/>
      <c r="W758" s="5"/>
      <c r="X758" s="5"/>
      <c r="Y758" s="5"/>
      <c r="Z758" s="5"/>
    </row>
    <row r="759" spans="1:26" ht="15.75" customHeight="1" x14ac:dyDescent="0.25">
      <c r="A759" s="13"/>
      <c r="B759" s="13"/>
      <c r="C759" s="5"/>
      <c r="D759" s="13"/>
      <c r="E759" s="5"/>
      <c r="F759" s="5"/>
      <c r="G759" s="13"/>
      <c r="H759" s="5"/>
      <c r="I759" s="14"/>
      <c r="J759" s="5"/>
      <c r="K759" s="5"/>
      <c r="L759" s="5"/>
      <c r="M759" s="5"/>
      <c r="N759" s="5"/>
      <c r="O759" s="5"/>
      <c r="P759" s="5"/>
      <c r="Q759" s="5"/>
      <c r="R759" s="5"/>
      <c r="S759" s="5"/>
      <c r="T759" s="5"/>
      <c r="U759" s="5"/>
      <c r="V759" s="5"/>
      <c r="W759" s="5"/>
      <c r="X759" s="5"/>
      <c r="Y759" s="5"/>
      <c r="Z759" s="5"/>
    </row>
    <row r="760" spans="1:26" ht="15.75" customHeight="1" x14ac:dyDescent="0.25">
      <c r="A760" s="13"/>
      <c r="B760" s="13"/>
      <c r="C760" s="5"/>
      <c r="D760" s="13"/>
      <c r="E760" s="5"/>
      <c r="F760" s="5"/>
      <c r="G760" s="13"/>
      <c r="H760" s="5"/>
      <c r="I760" s="14"/>
      <c r="J760" s="5"/>
      <c r="K760" s="5"/>
      <c r="L760" s="5"/>
      <c r="M760" s="5"/>
      <c r="N760" s="5"/>
      <c r="O760" s="5"/>
      <c r="P760" s="5"/>
      <c r="Q760" s="5"/>
      <c r="R760" s="5"/>
      <c r="S760" s="5"/>
      <c r="T760" s="5"/>
      <c r="U760" s="5"/>
      <c r="V760" s="5"/>
      <c r="W760" s="5"/>
      <c r="X760" s="5"/>
      <c r="Y760" s="5"/>
      <c r="Z760" s="5"/>
    </row>
    <row r="761" spans="1:26" ht="15.75" customHeight="1" x14ac:dyDescent="0.25">
      <c r="A761" s="13"/>
      <c r="B761" s="13"/>
      <c r="C761" s="5"/>
      <c r="D761" s="13"/>
      <c r="E761" s="5"/>
      <c r="F761" s="5"/>
      <c r="G761" s="13"/>
      <c r="H761" s="5"/>
      <c r="I761" s="14"/>
      <c r="J761" s="5"/>
      <c r="K761" s="5"/>
      <c r="L761" s="5"/>
      <c r="M761" s="5"/>
      <c r="N761" s="5"/>
      <c r="O761" s="5"/>
      <c r="P761" s="5"/>
      <c r="Q761" s="5"/>
      <c r="R761" s="5"/>
      <c r="S761" s="5"/>
      <c r="T761" s="5"/>
      <c r="U761" s="5"/>
      <c r="V761" s="5"/>
      <c r="W761" s="5"/>
      <c r="X761" s="5"/>
      <c r="Y761" s="5"/>
      <c r="Z761" s="5"/>
    </row>
    <row r="762" spans="1:26" ht="15.75" customHeight="1" x14ac:dyDescent="0.25">
      <c r="A762" s="13"/>
      <c r="B762" s="13"/>
      <c r="C762" s="5"/>
      <c r="D762" s="13"/>
      <c r="E762" s="5"/>
      <c r="F762" s="5"/>
      <c r="G762" s="13"/>
      <c r="H762" s="5"/>
      <c r="I762" s="14"/>
      <c r="J762" s="5"/>
      <c r="K762" s="5"/>
      <c r="L762" s="5"/>
      <c r="M762" s="5"/>
      <c r="N762" s="5"/>
      <c r="O762" s="5"/>
      <c r="P762" s="5"/>
      <c r="Q762" s="5"/>
      <c r="R762" s="5"/>
      <c r="S762" s="5"/>
      <c r="T762" s="5"/>
      <c r="U762" s="5"/>
      <c r="V762" s="5"/>
      <c r="W762" s="5"/>
      <c r="X762" s="5"/>
      <c r="Y762" s="5"/>
      <c r="Z762" s="5"/>
    </row>
    <row r="763" spans="1:26" ht="15.75" customHeight="1" x14ac:dyDescent="0.25">
      <c r="A763" s="13"/>
      <c r="B763" s="13"/>
      <c r="C763" s="5"/>
      <c r="D763" s="13"/>
      <c r="E763" s="5"/>
      <c r="F763" s="5"/>
      <c r="G763" s="13"/>
      <c r="H763" s="5"/>
      <c r="I763" s="14"/>
      <c r="J763" s="5"/>
      <c r="K763" s="5"/>
      <c r="L763" s="5"/>
      <c r="M763" s="5"/>
      <c r="N763" s="5"/>
      <c r="O763" s="5"/>
      <c r="P763" s="5"/>
      <c r="Q763" s="5"/>
      <c r="R763" s="5"/>
      <c r="S763" s="5"/>
      <c r="T763" s="5"/>
      <c r="U763" s="5"/>
      <c r="V763" s="5"/>
      <c r="W763" s="5"/>
      <c r="X763" s="5"/>
      <c r="Y763" s="5"/>
      <c r="Z763" s="5"/>
    </row>
    <row r="764" spans="1:26" ht="15.75" customHeight="1" x14ac:dyDescent="0.25">
      <c r="A764" s="13"/>
      <c r="B764" s="13"/>
      <c r="C764" s="5"/>
      <c r="D764" s="13"/>
      <c r="E764" s="5"/>
      <c r="F764" s="5"/>
      <c r="G764" s="13"/>
      <c r="H764" s="5"/>
      <c r="I764" s="14"/>
      <c r="J764" s="5"/>
      <c r="K764" s="5"/>
      <c r="L764" s="5"/>
      <c r="M764" s="5"/>
      <c r="N764" s="5"/>
      <c r="O764" s="5"/>
      <c r="P764" s="5"/>
      <c r="Q764" s="5"/>
      <c r="R764" s="5"/>
      <c r="S764" s="5"/>
      <c r="T764" s="5"/>
      <c r="U764" s="5"/>
      <c r="V764" s="5"/>
      <c r="W764" s="5"/>
      <c r="X764" s="5"/>
      <c r="Y764" s="5"/>
      <c r="Z764" s="5"/>
    </row>
    <row r="765" spans="1:26" ht="15.75" customHeight="1" x14ac:dyDescent="0.25">
      <c r="A765" s="13"/>
      <c r="B765" s="13"/>
      <c r="C765" s="5"/>
      <c r="D765" s="13"/>
      <c r="E765" s="5"/>
      <c r="F765" s="5"/>
      <c r="G765" s="13"/>
      <c r="H765" s="5"/>
      <c r="I765" s="14"/>
      <c r="J765" s="5"/>
      <c r="K765" s="5"/>
      <c r="L765" s="5"/>
      <c r="M765" s="5"/>
      <c r="N765" s="5"/>
      <c r="O765" s="5"/>
      <c r="P765" s="5"/>
      <c r="Q765" s="5"/>
      <c r="R765" s="5"/>
      <c r="S765" s="5"/>
      <c r="T765" s="5"/>
      <c r="U765" s="5"/>
      <c r="V765" s="5"/>
      <c r="W765" s="5"/>
      <c r="X765" s="5"/>
      <c r="Y765" s="5"/>
      <c r="Z765" s="5"/>
    </row>
    <row r="766" spans="1:26" ht="15.75" customHeight="1" x14ac:dyDescent="0.25">
      <c r="A766" s="13"/>
      <c r="B766" s="13"/>
      <c r="C766" s="5"/>
      <c r="D766" s="13"/>
      <c r="E766" s="5"/>
      <c r="F766" s="5"/>
      <c r="G766" s="13"/>
      <c r="H766" s="5"/>
      <c r="I766" s="14"/>
      <c r="J766" s="5"/>
      <c r="K766" s="5"/>
      <c r="L766" s="5"/>
      <c r="M766" s="5"/>
      <c r="N766" s="5"/>
      <c r="O766" s="5"/>
      <c r="P766" s="5"/>
      <c r="Q766" s="5"/>
      <c r="R766" s="5"/>
      <c r="S766" s="5"/>
      <c r="T766" s="5"/>
      <c r="U766" s="5"/>
      <c r="V766" s="5"/>
      <c r="W766" s="5"/>
      <c r="X766" s="5"/>
      <c r="Y766" s="5"/>
      <c r="Z766" s="5"/>
    </row>
    <row r="767" spans="1:26" ht="15.75" customHeight="1" x14ac:dyDescent="0.25">
      <c r="A767" s="13"/>
      <c r="B767" s="13"/>
      <c r="C767" s="5"/>
      <c r="D767" s="13"/>
      <c r="E767" s="5"/>
      <c r="F767" s="5"/>
      <c r="G767" s="13"/>
      <c r="H767" s="5"/>
      <c r="I767" s="14"/>
      <c r="J767" s="5"/>
      <c r="K767" s="5"/>
      <c r="L767" s="5"/>
      <c r="M767" s="5"/>
      <c r="N767" s="5"/>
      <c r="O767" s="5"/>
      <c r="P767" s="5"/>
      <c r="Q767" s="5"/>
      <c r="R767" s="5"/>
      <c r="S767" s="5"/>
      <c r="T767" s="5"/>
      <c r="U767" s="5"/>
      <c r="V767" s="5"/>
      <c r="W767" s="5"/>
      <c r="X767" s="5"/>
      <c r="Y767" s="5"/>
      <c r="Z767" s="5"/>
    </row>
    <row r="768" spans="1:26" ht="15.75" customHeight="1" x14ac:dyDescent="0.25">
      <c r="A768" s="13"/>
      <c r="B768" s="13"/>
      <c r="C768" s="5"/>
      <c r="D768" s="13"/>
      <c r="E768" s="5"/>
      <c r="F768" s="5"/>
      <c r="G768" s="13"/>
      <c r="H768" s="5"/>
      <c r="I768" s="14"/>
      <c r="J768" s="5"/>
      <c r="K768" s="5"/>
      <c r="L768" s="5"/>
      <c r="M768" s="5"/>
      <c r="N768" s="5"/>
      <c r="O768" s="5"/>
      <c r="P768" s="5"/>
      <c r="Q768" s="5"/>
      <c r="R768" s="5"/>
      <c r="S768" s="5"/>
      <c r="T768" s="5"/>
      <c r="U768" s="5"/>
      <c r="V768" s="5"/>
      <c r="W768" s="5"/>
      <c r="X768" s="5"/>
      <c r="Y768" s="5"/>
      <c r="Z768" s="5"/>
    </row>
    <row r="769" spans="1:26" ht="15.75" customHeight="1" x14ac:dyDescent="0.25">
      <c r="A769" s="13"/>
      <c r="B769" s="13"/>
      <c r="C769" s="5"/>
      <c r="D769" s="13"/>
      <c r="E769" s="5"/>
      <c r="F769" s="5"/>
      <c r="G769" s="13"/>
      <c r="H769" s="5"/>
      <c r="I769" s="14"/>
      <c r="J769" s="5"/>
      <c r="K769" s="5"/>
      <c r="L769" s="5"/>
      <c r="M769" s="5"/>
      <c r="N769" s="5"/>
      <c r="O769" s="5"/>
      <c r="P769" s="5"/>
      <c r="Q769" s="5"/>
      <c r="R769" s="5"/>
      <c r="S769" s="5"/>
      <c r="T769" s="5"/>
      <c r="U769" s="5"/>
      <c r="V769" s="5"/>
      <c r="W769" s="5"/>
      <c r="X769" s="5"/>
      <c r="Y769" s="5"/>
      <c r="Z769" s="5"/>
    </row>
    <row r="770" spans="1:26" ht="15.75" customHeight="1" x14ac:dyDescent="0.25">
      <c r="A770" s="13"/>
      <c r="B770" s="13"/>
      <c r="C770" s="5"/>
      <c r="D770" s="13"/>
      <c r="E770" s="5"/>
      <c r="F770" s="5"/>
      <c r="G770" s="13"/>
      <c r="H770" s="5"/>
      <c r="I770" s="14"/>
      <c r="J770" s="5"/>
      <c r="K770" s="5"/>
      <c r="L770" s="5"/>
      <c r="M770" s="5"/>
      <c r="N770" s="5"/>
      <c r="O770" s="5"/>
      <c r="P770" s="5"/>
      <c r="Q770" s="5"/>
      <c r="R770" s="5"/>
      <c r="S770" s="5"/>
      <c r="T770" s="5"/>
      <c r="U770" s="5"/>
      <c r="V770" s="5"/>
      <c r="W770" s="5"/>
      <c r="X770" s="5"/>
      <c r="Y770" s="5"/>
      <c r="Z770" s="5"/>
    </row>
    <row r="771" spans="1:26" ht="15.75" customHeight="1" x14ac:dyDescent="0.25">
      <c r="A771" s="13"/>
      <c r="B771" s="13"/>
      <c r="C771" s="5"/>
      <c r="D771" s="13"/>
      <c r="E771" s="5"/>
      <c r="F771" s="5"/>
      <c r="G771" s="13"/>
      <c r="H771" s="5"/>
      <c r="I771" s="14"/>
      <c r="J771" s="5"/>
      <c r="K771" s="5"/>
      <c r="L771" s="5"/>
      <c r="M771" s="5"/>
      <c r="N771" s="5"/>
      <c r="O771" s="5"/>
      <c r="P771" s="5"/>
      <c r="Q771" s="5"/>
      <c r="R771" s="5"/>
      <c r="S771" s="5"/>
      <c r="T771" s="5"/>
      <c r="U771" s="5"/>
      <c r="V771" s="5"/>
      <c r="W771" s="5"/>
      <c r="X771" s="5"/>
      <c r="Y771" s="5"/>
      <c r="Z771" s="5"/>
    </row>
    <row r="772" spans="1:26" ht="15.75" customHeight="1" x14ac:dyDescent="0.25">
      <c r="A772" s="13"/>
      <c r="B772" s="13"/>
      <c r="C772" s="5"/>
      <c r="D772" s="13"/>
      <c r="E772" s="5"/>
      <c r="F772" s="5"/>
      <c r="G772" s="13"/>
      <c r="H772" s="5"/>
      <c r="I772" s="14"/>
      <c r="J772" s="5"/>
      <c r="K772" s="5"/>
      <c r="L772" s="5"/>
      <c r="M772" s="5"/>
      <c r="N772" s="5"/>
      <c r="O772" s="5"/>
      <c r="P772" s="5"/>
      <c r="Q772" s="5"/>
      <c r="R772" s="5"/>
      <c r="S772" s="5"/>
      <c r="T772" s="5"/>
      <c r="U772" s="5"/>
      <c r="V772" s="5"/>
      <c r="W772" s="5"/>
      <c r="X772" s="5"/>
      <c r="Y772" s="5"/>
      <c r="Z772" s="5"/>
    </row>
    <row r="773" spans="1:26" ht="15.75" customHeight="1" x14ac:dyDescent="0.25">
      <c r="A773" s="13"/>
      <c r="B773" s="13"/>
      <c r="C773" s="5"/>
      <c r="D773" s="13"/>
      <c r="E773" s="5"/>
      <c r="F773" s="5"/>
      <c r="G773" s="13"/>
      <c r="H773" s="5"/>
      <c r="I773" s="14"/>
      <c r="J773" s="5"/>
      <c r="K773" s="5"/>
      <c r="L773" s="5"/>
      <c r="M773" s="5"/>
      <c r="N773" s="5"/>
      <c r="O773" s="5"/>
      <c r="P773" s="5"/>
      <c r="Q773" s="5"/>
      <c r="R773" s="5"/>
      <c r="S773" s="5"/>
      <c r="T773" s="5"/>
      <c r="U773" s="5"/>
      <c r="V773" s="5"/>
      <c r="W773" s="5"/>
      <c r="X773" s="5"/>
      <c r="Y773" s="5"/>
      <c r="Z773" s="5"/>
    </row>
    <row r="774" spans="1:26" ht="15.75" customHeight="1" x14ac:dyDescent="0.25">
      <c r="A774" s="13"/>
      <c r="B774" s="13"/>
      <c r="C774" s="5"/>
      <c r="D774" s="13"/>
      <c r="E774" s="5"/>
      <c r="F774" s="5"/>
      <c r="G774" s="13"/>
      <c r="H774" s="5"/>
      <c r="I774" s="14"/>
      <c r="J774" s="5"/>
      <c r="K774" s="5"/>
      <c r="L774" s="5"/>
      <c r="M774" s="5"/>
      <c r="N774" s="5"/>
      <c r="O774" s="5"/>
      <c r="P774" s="5"/>
      <c r="Q774" s="5"/>
      <c r="R774" s="5"/>
      <c r="S774" s="5"/>
      <c r="T774" s="5"/>
      <c r="U774" s="5"/>
      <c r="V774" s="5"/>
      <c r="W774" s="5"/>
      <c r="X774" s="5"/>
      <c r="Y774" s="5"/>
      <c r="Z774" s="5"/>
    </row>
    <row r="775" spans="1:26" ht="15.75" customHeight="1" x14ac:dyDescent="0.25">
      <c r="A775" s="13"/>
      <c r="B775" s="13"/>
      <c r="C775" s="5"/>
      <c r="D775" s="13"/>
      <c r="E775" s="5"/>
      <c r="F775" s="5"/>
      <c r="G775" s="13"/>
      <c r="H775" s="5"/>
      <c r="I775" s="14"/>
      <c r="J775" s="5"/>
      <c r="K775" s="5"/>
      <c r="L775" s="5"/>
      <c r="M775" s="5"/>
      <c r="N775" s="5"/>
      <c r="O775" s="5"/>
      <c r="P775" s="5"/>
      <c r="Q775" s="5"/>
      <c r="R775" s="5"/>
      <c r="S775" s="5"/>
      <c r="T775" s="5"/>
      <c r="U775" s="5"/>
      <c r="V775" s="5"/>
      <c r="W775" s="5"/>
      <c r="X775" s="5"/>
      <c r="Y775" s="5"/>
      <c r="Z775" s="5"/>
    </row>
    <row r="776" spans="1:26" ht="15.75" customHeight="1" x14ac:dyDescent="0.25">
      <c r="A776" s="13"/>
      <c r="B776" s="13"/>
      <c r="C776" s="5"/>
      <c r="D776" s="13"/>
      <c r="E776" s="5"/>
      <c r="F776" s="5"/>
      <c r="G776" s="13"/>
      <c r="H776" s="5"/>
      <c r="I776" s="14"/>
      <c r="J776" s="5"/>
      <c r="K776" s="5"/>
      <c r="L776" s="5"/>
      <c r="M776" s="5"/>
      <c r="N776" s="5"/>
      <c r="O776" s="5"/>
      <c r="P776" s="5"/>
      <c r="Q776" s="5"/>
      <c r="R776" s="5"/>
      <c r="S776" s="5"/>
      <c r="T776" s="5"/>
      <c r="U776" s="5"/>
      <c r="V776" s="5"/>
      <c r="W776" s="5"/>
      <c r="X776" s="5"/>
      <c r="Y776" s="5"/>
      <c r="Z776" s="5"/>
    </row>
    <row r="777" spans="1:26" ht="15.75" customHeight="1" x14ac:dyDescent="0.25">
      <c r="A777" s="13"/>
      <c r="B777" s="13"/>
      <c r="C777" s="5"/>
      <c r="D777" s="13"/>
      <c r="E777" s="5"/>
      <c r="F777" s="5"/>
      <c r="G777" s="13"/>
      <c r="H777" s="5"/>
      <c r="I777" s="14"/>
      <c r="J777" s="5"/>
      <c r="K777" s="5"/>
      <c r="L777" s="5"/>
      <c r="M777" s="5"/>
      <c r="N777" s="5"/>
      <c r="O777" s="5"/>
      <c r="P777" s="5"/>
      <c r="Q777" s="5"/>
      <c r="R777" s="5"/>
      <c r="S777" s="5"/>
      <c r="T777" s="5"/>
      <c r="U777" s="5"/>
      <c r="V777" s="5"/>
      <c r="W777" s="5"/>
      <c r="X777" s="5"/>
      <c r="Y777" s="5"/>
      <c r="Z777" s="5"/>
    </row>
    <row r="778" spans="1:26" ht="15.75" customHeight="1" x14ac:dyDescent="0.25">
      <c r="A778" s="13"/>
      <c r="B778" s="13"/>
      <c r="C778" s="5"/>
      <c r="D778" s="13"/>
      <c r="E778" s="5"/>
      <c r="F778" s="5"/>
      <c r="G778" s="13"/>
      <c r="H778" s="5"/>
      <c r="I778" s="14"/>
      <c r="J778" s="5"/>
      <c r="K778" s="5"/>
      <c r="L778" s="5"/>
      <c r="M778" s="5"/>
      <c r="N778" s="5"/>
      <c r="O778" s="5"/>
      <c r="P778" s="5"/>
      <c r="Q778" s="5"/>
      <c r="R778" s="5"/>
      <c r="S778" s="5"/>
      <c r="T778" s="5"/>
      <c r="U778" s="5"/>
      <c r="V778" s="5"/>
      <c r="W778" s="5"/>
      <c r="X778" s="5"/>
      <c r="Y778" s="5"/>
      <c r="Z778" s="5"/>
    </row>
    <row r="779" spans="1:26" ht="15.75" customHeight="1" x14ac:dyDescent="0.25">
      <c r="A779" s="13"/>
      <c r="B779" s="13"/>
      <c r="C779" s="5"/>
      <c r="D779" s="13"/>
      <c r="E779" s="5"/>
      <c r="F779" s="5"/>
      <c r="G779" s="13"/>
      <c r="H779" s="5"/>
      <c r="I779" s="14"/>
      <c r="J779" s="5"/>
      <c r="K779" s="5"/>
      <c r="L779" s="5"/>
      <c r="M779" s="5"/>
      <c r="N779" s="5"/>
      <c r="O779" s="5"/>
      <c r="P779" s="5"/>
      <c r="Q779" s="5"/>
      <c r="R779" s="5"/>
      <c r="S779" s="5"/>
      <c r="T779" s="5"/>
      <c r="U779" s="5"/>
      <c r="V779" s="5"/>
      <c r="W779" s="5"/>
      <c r="X779" s="5"/>
      <c r="Y779" s="5"/>
      <c r="Z779" s="5"/>
    </row>
    <row r="780" spans="1:26" ht="15.75" customHeight="1" x14ac:dyDescent="0.25">
      <c r="A780" s="13"/>
      <c r="B780" s="13"/>
      <c r="C780" s="5"/>
      <c r="D780" s="13"/>
      <c r="E780" s="5"/>
      <c r="F780" s="5"/>
      <c r="G780" s="13"/>
      <c r="H780" s="5"/>
      <c r="I780" s="14"/>
      <c r="J780" s="5"/>
      <c r="K780" s="5"/>
      <c r="L780" s="5"/>
      <c r="M780" s="5"/>
      <c r="N780" s="5"/>
      <c r="O780" s="5"/>
      <c r="P780" s="5"/>
      <c r="Q780" s="5"/>
      <c r="R780" s="5"/>
      <c r="S780" s="5"/>
      <c r="T780" s="5"/>
      <c r="U780" s="5"/>
      <c r="V780" s="5"/>
      <c r="W780" s="5"/>
      <c r="X780" s="5"/>
      <c r="Y780" s="5"/>
      <c r="Z780" s="5"/>
    </row>
    <row r="781" spans="1:26" ht="15.75" customHeight="1" x14ac:dyDescent="0.25">
      <c r="A781" s="13"/>
      <c r="B781" s="13"/>
      <c r="C781" s="5"/>
      <c r="D781" s="13"/>
      <c r="E781" s="5"/>
      <c r="F781" s="5"/>
      <c r="G781" s="13"/>
      <c r="H781" s="5"/>
      <c r="I781" s="14"/>
      <c r="J781" s="5"/>
      <c r="K781" s="5"/>
      <c r="L781" s="5"/>
      <c r="M781" s="5"/>
      <c r="N781" s="5"/>
      <c r="O781" s="5"/>
      <c r="P781" s="5"/>
      <c r="Q781" s="5"/>
      <c r="R781" s="5"/>
      <c r="S781" s="5"/>
      <c r="T781" s="5"/>
      <c r="U781" s="5"/>
      <c r="V781" s="5"/>
      <c r="W781" s="5"/>
      <c r="X781" s="5"/>
      <c r="Y781" s="5"/>
      <c r="Z781" s="5"/>
    </row>
    <row r="782" spans="1:26" ht="15.75" customHeight="1" x14ac:dyDescent="0.25">
      <c r="A782" s="13"/>
      <c r="B782" s="13"/>
      <c r="C782" s="5"/>
      <c r="D782" s="13"/>
      <c r="E782" s="5"/>
      <c r="F782" s="5"/>
      <c r="G782" s="13"/>
      <c r="H782" s="5"/>
      <c r="I782" s="14"/>
      <c r="J782" s="5"/>
      <c r="K782" s="5"/>
      <c r="L782" s="5"/>
      <c r="M782" s="5"/>
      <c r="N782" s="5"/>
      <c r="O782" s="5"/>
      <c r="P782" s="5"/>
      <c r="Q782" s="5"/>
      <c r="R782" s="5"/>
      <c r="S782" s="5"/>
      <c r="T782" s="5"/>
      <c r="U782" s="5"/>
      <c r="V782" s="5"/>
      <c r="W782" s="5"/>
      <c r="X782" s="5"/>
      <c r="Y782" s="5"/>
      <c r="Z782" s="5"/>
    </row>
    <row r="783" spans="1:26" ht="15.75" customHeight="1" x14ac:dyDescent="0.25">
      <c r="A783" s="13"/>
      <c r="B783" s="13"/>
      <c r="C783" s="5"/>
      <c r="D783" s="13"/>
      <c r="E783" s="5"/>
      <c r="F783" s="5"/>
      <c r="G783" s="13"/>
      <c r="H783" s="5"/>
      <c r="I783" s="14"/>
      <c r="J783" s="5"/>
      <c r="K783" s="5"/>
      <c r="L783" s="5"/>
      <c r="M783" s="5"/>
      <c r="N783" s="5"/>
      <c r="O783" s="5"/>
      <c r="P783" s="5"/>
      <c r="Q783" s="5"/>
      <c r="R783" s="5"/>
      <c r="S783" s="5"/>
      <c r="T783" s="5"/>
      <c r="U783" s="5"/>
      <c r="V783" s="5"/>
      <c r="W783" s="5"/>
      <c r="X783" s="5"/>
      <c r="Y783" s="5"/>
      <c r="Z783" s="5"/>
    </row>
    <row r="784" spans="1:26" ht="15.75" customHeight="1" x14ac:dyDescent="0.25">
      <c r="A784" s="13"/>
      <c r="B784" s="13"/>
      <c r="C784" s="5"/>
      <c r="D784" s="13"/>
      <c r="E784" s="5"/>
      <c r="F784" s="5"/>
      <c r="G784" s="13"/>
      <c r="H784" s="5"/>
      <c r="I784" s="14"/>
      <c r="J784" s="5"/>
      <c r="K784" s="5"/>
      <c r="L784" s="5"/>
      <c r="M784" s="5"/>
      <c r="N784" s="5"/>
      <c r="O784" s="5"/>
      <c r="P784" s="5"/>
      <c r="Q784" s="5"/>
      <c r="R784" s="5"/>
      <c r="S784" s="5"/>
      <c r="T784" s="5"/>
      <c r="U784" s="5"/>
      <c r="V784" s="5"/>
      <c r="W784" s="5"/>
      <c r="X784" s="5"/>
      <c r="Y784" s="5"/>
      <c r="Z784" s="5"/>
    </row>
    <row r="785" spans="1:26" ht="15.75" customHeight="1" x14ac:dyDescent="0.25">
      <c r="A785" s="13"/>
      <c r="B785" s="13"/>
      <c r="C785" s="5"/>
      <c r="D785" s="13"/>
      <c r="E785" s="5"/>
      <c r="F785" s="5"/>
      <c r="G785" s="13"/>
      <c r="H785" s="5"/>
      <c r="I785" s="14"/>
      <c r="J785" s="5"/>
      <c r="K785" s="5"/>
      <c r="L785" s="5"/>
      <c r="M785" s="5"/>
      <c r="N785" s="5"/>
      <c r="O785" s="5"/>
      <c r="P785" s="5"/>
      <c r="Q785" s="5"/>
      <c r="R785" s="5"/>
      <c r="S785" s="5"/>
      <c r="T785" s="5"/>
      <c r="U785" s="5"/>
      <c r="V785" s="5"/>
      <c r="W785" s="5"/>
      <c r="X785" s="5"/>
      <c r="Y785" s="5"/>
      <c r="Z785" s="5"/>
    </row>
    <row r="786" spans="1:26" ht="15.75" customHeight="1" x14ac:dyDescent="0.25">
      <c r="A786" s="13"/>
      <c r="B786" s="13"/>
      <c r="C786" s="5"/>
      <c r="D786" s="13"/>
      <c r="E786" s="5"/>
      <c r="F786" s="5"/>
      <c r="G786" s="13"/>
      <c r="H786" s="5"/>
      <c r="I786" s="14"/>
      <c r="J786" s="5"/>
      <c r="K786" s="5"/>
      <c r="L786" s="5"/>
      <c r="M786" s="5"/>
      <c r="N786" s="5"/>
      <c r="O786" s="5"/>
      <c r="P786" s="5"/>
      <c r="Q786" s="5"/>
      <c r="R786" s="5"/>
      <c r="S786" s="5"/>
      <c r="T786" s="5"/>
      <c r="U786" s="5"/>
      <c r="V786" s="5"/>
      <c r="W786" s="5"/>
      <c r="X786" s="5"/>
      <c r="Y786" s="5"/>
      <c r="Z786" s="5"/>
    </row>
    <row r="787" spans="1:26" ht="15.75" customHeight="1" x14ac:dyDescent="0.25">
      <c r="A787" s="13"/>
      <c r="B787" s="13"/>
      <c r="C787" s="5"/>
      <c r="D787" s="13"/>
      <c r="E787" s="5"/>
      <c r="F787" s="5"/>
      <c r="G787" s="13"/>
      <c r="H787" s="5"/>
      <c r="I787" s="14"/>
      <c r="J787" s="5"/>
      <c r="K787" s="5"/>
      <c r="L787" s="5"/>
      <c r="M787" s="5"/>
      <c r="N787" s="5"/>
      <c r="O787" s="5"/>
      <c r="P787" s="5"/>
      <c r="Q787" s="5"/>
      <c r="R787" s="5"/>
      <c r="S787" s="5"/>
      <c r="T787" s="5"/>
      <c r="U787" s="5"/>
      <c r="V787" s="5"/>
      <c r="W787" s="5"/>
      <c r="X787" s="5"/>
      <c r="Y787" s="5"/>
      <c r="Z787" s="5"/>
    </row>
    <row r="788" spans="1:26" ht="15.75" customHeight="1" x14ac:dyDescent="0.25">
      <c r="A788" s="13"/>
      <c r="B788" s="13"/>
      <c r="C788" s="5"/>
      <c r="D788" s="13"/>
      <c r="E788" s="5"/>
      <c r="F788" s="5"/>
      <c r="G788" s="13"/>
      <c r="H788" s="5"/>
      <c r="I788" s="14"/>
      <c r="J788" s="5"/>
      <c r="K788" s="5"/>
      <c r="L788" s="5"/>
      <c r="M788" s="5"/>
      <c r="N788" s="5"/>
      <c r="O788" s="5"/>
      <c r="P788" s="5"/>
      <c r="Q788" s="5"/>
      <c r="R788" s="5"/>
      <c r="S788" s="5"/>
      <c r="T788" s="5"/>
      <c r="U788" s="5"/>
      <c r="V788" s="5"/>
      <c r="W788" s="5"/>
      <c r="X788" s="5"/>
      <c r="Y788" s="5"/>
      <c r="Z788" s="5"/>
    </row>
    <row r="789" spans="1:26" ht="15.75" customHeight="1" x14ac:dyDescent="0.25">
      <c r="A789" s="13"/>
      <c r="B789" s="13"/>
      <c r="C789" s="5"/>
      <c r="D789" s="13"/>
      <c r="E789" s="5"/>
      <c r="F789" s="5"/>
      <c r="G789" s="13"/>
      <c r="H789" s="5"/>
      <c r="I789" s="14"/>
      <c r="J789" s="5"/>
      <c r="K789" s="5"/>
      <c r="L789" s="5"/>
      <c r="M789" s="5"/>
      <c r="N789" s="5"/>
      <c r="O789" s="5"/>
      <c r="P789" s="5"/>
      <c r="Q789" s="5"/>
      <c r="R789" s="5"/>
      <c r="S789" s="5"/>
      <c r="T789" s="5"/>
      <c r="U789" s="5"/>
      <c r="V789" s="5"/>
      <c r="W789" s="5"/>
      <c r="X789" s="5"/>
      <c r="Y789" s="5"/>
      <c r="Z789" s="5"/>
    </row>
    <row r="790" spans="1:26" ht="15.75" customHeight="1" x14ac:dyDescent="0.25">
      <c r="A790" s="13"/>
      <c r="B790" s="13"/>
      <c r="C790" s="5"/>
      <c r="D790" s="13"/>
      <c r="E790" s="5"/>
      <c r="F790" s="5"/>
      <c r="G790" s="13"/>
      <c r="H790" s="5"/>
      <c r="I790" s="14"/>
      <c r="J790" s="5"/>
      <c r="K790" s="5"/>
      <c r="L790" s="5"/>
      <c r="M790" s="5"/>
      <c r="N790" s="5"/>
      <c r="O790" s="5"/>
      <c r="P790" s="5"/>
      <c r="Q790" s="5"/>
      <c r="R790" s="5"/>
      <c r="S790" s="5"/>
      <c r="T790" s="5"/>
      <c r="U790" s="5"/>
      <c r="V790" s="5"/>
      <c r="W790" s="5"/>
      <c r="X790" s="5"/>
      <c r="Y790" s="5"/>
      <c r="Z790" s="5"/>
    </row>
    <row r="791" spans="1:26" ht="15.75" customHeight="1" x14ac:dyDescent="0.25">
      <c r="A791" s="13"/>
      <c r="B791" s="13"/>
      <c r="C791" s="5"/>
      <c r="D791" s="13"/>
      <c r="E791" s="5"/>
      <c r="F791" s="5"/>
      <c r="G791" s="13"/>
      <c r="H791" s="5"/>
      <c r="I791" s="14"/>
      <c r="J791" s="5"/>
      <c r="K791" s="5"/>
      <c r="L791" s="5"/>
      <c r="M791" s="5"/>
      <c r="N791" s="5"/>
      <c r="O791" s="5"/>
      <c r="P791" s="5"/>
      <c r="Q791" s="5"/>
      <c r="R791" s="5"/>
      <c r="S791" s="5"/>
      <c r="T791" s="5"/>
      <c r="U791" s="5"/>
      <c r="V791" s="5"/>
      <c r="W791" s="5"/>
      <c r="X791" s="5"/>
      <c r="Y791" s="5"/>
      <c r="Z791" s="5"/>
    </row>
    <row r="792" spans="1:26" ht="15.75" customHeight="1" x14ac:dyDescent="0.25">
      <c r="A792" s="13"/>
      <c r="B792" s="13"/>
      <c r="C792" s="5"/>
      <c r="D792" s="13"/>
      <c r="E792" s="5"/>
      <c r="F792" s="5"/>
      <c r="G792" s="13"/>
      <c r="H792" s="5"/>
      <c r="I792" s="14"/>
      <c r="J792" s="5"/>
      <c r="K792" s="5"/>
      <c r="L792" s="5"/>
      <c r="M792" s="5"/>
      <c r="N792" s="5"/>
      <c r="O792" s="5"/>
      <c r="P792" s="5"/>
      <c r="Q792" s="5"/>
      <c r="R792" s="5"/>
      <c r="S792" s="5"/>
      <c r="T792" s="5"/>
      <c r="U792" s="5"/>
      <c r="V792" s="5"/>
      <c r="W792" s="5"/>
      <c r="X792" s="5"/>
      <c r="Y792" s="5"/>
      <c r="Z792" s="5"/>
    </row>
    <row r="793" spans="1:26" ht="15.75" customHeight="1" x14ac:dyDescent="0.25">
      <c r="A793" s="13"/>
      <c r="B793" s="13"/>
      <c r="C793" s="5"/>
      <c r="D793" s="13"/>
      <c r="E793" s="5"/>
      <c r="F793" s="5"/>
      <c r="G793" s="13"/>
      <c r="H793" s="5"/>
      <c r="I793" s="14"/>
      <c r="J793" s="5"/>
      <c r="K793" s="5"/>
      <c r="L793" s="5"/>
      <c r="M793" s="5"/>
      <c r="N793" s="5"/>
      <c r="O793" s="5"/>
      <c r="P793" s="5"/>
      <c r="Q793" s="5"/>
      <c r="R793" s="5"/>
      <c r="S793" s="5"/>
      <c r="T793" s="5"/>
      <c r="U793" s="5"/>
      <c r="V793" s="5"/>
      <c r="W793" s="5"/>
      <c r="X793" s="5"/>
      <c r="Y793" s="5"/>
      <c r="Z793" s="5"/>
    </row>
    <row r="794" spans="1:26" ht="15.75" customHeight="1" x14ac:dyDescent="0.25">
      <c r="A794" s="13"/>
      <c r="B794" s="13"/>
      <c r="C794" s="5"/>
      <c r="D794" s="13"/>
      <c r="E794" s="5"/>
      <c r="F794" s="5"/>
      <c r="G794" s="13"/>
      <c r="H794" s="5"/>
      <c r="I794" s="14"/>
      <c r="J794" s="5"/>
      <c r="K794" s="5"/>
      <c r="L794" s="5"/>
      <c r="M794" s="5"/>
      <c r="N794" s="5"/>
      <c r="O794" s="5"/>
      <c r="P794" s="5"/>
      <c r="Q794" s="5"/>
      <c r="R794" s="5"/>
      <c r="S794" s="5"/>
      <c r="T794" s="5"/>
      <c r="U794" s="5"/>
      <c r="V794" s="5"/>
      <c r="W794" s="5"/>
      <c r="X794" s="5"/>
      <c r="Y794" s="5"/>
      <c r="Z794" s="5"/>
    </row>
    <row r="795" spans="1:26" ht="15.75" customHeight="1" x14ac:dyDescent="0.25">
      <c r="A795" s="13"/>
      <c r="B795" s="13"/>
      <c r="C795" s="5"/>
      <c r="D795" s="13"/>
      <c r="E795" s="5"/>
      <c r="F795" s="5"/>
      <c r="G795" s="13"/>
      <c r="H795" s="5"/>
      <c r="I795" s="14"/>
      <c r="J795" s="5"/>
      <c r="K795" s="5"/>
      <c r="L795" s="5"/>
      <c r="M795" s="5"/>
      <c r="N795" s="5"/>
      <c r="O795" s="5"/>
      <c r="P795" s="5"/>
      <c r="Q795" s="5"/>
      <c r="R795" s="5"/>
      <c r="S795" s="5"/>
      <c r="T795" s="5"/>
      <c r="U795" s="5"/>
      <c r="V795" s="5"/>
      <c r="W795" s="5"/>
      <c r="X795" s="5"/>
      <c r="Y795" s="5"/>
      <c r="Z795" s="5"/>
    </row>
    <row r="796" spans="1:26" ht="15.75" customHeight="1" x14ac:dyDescent="0.25">
      <c r="A796" s="13"/>
      <c r="B796" s="13"/>
      <c r="C796" s="5"/>
      <c r="D796" s="13"/>
      <c r="E796" s="5"/>
      <c r="F796" s="5"/>
      <c r="G796" s="13"/>
      <c r="H796" s="5"/>
      <c r="I796" s="14"/>
      <c r="J796" s="5"/>
      <c r="K796" s="5"/>
      <c r="L796" s="5"/>
      <c r="M796" s="5"/>
      <c r="N796" s="5"/>
      <c r="O796" s="5"/>
      <c r="P796" s="5"/>
      <c r="Q796" s="5"/>
      <c r="R796" s="5"/>
      <c r="S796" s="5"/>
      <c r="T796" s="5"/>
      <c r="U796" s="5"/>
      <c r="V796" s="5"/>
      <c r="W796" s="5"/>
      <c r="X796" s="5"/>
      <c r="Y796" s="5"/>
      <c r="Z796" s="5"/>
    </row>
    <row r="797" spans="1:26" ht="15.75" customHeight="1" x14ac:dyDescent="0.25">
      <c r="A797" s="13"/>
      <c r="B797" s="13"/>
      <c r="C797" s="5"/>
      <c r="D797" s="13"/>
      <c r="E797" s="5"/>
      <c r="F797" s="5"/>
      <c r="G797" s="13"/>
      <c r="H797" s="5"/>
      <c r="I797" s="14"/>
      <c r="J797" s="5"/>
      <c r="K797" s="5"/>
      <c r="L797" s="5"/>
      <c r="M797" s="5"/>
      <c r="N797" s="5"/>
      <c r="O797" s="5"/>
      <c r="P797" s="5"/>
      <c r="Q797" s="5"/>
      <c r="R797" s="5"/>
      <c r="S797" s="5"/>
      <c r="T797" s="5"/>
      <c r="U797" s="5"/>
      <c r="V797" s="5"/>
      <c r="W797" s="5"/>
      <c r="X797" s="5"/>
      <c r="Y797" s="5"/>
      <c r="Z797" s="5"/>
    </row>
    <row r="798" spans="1:26" ht="15.75" customHeight="1" x14ac:dyDescent="0.25">
      <c r="A798" s="13"/>
      <c r="B798" s="13"/>
      <c r="C798" s="5"/>
      <c r="D798" s="13"/>
      <c r="E798" s="5"/>
      <c r="F798" s="5"/>
      <c r="G798" s="13"/>
      <c r="H798" s="5"/>
      <c r="I798" s="14"/>
      <c r="J798" s="5"/>
      <c r="K798" s="5"/>
      <c r="L798" s="5"/>
      <c r="M798" s="5"/>
      <c r="N798" s="5"/>
      <c r="O798" s="5"/>
      <c r="P798" s="5"/>
      <c r="Q798" s="5"/>
      <c r="R798" s="5"/>
      <c r="S798" s="5"/>
      <c r="T798" s="5"/>
      <c r="U798" s="5"/>
      <c r="V798" s="5"/>
      <c r="W798" s="5"/>
      <c r="X798" s="5"/>
      <c r="Y798" s="5"/>
      <c r="Z798" s="5"/>
    </row>
    <row r="799" spans="1:26" ht="15.75" customHeight="1" x14ac:dyDescent="0.25">
      <c r="A799" s="13"/>
      <c r="B799" s="13"/>
      <c r="C799" s="5"/>
      <c r="D799" s="13"/>
      <c r="E799" s="5"/>
      <c r="F799" s="5"/>
      <c r="G799" s="13"/>
      <c r="H799" s="5"/>
      <c r="I799" s="14"/>
      <c r="J799" s="5"/>
      <c r="K799" s="5"/>
      <c r="L799" s="5"/>
      <c r="M799" s="5"/>
      <c r="N799" s="5"/>
      <c r="O799" s="5"/>
      <c r="P799" s="5"/>
      <c r="Q799" s="5"/>
      <c r="R799" s="5"/>
      <c r="S799" s="5"/>
      <c r="T799" s="5"/>
      <c r="U799" s="5"/>
      <c r="V799" s="5"/>
      <c r="W799" s="5"/>
      <c r="X799" s="5"/>
      <c r="Y799" s="5"/>
      <c r="Z799" s="5"/>
    </row>
    <row r="800" spans="1:26" ht="15.75" customHeight="1" x14ac:dyDescent="0.25">
      <c r="A800" s="13"/>
      <c r="B800" s="13"/>
      <c r="C800" s="5"/>
      <c r="D800" s="13"/>
      <c r="E800" s="5"/>
      <c r="F800" s="5"/>
      <c r="G800" s="13"/>
      <c r="H800" s="5"/>
      <c r="I800" s="14"/>
      <c r="J800" s="5"/>
      <c r="K800" s="5"/>
      <c r="L800" s="5"/>
      <c r="M800" s="5"/>
      <c r="N800" s="5"/>
      <c r="O800" s="5"/>
      <c r="P800" s="5"/>
      <c r="Q800" s="5"/>
      <c r="R800" s="5"/>
      <c r="S800" s="5"/>
      <c r="T800" s="5"/>
      <c r="U800" s="5"/>
      <c r="V800" s="5"/>
      <c r="W800" s="5"/>
      <c r="X800" s="5"/>
      <c r="Y800" s="5"/>
      <c r="Z800" s="5"/>
    </row>
    <row r="801" spans="1:26" ht="15.75" customHeight="1" x14ac:dyDescent="0.25">
      <c r="A801" s="13"/>
      <c r="B801" s="13"/>
      <c r="C801" s="5"/>
      <c r="D801" s="13"/>
      <c r="E801" s="5"/>
      <c r="F801" s="5"/>
      <c r="G801" s="13"/>
      <c r="H801" s="5"/>
      <c r="I801" s="14"/>
      <c r="J801" s="5"/>
      <c r="K801" s="5"/>
      <c r="L801" s="5"/>
      <c r="M801" s="5"/>
      <c r="N801" s="5"/>
      <c r="O801" s="5"/>
      <c r="P801" s="5"/>
      <c r="Q801" s="5"/>
      <c r="R801" s="5"/>
      <c r="S801" s="5"/>
      <c r="T801" s="5"/>
      <c r="U801" s="5"/>
      <c r="V801" s="5"/>
      <c r="W801" s="5"/>
      <c r="X801" s="5"/>
      <c r="Y801" s="5"/>
      <c r="Z801" s="5"/>
    </row>
    <row r="802" spans="1:26" ht="15.75" customHeight="1" x14ac:dyDescent="0.25">
      <c r="A802" s="13"/>
      <c r="B802" s="13"/>
      <c r="C802" s="5"/>
      <c r="D802" s="13"/>
      <c r="E802" s="5"/>
      <c r="F802" s="5"/>
      <c r="G802" s="13"/>
      <c r="H802" s="5"/>
      <c r="I802" s="14"/>
      <c r="J802" s="5"/>
      <c r="K802" s="5"/>
      <c r="L802" s="5"/>
      <c r="M802" s="5"/>
      <c r="N802" s="5"/>
      <c r="O802" s="5"/>
      <c r="P802" s="5"/>
      <c r="Q802" s="5"/>
      <c r="R802" s="5"/>
      <c r="S802" s="5"/>
      <c r="T802" s="5"/>
      <c r="U802" s="5"/>
      <c r="V802" s="5"/>
      <c r="W802" s="5"/>
      <c r="X802" s="5"/>
      <c r="Y802" s="5"/>
      <c r="Z802" s="5"/>
    </row>
    <row r="803" spans="1:26" ht="15.75" customHeight="1" x14ac:dyDescent="0.25">
      <c r="A803" s="13"/>
      <c r="B803" s="13"/>
      <c r="C803" s="5"/>
      <c r="D803" s="13"/>
      <c r="E803" s="5"/>
      <c r="F803" s="5"/>
      <c r="G803" s="13"/>
      <c r="H803" s="5"/>
      <c r="I803" s="14"/>
      <c r="J803" s="5"/>
      <c r="K803" s="5"/>
      <c r="L803" s="5"/>
      <c r="M803" s="5"/>
      <c r="N803" s="5"/>
      <c r="O803" s="5"/>
      <c r="P803" s="5"/>
      <c r="Q803" s="5"/>
      <c r="R803" s="5"/>
      <c r="S803" s="5"/>
      <c r="T803" s="5"/>
      <c r="U803" s="5"/>
      <c r="V803" s="5"/>
      <c r="W803" s="5"/>
      <c r="X803" s="5"/>
      <c r="Y803" s="5"/>
      <c r="Z803" s="5"/>
    </row>
    <row r="804" spans="1:26" ht="15.75" customHeight="1" x14ac:dyDescent="0.25">
      <c r="A804" s="13"/>
      <c r="B804" s="13"/>
      <c r="C804" s="5"/>
      <c r="D804" s="13"/>
      <c r="E804" s="5"/>
      <c r="F804" s="5"/>
      <c r="G804" s="13"/>
      <c r="H804" s="5"/>
      <c r="I804" s="14"/>
      <c r="J804" s="5"/>
      <c r="K804" s="5"/>
      <c r="L804" s="5"/>
      <c r="M804" s="5"/>
      <c r="N804" s="5"/>
      <c r="O804" s="5"/>
      <c r="P804" s="5"/>
      <c r="Q804" s="5"/>
      <c r="R804" s="5"/>
      <c r="S804" s="5"/>
      <c r="T804" s="5"/>
      <c r="U804" s="5"/>
      <c r="V804" s="5"/>
      <c r="W804" s="5"/>
      <c r="X804" s="5"/>
      <c r="Y804" s="5"/>
      <c r="Z804" s="5"/>
    </row>
    <row r="805" spans="1:26" ht="15.75" customHeight="1" x14ac:dyDescent="0.25">
      <c r="A805" s="13"/>
      <c r="B805" s="13"/>
      <c r="C805" s="5"/>
      <c r="D805" s="13"/>
      <c r="E805" s="5"/>
      <c r="F805" s="5"/>
      <c r="G805" s="13"/>
      <c r="H805" s="5"/>
      <c r="I805" s="14"/>
      <c r="J805" s="5"/>
      <c r="K805" s="5"/>
      <c r="L805" s="5"/>
      <c r="M805" s="5"/>
      <c r="N805" s="5"/>
      <c r="O805" s="5"/>
      <c r="P805" s="5"/>
      <c r="Q805" s="5"/>
      <c r="R805" s="5"/>
      <c r="S805" s="5"/>
      <c r="T805" s="5"/>
      <c r="U805" s="5"/>
      <c r="V805" s="5"/>
      <c r="W805" s="5"/>
      <c r="X805" s="5"/>
      <c r="Y805" s="5"/>
      <c r="Z805" s="5"/>
    </row>
    <row r="806" spans="1:26" ht="15.75" customHeight="1" x14ac:dyDescent="0.25">
      <c r="A806" s="13"/>
      <c r="B806" s="13"/>
      <c r="C806" s="5"/>
      <c r="D806" s="13"/>
      <c r="E806" s="5"/>
      <c r="F806" s="5"/>
      <c r="G806" s="13"/>
      <c r="H806" s="5"/>
      <c r="I806" s="14"/>
      <c r="J806" s="5"/>
      <c r="K806" s="5"/>
      <c r="L806" s="5"/>
      <c r="M806" s="5"/>
      <c r="N806" s="5"/>
      <c r="O806" s="5"/>
      <c r="P806" s="5"/>
      <c r="Q806" s="5"/>
      <c r="R806" s="5"/>
      <c r="S806" s="5"/>
      <c r="T806" s="5"/>
      <c r="U806" s="5"/>
      <c r="V806" s="5"/>
      <c r="W806" s="5"/>
      <c r="X806" s="5"/>
      <c r="Y806" s="5"/>
      <c r="Z806" s="5"/>
    </row>
    <row r="807" spans="1:26" ht="15.75" customHeight="1" x14ac:dyDescent="0.25">
      <c r="A807" s="13"/>
      <c r="B807" s="13"/>
      <c r="C807" s="5"/>
      <c r="D807" s="13"/>
      <c r="E807" s="5"/>
      <c r="F807" s="5"/>
      <c r="G807" s="13"/>
      <c r="H807" s="5"/>
      <c r="I807" s="14"/>
      <c r="J807" s="5"/>
      <c r="K807" s="5"/>
      <c r="L807" s="5"/>
      <c r="M807" s="5"/>
      <c r="N807" s="5"/>
      <c r="O807" s="5"/>
      <c r="P807" s="5"/>
      <c r="Q807" s="5"/>
      <c r="R807" s="5"/>
      <c r="S807" s="5"/>
      <c r="T807" s="5"/>
      <c r="U807" s="5"/>
      <c r="V807" s="5"/>
      <c r="W807" s="5"/>
      <c r="X807" s="5"/>
      <c r="Y807" s="5"/>
      <c r="Z807" s="5"/>
    </row>
    <row r="808" spans="1:26" ht="15.75" customHeight="1" x14ac:dyDescent="0.25">
      <c r="A808" s="13"/>
      <c r="B808" s="13"/>
      <c r="C808" s="5"/>
      <c r="D808" s="13"/>
      <c r="E808" s="5"/>
      <c r="F808" s="5"/>
      <c r="G808" s="13"/>
      <c r="H808" s="5"/>
      <c r="I808" s="14"/>
      <c r="J808" s="5"/>
      <c r="K808" s="5"/>
      <c r="L808" s="5"/>
      <c r="M808" s="5"/>
      <c r="N808" s="5"/>
      <c r="O808" s="5"/>
      <c r="P808" s="5"/>
      <c r="Q808" s="5"/>
      <c r="R808" s="5"/>
      <c r="S808" s="5"/>
      <c r="T808" s="5"/>
      <c r="U808" s="5"/>
      <c r="V808" s="5"/>
      <c r="W808" s="5"/>
      <c r="X808" s="5"/>
      <c r="Y808" s="5"/>
      <c r="Z808" s="5"/>
    </row>
    <row r="809" spans="1:26" ht="15.75" customHeight="1" x14ac:dyDescent="0.25">
      <c r="A809" s="13"/>
      <c r="B809" s="13"/>
      <c r="C809" s="5"/>
      <c r="D809" s="13"/>
      <c r="E809" s="5"/>
      <c r="F809" s="5"/>
      <c r="G809" s="13"/>
      <c r="H809" s="5"/>
      <c r="I809" s="14"/>
      <c r="J809" s="5"/>
      <c r="K809" s="5"/>
      <c r="L809" s="5"/>
      <c r="M809" s="5"/>
      <c r="N809" s="5"/>
      <c r="O809" s="5"/>
      <c r="P809" s="5"/>
      <c r="Q809" s="5"/>
      <c r="R809" s="5"/>
      <c r="S809" s="5"/>
      <c r="T809" s="5"/>
      <c r="U809" s="5"/>
      <c r="V809" s="5"/>
      <c r="W809" s="5"/>
      <c r="X809" s="5"/>
      <c r="Y809" s="5"/>
      <c r="Z809" s="5"/>
    </row>
    <row r="810" spans="1:26" ht="15.75" customHeight="1" x14ac:dyDescent="0.25">
      <c r="A810" s="13"/>
      <c r="B810" s="13"/>
      <c r="C810" s="5"/>
      <c r="D810" s="13"/>
      <c r="E810" s="5"/>
      <c r="F810" s="5"/>
      <c r="G810" s="13"/>
      <c r="H810" s="5"/>
      <c r="I810" s="14"/>
      <c r="J810" s="5"/>
      <c r="K810" s="5"/>
      <c r="L810" s="5"/>
      <c r="M810" s="5"/>
      <c r="N810" s="5"/>
      <c r="O810" s="5"/>
      <c r="P810" s="5"/>
      <c r="Q810" s="5"/>
      <c r="R810" s="5"/>
      <c r="S810" s="5"/>
      <c r="T810" s="5"/>
      <c r="U810" s="5"/>
      <c r="V810" s="5"/>
      <c r="W810" s="5"/>
      <c r="X810" s="5"/>
      <c r="Y810" s="5"/>
      <c r="Z810" s="5"/>
    </row>
    <row r="811" spans="1:26" ht="15.75" customHeight="1" x14ac:dyDescent="0.25">
      <c r="A811" s="13"/>
      <c r="B811" s="13"/>
      <c r="C811" s="5"/>
      <c r="D811" s="13"/>
      <c r="E811" s="5"/>
      <c r="F811" s="5"/>
      <c r="G811" s="13"/>
      <c r="H811" s="5"/>
      <c r="I811" s="14"/>
      <c r="J811" s="5"/>
      <c r="K811" s="5"/>
      <c r="L811" s="5"/>
      <c r="M811" s="5"/>
      <c r="N811" s="5"/>
      <c r="O811" s="5"/>
      <c r="P811" s="5"/>
      <c r="Q811" s="5"/>
      <c r="R811" s="5"/>
      <c r="S811" s="5"/>
      <c r="T811" s="5"/>
      <c r="U811" s="5"/>
      <c r="V811" s="5"/>
      <c r="W811" s="5"/>
      <c r="X811" s="5"/>
      <c r="Y811" s="5"/>
      <c r="Z811" s="5"/>
    </row>
    <row r="812" spans="1:26" ht="15.75" customHeight="1" x14ac:dyDescent="0.25">
      <c r="A812" s="13"/>
      <c r="B812" s="13"/>
      <c r="C812" s="5"/>
      <c r="D812" s="13"/>
      <c r="E812" s="5"/>
      <c r="F812" s="5"/>
      <c r="G812" s="13"/>
      <c r="H812" s="5"/>
      <c r="I812" s="14"/>
      <c r="J812" s="5"/>
      <c r="K812" s="5"/>
      <c r="L812" s="5"/>
      <c r="M812" s="5"/>
      <c r="N812" s="5"/>
      <c r="O812" s="5"/>
      <c r="P812" s="5"/>
      <c r="Q812" s="5"/>
      <c r="R812" s="5"/>
      <c r="S812" s="5"/>
      <c r="T812" s="5"/>
      <c r="U812" s="5"/>
      <c r="V812" s="5"/>
      <c r="W812" s="5"/>
      <c r="X812" s="5"/>
      <c r="Y812" s="5"/>
      <c r="Z812" s="5"/>
    </row>
    <row r="813" spans="1:26" ht="15.75" customHeight="1" x14ac:dyDescent="0.25">
      <c r="A813" s="13"/>
      <c r="B813" s="13"/>
      <c r="C813" s="5"/>
      <c r="D813" s="13"/>
      <c r="E813" s="5"/>
      <c r="F813" s="5"/>
      <c r="G813" s="13"/>
      <c r="H813" s="5"/>
      <c r="I813" s="14"/>
      <c r="J813" s="5"/>
      <c r="K813" s="5"/>
      <c r="L813" s="5"/>
      <c r="M813" s="5"/>
      <c r="N813" s="5"/>
      <c r="O813" s="5"/>
      <c r="P813" s="5"/>
      <c r="Q813" s="5"/>
      <c r="R813" s="5"/>
      <c r="S813" s="5"/>
      <c r="T813" s="5"/>
      <c r="U813" s="5"/>
      <c r="V813" s="5"/>
      <c r="W813" s="5"/>
      <c r="X813" s="5"/>
      <c r="Y813" s="5"/>
      <c r="Z813" s="5"/>
    </row>
    <row r="814" spans="1:26" ht="15.75" customHeight="1" x14ac:dyDescent="0.25">
      <c r="A814" s="13"/>
      <c r="B814" s="13"/>
      <c r="C814" s="5"/>
      <c r="D814" s="13"/>
      <c r="E814" s="5"/>
      <c r="F814" s="5"/>
      <c r="G814" s="13"/>
      <c r="H814" s="5"/>
      <c r="I814" s="14"/>
      <c r="J814" s="5"/>
      <c r="K814" s="5"/>
      <c r="L814" s="5"/>
      <c r="M814" s="5"/>
      <c r="N814" s="5"/>
      <c r="O814" s="5"/>
      <c r="P814" s="5"/>
      <c r="Q814" s="5"/>
      <c r="R814" s="5"/>
      <c r="S814" s="5"/>
      <c r="T814" s="5"/>
      <c r="U814" s="5"/>
      <c r="V814" s="5"/>
      <c r="W814" s="5"/>
      <c r="X814" s="5"/>
      <c r="Y814" s="5"/>
      <c r="Z814" s="5"/>
    </row>
    <row r="815" spans="1:26" ht="15.75" customHeight="1" x14ac:dyDescent="0.25">
      <c r="A815" s="13"/>
      <c r="B815" s="13"/>
      <c r="C815" s="5"/>
      <c r="D815" s="13"/>
      <c r="E815" s="5"/>
      <c r="F815" s="5"/>
      <c r="G815" s="13"/>
      <c r="H815" s="5"/>
      <c r="I815" s="14"/>
      <c r="J815" s="5"/>
      <c r="K815" s="5"/>
      <c r="L815" s="5"/>
      <c r="M815" s="5"/>
      <c r="N815" s="5"/>
      <c r="O815" s="5"/>
      <c r="P815" s="5"/>
      <c r="Q815" s="5"/>
      <c r="R815" s="5"/>
      <c r="S815" s="5"/>
      <c r="T815" s="5"/>
      <c r="U815" s="5"/>
      <c r="V815" s="5"/>
      <c r="W815" s="5"/>
      <c r="X815" s="5"/>
      <c r="Y815" s="5"/>
      <c r="Z815" s="5"/>
    </row>
    <row r="816" spans="1:26" ht="15.75" customHeight="1" x14ac:dyDescent="0.25">
      <c r="A816" s="13"/>
      <c r="B816" s="13"/>
      <c r="C816" s="5"/>
      <c r="D816" s="13"/>
      <c r="E816" s="5"/>
      <c r="F816" s="5"/>
      <c r="G816" s="13"/>
      <c r="H816" s="5"/>
      <c r="I816" s="14"/>
      <c r="J816" s="5"/>
      <c r="K816" s="5"/>
      <c r="L816" s="5"/>
      <c r="M816" s="5"/>
      <c r="N816" s="5"/>
      <c r="O816" s="5"/>
      <c r="P816" s="5"/>
      <c r="Q816" s="5"/>
      <c r="R816" s="5"/>
      <c r="S816" s="5"/>
      <c r="T816" s="5"/>
      <c r="U816" s="5"/>
      <c r="V816" s="5"/>
      <c r="W816" s="5"/>
      <c r="X816" s="5"/>
      <c r="Y816" s="5"/>
      <c r="Z816" s="5"/>
    </row>
    <row r="817" spans="1:26" ht="15.75" customHeight="1" x14ac:dyDescent="0.25">
      <c r="A817" s="13"/>
      <c r="B817" s="13"/>
      <c r="C817" s="5"/>
      <c r="D817" s="13"/>
      <c r="E817" s="5"/>
      <c r="F817" s="5"/>
      <c r="G817" s="13"/>
      <c r="H817" s="5"/>
      <c r="I817" s="14"/>
      <c r="J817" s="5"/>
      <c r="K817" s="5"/>
      <c r="L817" s="5"/>
      <c r="M817" s="5"/>
      <c r="N817" s="5"/>
      <c r="O817" s="5"/>
      <c r="P817" s="5"/>
      <c r="Q817" s="5"/>
      <c r="R817" s="5"/>
      <c r="S817" s="5"/>
      <c r="T817" s="5"/>
      <c r="U817" s="5"/>
      <c r="V817" s="5"/>
      <c r="W817" s="5"/>
      <c r="X817" s="5"/>
      <c r="Y817" s="5"/>
      <c r="Z817" s="5"/>
    </row>
    <row r="818" spans="1:26" ht="15.75" customHeight="1" x14ac:dyDescent="0.25">
      <c r="A818" s="13"/>
      <c r="B818" s="13"/>
      <c r="C818" s="5"/>
      <c r="D818" s="13"/>
      <c r="E818" s="5"/>
      <c r="F818" s="5"/>
      <c r="G818" s="13"/>
      <c r="H818" s="5"/>
      <c r="I818" s="14"/>
      <c r="J818" s="5"/>
      <c r="K818" s="5"/>
      <c r="L818" s="5"/>
      <c r="M818" s="5"/>
      <c r="N818" s="5"/>
      <c r="O818" s="5"/>
      <c r="P818" s="5"/>
      <c r="Q818" s="5"/>
      <c r="R818" s="5"/>
      <c r="S818" s="5"/>
      <c r="T818" s="5"/>
      <c r="U818" s="5"/>
      <c r="V818" s="5"/>
      <c r="W818" s="5"/>
      <c r="X818" s="5"/>
      <c r="Y818" s="5"/>
      <c r="Z818" s="5"/>
    </row>
    <row r="819" spans="1:26" ht="15.75" customHeight="1" x14ac:dyDescent="0.25">
      <c r="A819" s="13"/>
      <c r="B819" s="13"/>
      <c r="C819" s="5"/>
      <c r="D819" s="13"/>
      <c r="E819" s="5"/>
      <c r="F819" s="5"/>
      <c r="G819" s="13"/>
      <c r="H819" s="5"/>
      <c r="I819" s="14"/>
      <c r="J819" s="5"/>
      <c r="K819" s="5"/>
      <c r="L819" s="5"/>
      <c r="M819" s="5"/>
      <c r="N819" s="5"/>
      <c r="O819" s="5"/>
      <c r="P819" s="5"/>
      <c r="Q819" s="5"/>
      <c r="R819" s="5"/>
      <c r="S819" s="5"/>
      <c r="T819" s="5"/>
      <c r="U819" s="5"/>
      <c r="V819" s="5"/>
      <c r="W819" s="5"/>
      <c r="X819" s="5"/>
      <c r="Y819" s="5"/>
      <c r="Z819" s="5"/>
    </row>
    <row r="820" spans="1:26" ht="15.75" customHeight="1" x14ac:dyDescent="0.25">
      <c r="A820" s="13"/>
      <c r="B820" s="13"/>
      <c r="C820" s="5"/>
      <c r="D820" s="13"/>
      <c r="E820" s="5"/>
      <c r="F820" s="5"/>
      <c r="G820" s="13"/>
      <c r="H820" s="5"/>
      <c r="I820" s="14"/>
      <c r="J820" s="5"/>
      <c r="K820" s="5"/>
      <c r="L820" s="5"/>
      <c r="M820" s="5"/>
      <c r="N820" s="5"/>
      <c r="O820" s="5"/>
      <c r="P820" s="5"/>
      <c r="Q820" s="5"/>
      <c r="R820" s="5"/>
      <c r="S820" s="5"/>
      <c r="T820" s="5"/>
      <c r="U820" s="5"/>
      <c r="V820" s="5"/>
      <c r="W820" s="5"/>
      <c r="X820" s="5"/>
      <c r="Y820" s="5"/>
      <c r="Z820" s="5"/>
    </row>
    <row r="821" spans="1:26" ht="15.75" customHeight="1" x14ac:dyDescent="0.25">
      <c r="A821" s="13"/>
      <c r="B821" s="13"/>
      <c r="C821" s="5"/>
      <c r="D821" s="13"/>
      <c r="E821" s="5"/>
      <c r="F821" s="5"/>
      <c r="G821" s="13"/>
      <c r="H821" s="5"/>
      <c r="I821" s="14"/>
      <c r="J821" s="5"/>
      <c r="K821" s="5"/>
      <c r="L821" s="5"/>
      <c r="M821" s="5"/>
      <c r="N821" s="5"/>
      <c r="O821" s="5"/>
      <c r="P821" s="5"/>
      <c r="Q821" s="5"/>
      <c r="R821" s="5"/>
      <c r="S821" s="5"/>
      <c r="T821" s="5"/>
      <c r="U821" s="5"/>
      <c r="V821" s="5"/>
      <c r="W821" s="5"/>
      <c r="X821" s="5"/>
      <c r="Y821" s="5"/>
      <c r="Z821" s="5"/>
    </row>
    <row r="822" spans="1:26" ht="15.75" customHeight="1" x14ac:dyDescent="0.25">
      <c r="A822" s="13"/>
      <c r="B822" s="13"/>
      <c r="C822" s="5"/>
      <c r="D822" s="13"/>
      <c r="E822" s="5"/>
      <c r="F822" s="5"/>
      <c r="G822" s="13"/>
      <c r="H822" s="5"/>
      <c r="I822" s="14"/>
      <c r="J822" s="5"/>
      <c r="K822" s="5"/>
      <c r="L822" s="5"/>
      <c r="M822" s="5"/>
      <c r="N822" s="5"/>
      <c r="O822" s="5"/>
      <c r="P822" s="5"/>
      <c r="Q822" s="5"/>
      <c r="R822" s="5"/>
      <c r="S822" s="5"/>
      <c r="T822" s="5"/>
      <c r="U822" s="5"/>
      <c r="V822" s="5"/>
      <c r="W822" s="5"/>
      <c r="X822" s="5"/>
      <c r="Y822" s="5"/>
      <c r="Z822" s="5"/>
    </row>
    <row r="823" spans="1:26" ht="15.75" customHeight="1" x14ac:dyDescent="0.25">
      <c r="A823" s="13"/>
      <c r="B823" s="13"/>
      <c r="C823" s="5"/>
      <c r="D823" s="13"/>
      <c r="E823" s="5"/>
      <c r="F823" s="5"/>
      <c r="G823" s="13"/>
      <c r="H823" s="5"/>
      <c r="I823" s="14"/>
      <c r="J823" s="5"/>
      <c r="K823" s="5"/>
      <c r="L823" s="5"/>
      <c r="M823" s="5"/>
      <c r="N823" s="5"/>
      <c r="O823" s="5"/>
      <c r="P823" s="5"/>
      <c r="Q823" s="5"/>
      <c r="R823" s="5"/>
      <c r="S823" s="5"/>
      <c r="T823" s="5"/>
      <c r="U823" s="5"/>
      <c r="V823" s="5"/>
      <c r="W823" s="5"/>
      <c r="X823" s="5"/>
      <c r="Y823" s="5"/>
      <c r="Z823" s="5"/>
    </row>
    <row r="824" spans="1:26" ht="15.75" customHeight="1" x14ac:dyDescent="0.25">
      <c r="A824" s="13"/>
      <c r="B824" s="13"/>
      <c r="C824" s="5"/>
      <c r="D824" s="13"/>
      <c r="E824" s="5"/>
      <c r="F824" s="5"/>
      <c r="G824" s="13"/>
      <c r="H824" s="5"/>
      <c r="I824" s="14"/>
      <c r="J824" s="5"/>
      <c r="K824" s="5"/>
      <c r="L824" s="5"/>
      <c r="M824" s="5"/>
      <c r="N824" s="5"/>
      <c r="O824" s="5"/>
      <c r="P824" s="5"/>
      <c r="Q824" s="5"/>
      <c r="R824" s="5"/>
      <c r="S824" s="5"/>
      <c r="T824" s="5"/>
      <c r="U824" s="5"/>
      <c r="V824" s="5"/>
      <c r="W824" s="5"/>
      <c r="X824" s="5"/>
      <c r="Y824" s="5"/>
      <c r="Z824" s="5"/>
    </row>
    <row r="825" spans="1:26" ht="15.75" customHeight="1" x14ac:dyDescent="0.25">
      <c r="A825" s="13"/>
      <c r="B825" s="13"/>
      <c r="C825" s="5"/>
      <c r="D825" s="13"/>
      <c r="E825" s="5"/>
      <c r="F825" s="5"/>
      <c r="G825" s="13"/>
      <c r="H825" s="5"/>
      <c r="I825" s="14"/>
      <c r="J825" s="5"/>
      <c r="K825" s="5"/>
      <c r="L825" s="5"/>
      <c r="M825" s="5"/>
      <c r="N825" s="5"/>
      <c r="O825" s="5"/>
      <c r="P825" s="5"/>
      <c r="Q825" s="5"/>
      <c r="R825" s="5"/>
      <c r="S825" s="5"/>
      <c r="T825" s="5"/>
      <c r="U825" s="5"/>
      <c r="V825" s="5"/>
      <c r="W825" s="5"/>
      <c r="X825" s="5"/>
      <c r="Y825" s="5"/>
      <c r="Z825" s="5"/>
    </row>
    <row r="826" spans="1:26" ht="15.75" customHeight="1" x14ac:dyDescent="0.25">
      <c r="A826" s="13"/>
      <c r="B826" s="13"/>
      <c r="C826" s="5"/>
      <c r="D826" s="13"/>
      <c r="E826" s="5"/>
      <c r="F826" s="5"/>
      <c r="G826" s="13"/>
      <c r="H826" s="5"/>
      <c r="I826" s="14"/>
      <c r="J826" s="5"/>
      <c r="K826" s="5"/>
      <c r="L826" s="5"/>
      <c r="M826" s="5"/>
      <c r="N826" s="5"/>
      <c r="O826" s="5"/>
      <c r="P826" s="5"/>
      <c r="Q826" s="5"/>
      <c r="R826" s="5"/>
      <c r="S826" s="5"/>
      <c r="T826" s="5"/>
      <c r="U826" s="5"/>
      <c r="V826" s="5"/>
      <c r="W826" s="5"/>
      <c r="X826" s="5"/>
      <c r="Y826" s="5"/>
      <c r="Z826" s="5"/>
    </row>
    <row r="827" spans="1:26" ht="15.75" customHeight="1" x14ac:dyDescent="0.25">
      <c r="A827" s="13"/>
      <c r="B827" s="13"/>
      <c r="C827" s="5"/>
      <c r="D827" s="13"/>
      <c r="E827" s="5"/>
      <c r="F827" s="5"/>
      <c r="G827" s="13"/>
      <c r="H827" s="5"/>
      <c r="I827" s="14"/>
      <c r="J827" s="5"/>
      <c r="K827" s="5"/>
      <c r="L827" s="5"/>
      <c r="M827" s="5"/>
      <c r="N827" s="5"/>
      <c r="O827" s="5"/>
      <c r="P827" s="5"/>
      <c r="Q827" s="5"/>
      <c r="R827" s="5"/>
      <c r="S827" s="5"/>
      <c r="T827" s="5"/>
      <c r="U827" s="5"/>
      <c r="V827" s="5"/>
      <c r="W827" s="5"/>
      <c r="X827" s="5"/>
      <c r="Y827" s="5"/>
      <c r="Z827" s="5"/>
    </row>
    <row r="828" spans="1:26" ht="15.75" customHeight="1" x14ac:dyDescent="0.25">
      <c r="A828" s="13"/>
      <c r="B828" s="13"/>
      <c r="C828" s="5"/>
      <c r="D828" s="13"/>
      <c r="E828" s="5"/>
      <c r="F828" s="5"/>
      <c r="G828" s="13"/>
      <c r="H828" s="5"/>
      <c r="I828" s="14"/>
      <c r="J828" s="5"/>
      <c r="K828" s="5"/>
      <c r="L828" s="5"/>
      <c r="M828" s="5"/>
      <c r="N828" s="5"/>
      <c r="O828" s="5"/>
      <c r="P828" s="5"/>
      <c r="Q828" s="5"/>
      <c r="R828" s="5"/>
      <c r="S828" s="5"/>
      <c r="T828" s="5"/>
      <c r="U828" s="5"/>
      <c r="V828" s="5"/>
      <c r="W828" s="5"/>
      <c r="X828" s="5"/>
      <c r="Y828" s="5"/>
      <c r="Z828" s="5"/>
    </row>
    <row r="829" spans="1:26" ht="15.75" customHeight="1" x14ac:dyDescent="0.25">
      <c r="A829" s="13"/>
      <c r="B829" s="13"/>
      <c r="C829" s="5"/>
      <c r="D829" s="13"/>
      <c r="E829" s="5"/>
      <c r="F829" s="5"/>
      <c r="G829" s="13"/>
      <c r="H829" s="5"/>
      <c r="I829" s="14"/>
      <c r="J829" s="5"/>
      <c r="K829" s="5"/>
      <c r="L829" s="5"/>
      <c r="M829" s="5"/>
      <c r="N829" s="5"/>
      <c r="O829" s="5"/>
      <c r="P829" s="5"/>
      <c r="Q829" s="5"/>
      <c r="R829" s="5"/>
      <c r="S829" s="5"/>
      <c r="T829" s="5"/>
      <c r="U829" s="5"/>
      <c r="V829" s="5"/>
      <c r="W829" s="5"/>
      <c r="X829" s="5"/>
      <c r="Y829" s="5"/>
      <c r="Z829" s="5"/>
    </row>
    <row r="830" spans="1:26" ht="15.75" customHeight="1" x14ac:dyDescent="0.25">
      <c r="A830" s="13"/>
      <c r="B830" s="13"/>
      <c r="C830" s="5"/>
      <c r="D830" s="13"/>
      <c r="E830" s="5"/>
      <c r="F830" s="5"/>
      <c r="G830" s="13"/>
      <c r="H830" s="5"/>
      <c r="I830" s="14"/>
      <c r="J830" s="5"/>
      <c r="K830" s="5"/>
      <c r="L830" s="5"/>
      <c r="M830" s="5"/>
      <c r="N830" s="5"/>
      <c r="O830" s="5"/>
      <c r="P830" s="5"/>
      <c r="Q830" s="5"/>
      <c r="R830" s="5"/>
      <c r="S830" s="5"/>
      <c r="T830" s="5"/>
      <c r="U830" s="5"/>
      <c r="V830" s="5"/>
      <c r="W830" s="5"/>
      <c r="X830" s="5"/>
      <c r="Y830" s="5"/>
      <c r="Z830" s="5"/>
    </row>
    <row r="831" spans="1:26" ht="15.75" customHeight="1" x14ac:dyDescent="0.25">
      <c r="A831" s="13"/>
      <c r="B831" s="13"/>
      <c r="C831" s="5"/>
      <c r="D831" s="13"/>
      <c r="E831" s="5"/>
      <c r="F831" s="5"/>
      <c r="G831" s="13"/>
      <c r="H831" s="5"/>
      <c r="I831" s="14"/>
      <c r="J831" s="5"/>
      <c r="K831" s="5"/>
      <c r="L831" s="5"/>
      <c r="M831" s="5"/>
      <c r="N831" s="5"/>
      <c r="O831" s="5"/>
      <c r="P831" s="5"/>
      <c r="Q831" s="5"/>
      <c r="R831" s="5"/>
      <c r="S831" s="5"/>
      <c r="T831" s="5"/>
      <c r="U831" s="5"/>
      <c r="V831" s="5"/>
      <c r="W831" s="5"/>
      <c r="X831" s="5"/>
      <c r="Y831" s="5"/>
      <c r="Z831" s="5"/>
    </row>
    <row r="832" spans="1:26" ht="15.75" customHeight="1" x14ac:dyDescent="0.25">
      <c r="A832" s="13"/>
      <c r="B832" s="13"/>
      <c r="C832" s="5"/>
      <c r="D832" s="13"/>
      <c r="E832" s="5"/>
      <c r="F832" s="5"/>
      <c r="G832" s="13"/>
      <c r="H832" s="5"/>
      <c r="I832" s="14"/>
      <c r="J832" s="5"/>
      <c r="K832" s="5"/>
      <c r="L832" s="5"/>
      <c r="M832" s="5"/>
      <c r="N832" s="5"/>
      <c r="O832" s="5"/>
      <c r="P832" s="5"/>
      <c r="Q832" s="5"/>
      <c r="R832" s="5"/>
      <c r="S832" s="5"/>
      <c r="T832" s="5"/>
      <c r="U832" s="5"/>
      <c r="V832" s="5"/>
      <c r="W832" s="5"/>
      <c r="X832" s="5"/>
      <c r="Y832" s="5"/>
      <c r="Z832" s="5"/>
    </row>
    <row r="833" spans="1:26" ht="15.75" customHeight="1" x14ac:dyDescent="0.25">
      <c r="A833" s="13"/>
      <c r="B833" s="13"/>
      <c r="C833" s="5"/>
      <c r="D833" s="13"/>
      <c r="E833" s="5"/>
      <c r="F833" s="5"/>
      <c r="G833" s="13"/>
      <c r="H833" s="5"/>
      <c r="I833" s="14"/>
      <c r="J833" s="5"/>
      <c r="K833" s="5"/>
      <c r="L833" s="5"/>
      <c r="M833" s="5"/>
      <c r="N833" s="5"/>
      <c r="O833" s="5"/>
      <c r="P833" s="5"/>
      <c r="Q833" s="5"/>
      <c r="R833" s="5"/>
      <c r="S833" s="5"/>
      <c r="T833" s="5"/>
      <c r="U833" s="5"/>
      <c r="V833" s="5"/>
      <c r="W833" s="5"/>
      <c r="X833" s="5"/>
      <c r="Y833" s="5"/>
      <c r="Z833" s="5"/>
    </row>
    <row r="834" spans="1:26" ht="15.75" customHeight="1" x14ac:dyDescent="0.25">
      <c r="A834" s="13"/>
      <c r="B834" s="13"/>
      <c r="C834" s="5"/>
      <c r="D834" s="13"/>
      <c r="E834" s="5"/>
      <c r="F834" s="5"/>
      <c r="G834" s="13"/>
      <c r="H834" s="5"/>
      <c r="I834" s="14"/>
      <c r="J834" s="5"/>
      <c r="K834" s="5"/>
      <c r="L834" s="5"/>
      <c r="M834" s="5"/>
      <c r="N834" s="5"/>
      <c r="O834" s="5"/>
      <c r="P834" s="5"/>
      <c r="Q834" s="5"/>
      <c r="R834" s="5"/>
      <c r="S834" s="5"/>
      <c r="T834" s="5"/>
      <c r="U834" s="5"/>
      <c r="V834" s="5"/>
      <c r="W834" s="5"/>
      <c r="X834" s="5"/>
      <c r="Y834" s="5"/>
      <c r="Z834" s="5"/>
    </row>
    <row r="835" spans="1:26" ht="15.75" customHeight="1" x14ac:dyDescent="0.25">
      <c r="A835" s="13"/>
      <c r="B835" s="13"/>
      <c r="C835" s="5"/>
      <c r="D835" s="13"/>
      <c r="E835" s="5"/>
      <c r="F835" s="5"/>
      <c r="G835" s="13"/>
      <c r="H835" s="5"/>
      <c r="I835" s="14"/>
      <c r="J835" s="5"/>
      <c r="K835" s="5"/>
      <c r="L835" s="5"/>
      <c r="M835" s="5"/>
      <c r="N835" s="5"/>
      <c r="O835" s="5"/>
      <c r="P835" s="5"/>
      <c r="Q835" s="5"/>
      <c r="R835" s="5"/>
      <c r="S835" s="5"/>
      <c r="T835" s="5"/>
      <c r="U835" s="5"/>
      <c r="V835" s="5"/>
      <c r="W835" s="5"/>
      <c r="X835" s="5"/>
      <c r="Y835" s="5"/>
      <c r="Z835" s="5"/>
    </row>
    <row r="836" spans="1:26" ht="15.75" customHeight="1" x14ac:dyDescent="0.25">
      <c r="A836" s="13"/>
      <c r="B836" s="13"/>
      <c r="C836" s="5"/>
      <c r="D836" s="13"/>
      <c r="E836" s="5"/>
      <c r="F836" s="5"/>
      <c r="G836" s="13"/>
      <c r="H836" s="5"/>
      <c r="I836" s="14"/>
      <c r="J836" s="5"/>
      <c r="K836" s="5"/>
      <c r="L836" s="5"/>
      <c r="M836" s="5"/>
      <c r="N836" s="5"/>
      <c r="O836" s="5"/>
      <c r="P836" s="5"/>
      <c r="Q836" s="5"/>
      <c r="R836" s="5"/>
      <c r="S836" s="5"/>
      <c r="T836" s="5"/>
      <c r="U836" s="5"/>
      <c r="V836" s="5"/>
      <c r="W836" s="5"/>
      <c r="X836" s="5"/>
      <c r="Y836" s="5"/>
      <c r="Z836" s="5"/>
    </row>
    <row r="837" spans="1:26" ht="15.75" customHeight="1" x14ac:dyDescent="0.25">
      <c r="A837" s="13"/>
      <c r="B837" s="13"/>
      <c r="C837" s="5"/>
      <c r="D837" s="13"/>
      <c r="E837" s="5"/>
      <c r="F837" s="5"/>
      <c r="G837" s="13"/>
      <c r="H837" s="5"/>
      <c r="I837" s="14"/>
      <c r="J837" s="5"/>
      <c r="K837" s="5"/>
      <c r="L837" s="5"/>
      <c r="M837" s="5"/>
      <c r="N837" s="5"/>
      <c r="O837" s="5"/>
      <c r="P837" s="5"/>
      <c r="Q837" s="5"/>
      <c r="R837" s="5"/>
      <c r="S837" s="5"/>
      <c r="T837" s="5"/>
      <c r="U837" s="5"/>
      <c r="V837" s="5"/>
      <c r="W837" s="5"/>
      <c r="X837" s="5"/>
      <c r="Y837" s="5"/>
      <c r="Z837" s="5"/>
    </row>
    <row r="838" spans="1:26" ht="15.75" customHeight="1" x14ac:dyDescent="0.25">
      <c r="A838" s="13"/>
      <c r="B838" s="13"/>
      <c r="C838" s="5"/>
      <c r="D838" s="13"/>
      <c r="E838" s="5"/>
      <c r="F838" s="5"/>
      <c r="G838" s="13"/>
      <c r="H838" s="5"/>
      <c r="I838" s="14"/>
      <c r="J838" s="5"/>
      <c r="K838" s="5"/>
      <c r="L838" s="5"/>
      <c r="M838" s="5"/>
      <c r="N838" s="5"/>
      <c r="O838" s="5"/>
      <c r="P838" s="5"/>
      <c r="Q838" s="5"/>
      <c r="R838" s="5"/>
      <c r="S838" s="5"/>
      <c r="T838" s="5"/>
      <c r="U838" s="5"/>
      <c r="V838" s="5"/>
      <c r="W838" s="5"/>
      <c r="X838" s="5"/>
      <c r="Y838" s="5"/>
      <c r="Z838" s="5"/>
    </row>
    <row r="839" spans="1:26" ht="15.75" customHeight="1" x14ac:dyDescent="0.25">
      <c r="A839" s="13"/>
      <c r="B839" s="13"/>
      <c r="C839" s="5"/>
      <c r="D839" s="13"/>
      <c r="E839" s="5"/>
      <c r="F839" s="5"/>
      <c r="G839" s="13"/>
      <c r="H839" s="5"/>
      <c r="I839" s="14"/>
      <c r="J839" s="5"/>
      <c r="K839" s="5"/>
      <c r="L839" s="5"/>
      <c r="M839" s="5"/>
      <c r="N839" s="5"/>
      <c r="O839" s="5"/>
      <c r="P839" s="5"/>
      <c r="Q839" s="5"/>
      <c r="R839" s="5"/>
      <c r="S839" s="5"/>
      <c r="T839" s="5"/>
      <c r="U839" s="5"/>
      <c r="V839" s="5"/>
      <c r="W839" s="5"/>
      <c r="X839" s="5"/>
      <c r="Y839" s="5"/>
      <c r="Z839" s="5"/>
    </row>
    <row r="840" spans="1:26" ht="15.75" customHeight="1" x14ac:dyDescent="0.25">
      <c r="A840" s="13"/>
      <c r="B840" s="13"/>
      <c r="C840" s="5"/>
      <c r="D840" s="13"/>
      <c r="E840" s="5"/>
      <c r="F840" s="5"/>
      <c r="G840" s="13"/>
      <c r="H840" s="5"/>
      <c r="I840" s="14"/>
      <c r="J840" s="5"/>
      <c r="K840" s="5"/>
      <c r="L840" s="5"/>
      <c r="M840" s="5"/>
      <c r="N840" s="5"/>
      <c r="O840" s="5"/>
      <c r="P840" s="5"/>
      <c r="Q840" s="5"/>
      <c r="R840" s="5"/>
      <c r="S840" s="5"/>
      <c r="T840" s="5"/>
      <c r="U840" s="5"/>
      <c r="V840" s="5"/>
      <c r="W840" s="5"/>
      <c r="X840" s="5"/>
      <c r="Y840" s="5"/>
      <c r="Z840" s="5"/>
    </row>
    <row r="841" spans="1:26" ht="15.75" customHeight="1" x14ac:dyDescent="0.25">
      <c r="A841" s="13"/>
      <c r="B841" s="13"/>
      <c r="C841" s="5"/>
      <c r="D841" s="13"/>
      <c r="E841" s="5"/>
      <c r="F841" s="5"/>
      <c r="G841" s="13"/>
      <c r="H841" s="5"/>
      <c r="I841" s="14"/>
      <c r="J841" s="5"/>
      <c r="K841" s="5"/>
      <c r="L841" s="5"/>
      <c r="M841" s="5"/>
      <c r="N841" s="5"/>
      <c r="O841" s="5"/>
      <c r="P841" s="5"/>
      <c r="Q841" s="5"/>
      <c r="R841" s="5"/>
      <c r="S841" s="5"/>
      <c r="T841" s="5"/>
      <c r="U841" s="5"/>
      <c r="V841" s="5"/>
      <c r="W841" s="5"/>
      <c r="X841" s="5"/>
      <c r="Y841" s="5"/>
      <c r="Z841" s="5"/>
    </row>
    <row r="842" spans="1:26" ht="15.75" customHeight="1" x14ac:dyDescent="0.25">
      <c r="A842" s="13"/>
      <c r="B842" s="13"/>
      <c r="C842" s="5"/>
      <c r="D842" s="13"/>
      <c r="E842" s="5"/>
      <c r="F842" s="5"/>
      <c r="G842" s="13"/>
      <c r="H842" s="5"/>
      <c r="I842" s="14"/>
      <c r="J842" s="5"/>
      <c r="K842" s="5"/>
      <c r="L842" s="5"/>
      <c r="M842" s="5"/>
      <c r="N842" s="5"/>
      <c r="O842" s="5"/>
      <c r="P842" s="5"/>
      <c r="Q842" s="5"/>
      <c r="R842" s="5"/>
      <c r="S842" s="5"/>
      <c r="T842" s="5"/>
      <c r="U842" s="5"/>
      <c r="V842" s="5"/>
      <c r="W842" s="5"/>
      <c r="X842" s="5"/>
      <c r="Y842" s="5"/>
      <c r="Z842" s="5"/>
    </row>
    <row r="843" spans="1:26" ht="15.75" customHeight="1" x14ac:dyDescent="0.25">
      <c r="A843" s="13"/>
      <c r="B843" s="13"/>
      <c r="C843" s="5"/>
      <c r="D843" s="13"/>
      <c r="E843" s="5"/>
      <c r="F843" s="5"/>
      <c r="G843" s="13"/>
      <c r="H843" s="5"/>
      <c r="I843" s="14"/>
      <c r="J843" s="5"/>
      <c r="K843" s="5"/>
      <c r="L843" s="5"/>
      <c r="M843" s="5"/>
      <c r="N843" s="5"/>
      <c r="O843" s="5"/>
      <c r="P843" s="5"/>
      <c r="Q843" s="5"/>
      <c r="R843" s="5"/>
      <c r="S843" s="5"/>
      <c r="T843" s="5"/>
      <c r="U843" s="5"/>
      <c r="V843" s="5"/>
      <c r="W843" s="5"/>
      <c r="X843" s="5"/>
      <c r="Y843" s="5"/>
      <c r="Z843" s="5"/>
    </row>
    <row r="844" spans="1:26" ht="15.75" customHeight="1" x14ac:dyDescent="0.25">
      <c r="A844" s="13"/>
      <c r="B844" s="13"/>
      <c r="C844" s="5"/>
      <c r="D844" s="13"/>
      <c r="E844" s="5"/>
      <c r="F844" s="5"/>
      <c r="G844" s="13"/>
      <c r="H844" s="5"/>
      <c r="I844" s="14"/>
      <c r="J844" s="5"/>
      <c r="K844" s="5"/>
      <c r="L844" s="5"/>
      <c r="M844" s="5"/>
      <c r="N844" s="5"/>
      <c r="O844" s="5"/>
      <c r="P844" s="5"/>
      <c r="Q844" s="5"/>
      <c r="R844" s="5"/>
      <c r="S844" s="5"/>
      <c r="T844" s="5"/>
      <c r="U844" s="5"/>
      <c r="V844" s="5"/>
      <c r="W844" s="5"/>
      <c r="X844" s="5"/>
      <c r="Y844" s="5"/>
      <c r="Z844" s="5"/>
    </row>
    <row r="845" spans="1:26" ht="15.75" customHeight="1" x14ac:dyDescent="0.25">
      <c r="A845" s="13"/>
      <c r="B845" s="13"/>
      <c r="C845" s="5"/>
      <c r="D845" s="13"/>
      <c r="E845" s="5"/>
      <c r="F845" s="5"/>
      <c r="G845" s="13"/>
      <c r="H845" s="5"/>
      <c r="I845" s="14"/>
      <c r="J845" s="5"/>
      <c r="K845" s="5"/>
      <c r="L845" s="5"/>
      <c r="M845" s="5"/>
      <c r="N845" s="5"/>
      <c r="O845" s="5"/>
      <c r="P845" s="5"/>
      <c r="Q845" s="5"/>
      <c r="R845" s="5"/>
      <c r="S845" s="5"/>
      <c r="T845" s="5"/>
      <c r="U845" s="5"/>
      <c r="V845" s="5"/>
      <c r="W845" s="5"/>
      <c r="X845" s="5"/>
      <c r="Y845" s="5"/>
      <c r="Z845" s="5"/>
    </row>
    <row r="846" spans="1:26" ht="15.75" customHeight="1" x14ac:dyDescent="0.25">
      <c r="A846" s="13"/>
      <c r="B846" s="13"/>
      <c r="C846" s="5"/>
      <c r="D846" s="13"/>
      <c r="E846" s="5"/>
      <c r="F846" s="5"/>
      <c r="G846" s="13"/>
      <c r="H846" s="5"/>
      <c r="I846" s="14"/>
      <c r="J846" s="5"/>
      <c r="K846" s="5"/>
      <c r="L846" s="5"/>
      <c r="M846" s="5"/>
      <c r="N846" s="5"/>
      <c r="O846" s="5"/>
      <c r="P846" s="5"/>
      <c r="Q846" s="5"/>
      <c r="R846" s="5"/>
      <c r="S846" s="5"/>
      <c r="T846" s="5"/>
      <c r="U846" s="5"/>
      <c r="V846" s="5"/>
      <c r="W846" s="5"/>
      <c r="X846" s="5"/>
      <c r="Y846" s="5"/>
      <c r="Z846" s="5"/>
    </row>
    <row r="847" spans="1:26" ht="15.75" customHeight="1" x14ac:dyDescent="0.25">
      <c r="A847" s="13"/>
      <c r="B847" s="13"/>
      <c r="C847" s="5"/>
      <c r="D847" s="13"/>
      <c r="E847" s="5"/>
      <c r="F847" s="5"/>
      <c r="G847" s="13"/>
      <c r="H847" s="5"/>
      <c r="I847" s="14"/>
      <c r="J847" s="5"/>
      <c r="K847" s="5"/>
      <c r="L847" s="5"/>
      <c r="M847" s="5"/>
      <c r="N847" s="5"/>
      <c r="O847" s="5"/>
      <c r="P847" s="5"/>
      <c r="Q847" s="5"/>
      <c r="R847" s="5"/>
      <c r="S847" s="5"/>
      <c r="T847" s="5"/>
      <c r="U847" s="5"/>
      <c r="V847" s="5"/>
      <c r="W847" s="5"/>
      <c r="X847" s="5"/>
      <c r="Y847" s="5"/>
      <c r="Z847" s="5"/>
    </row>
    <row r="848" spans="1:26" ht="15.75" customHeight="1" x14ac:dyDescent="0.25">
      <c r="A848" s="13"/>
      <c r="B848" s="13"/>
      <c r="C848" s="5"/>
      <c r="D848" s="13"/>
      <c r="E848" s="5"/>
      <c r="F848" s="5"/>
      <c r="G848" s="13"/>
      <c r="H848" s="5"/>
      <c r="I848" s="14"/>
      <c r="J848" s="5"/>
      <c r="K848" s="5"/>
      <c r="L848" s="5"/>
      <c r="M848" s="5"/>
      <c r="N848" s="5"/>
      <c r="O848" s="5"/>
      <c r="P848" s="5"/>
      <c r="Q848" s="5"/>
      <c r="R848" s="5"/>
      <c r="S848" s="5"/>
      <c r="T848" s="5"/>
      <c r="U848" s="5"/>
      <c r="V848" s="5"/>
      <c r="W848" s="5"/>
      <c r="X848" s="5"/>
      <c r="Y848" s="5"/>
      <c r="Z848" s="5"/>
    </row>
    <row r="849" spans="1:26" ht="15.75" customHeight="1" x14ac:dyDescent="0.25">
      <c r="A849" s="13"/>
      <c r="B849" s="13"/>
      <c r="C849" s="5"/>
      <c r="D849" s="13"/>
      <c r="E849" s="5"/>
      <c r="F849" s="5"/>
      <c r="G849" s="13"/>
      <c r="H849" s="5"/>
      <c r="I849" s="14"/>
      <c r="J849" s="5"/>
      <c r="K849" s="5"/>
      <c r="L849" s="5"/>
      <c r="M849" s="5"/>
      <c r="N849" s="5"/>
      <c r="O849" s="5"/>
      <c r="P849" s="5"/>
      <c r="Q849" s="5"/>
      <c r="R849" s="5"/>
      <c r="S849" s="5"/>
      <c r="T849" s="5"/>
      <c r="U849" s="5"/>
      <c r="V849" s="5"/>
      <c r="W849" s="5"/>
      <c r="X849" s="5"/>
      <c r="Y849" s="5"/>
      <c r="Z849" s="5"/>
    </row>
    <row r="850" spans="1:26" ht="15.75" customHeight="1" x14ac:dyDescent="0.25">
      <c r="A850" s="13"/>
      <c r="B850" s="13"/>
      <c r="C850" s="5"/>
      <c r="D850" s="13"/>
      <c r="E850" s="5"/>
      <c r="F850" s="5"/>
      <c r="G850" s="13"/>
      <c r="H850" s="5"/>
      <c r="I850" s="14"/>
      <c r="J850" s="5"/>
      <c r="K850" s="5"/>
      <c r="L850" s="5"/>
      <c r="M850" s="5"/>
      <c r="N850" s="5"/>
      <c r="O850" s="5"/>
      <c r="P850" s="5"/>
      <c r="Q850" s="5"/>
      <c r="R850" s="5"/>
      <c r="S850" s="5"/>
      <c r="T850" s="5"/>
      <c r="U850" s="5"/>
      <c r="V850" s="5"/>
      <c r="W850" s="5"/>
      <c r="X850" s="5"/>
      <c r="Y850" s="5"/>
      <c r="Z850" s="5"/>
    </row>
    <row r="851" spans="1:26" ht="15.75" customHeight="1" x14ac:dyDescent="0.25">
      <c r="A851" s="13"/>
      <c r="B851" s="13"/>
      <c r="C851" s="5"/>
      <c r="D851" s="13"/>
      <c r="E851" s="5"/>
      <c r="F851" s="5"/>
      <c r="G851" s="13"/>
      <c r="H851" s="5"/>
      <c r="I851" s="14"/>
      <c r="J851" s="5"/>
      <c r="K851" s="5"/>
      <c r="L851" s="5"/>
      <c r="M851" s="5"/>
      <c r="N851" s="5"/>
      <c r="O851" s="5"/>
      <c r="P851" s="5"/>
      <c r="Q851" s="5"/>
      <c r="R851" s="5"/>
      <c r="S851" s="5"/>
      <c r="T851" s="5"/>
      <c r="U851" s="5"/>
      <c r="V851" s="5"/>
      <c r="W851" s="5"/>
      <c r="X851" s="5"/>
      <c r="Y851" s="5"/>
      <c r="Z851" s="5"/>
    </row>
    <row r="852" spans="1:26" ht="15.75" customHeight="1" x14ac:dyDescent="0.25">
      <c r="A852" s="13"/>
      <c r="B852" s="13"/>
      <c r="C852" s="5"/>
      <c r="D852" s="13"/>
      <c r="E852" s="5"/>
      <c r="F852" s="5"/>
      <c r="G852" s="13"/>
      <c r="H852" s="5"/>
      <c r="I852" s="14"/>
      <c r="J852" s="5"/>
      <c r="K852" s="5"/>
      <c r="L852" s="5"/>
      <c r="M852" s="5"/>
      <c r="N852" s="5"/>
      <c r="O852" s="5"/>
      <c r="P852" s="5"/>
      <c r="Q852" s="5"/>
      <c r="R852" s="5"/>
      <c r="S852" s="5"/>
      <c r="T852" s="5"/>
      <c r="U852" s="5"/>
      <c r="V852" s="5"/>
      <c r="W852" s="5"/>
      <c r="X852" s="5"/>
      <c r="Y852" s="5"/>
      <c r="Z852" s="5"/>
    </row>
    <row r="853" spans="1:26" ht="15.75" customHeight="1" x14ac:dyDescent="0.25">
      <c r="A853" s="13"/>
      <c r="B853" s="13"/>
      <c r="C853" s="5"/>
      <c r="D853" s="13"/>
      <c r="E853" s="5"/>
      <c r="F853" s="5"/>
      <c r="G853" s="13"/>
      <c r="H853" s="5"/>
      <c r="I853" s="14"/>
      <c r="J853" s="5"/>
      <c r="K853" s="5"/>
      <c r="L853" s="5"/>
      <c r="M853" s="5"/>
      <c r="N853" s="5"/>
      <c r="O853" s="5"/>
      <c r="P853" s="5"/>
      <c r="Q853" s="5"/>
      <c r="R853" s="5"/>
      <c r="S853" s="5"/>
      <c r="T853" s="5"/>
      <c r="U853" s="5"/>
      <c r="V853" s="5"/>
      <c r="W853" s="5"/>
      <c r="X853" s="5"/>
      <c r="Y853" s="5"/>
      <c r="Z853" s="5"/>
    </row>
    <row r="854" spans="1:26" ht="15.75" customHeight="1" x14ac:dyDescent="0.25">
      <c r="A854" s="13"/>
      <c r="B854" s="13"/>
      <c r="C854" s="5"/>
      <c r="D854" s="13"/>
      <c r="E854" s="5"/>
      <c r="F854" s="5"/>
      <c r="G854" s="13"/>
      <c r="H854" s="5"/>
      <c r="I854" s="14"/>
      <c r="J854" s="5"/>
      <c r="K854" s="5"/>
      <c r="L854" s="5"/>
      <c r="M854" s="5"/>
      <c r="N854" s="5"/>
      <c r="O854" s="5"/>
      <c r="P854" s="5"/>
      <c r="Q854" s="5"/>
      <c r="R854" s="5"/>
      <c r="S854" s="5"/>
      <c r="T854" s="5"/>
      <c r="U854" s="5"/>
      <c r="V854" s="5"/>
      <c r="W854" s="5"/>
      <c r="X854" s="5"/>
      <c r="Y854" s="5"/>
      <c r="Z854" s="5"/>
    </row>
    <row r="855" spans="1:26" ht="15.75" customHeight="1" x14ac:dyDescent="0.25">
      <c r="A855" s="13"/>
      <c r="B855" s="13"/>
      <c r="C855" s="5"/>
      <c r="D855" s="13"/>
      <c r="E855" s="5"/>
      <c r="F855" s="5"/>
      <c r="G855" s="13"/>
      <c r="H855" s="5"/>
      <c r="I855" s="14"/>
      <c r="J855" s="5"/>
      <c r="K855" s="5"/>
      <c r="L855" s="5"/>
      <c r="M855" s="5"/>
      <c r="N855" s="5"/>
      <c r="O855" s="5"/>
      <c r="P855" s="5"/>
      <c r="Q855" s="5"/>
      <c r="R855" s="5"/>
      <c r="S855" s="5"/>
      <c r="T855" s="5"/>
      <c r="U855" s="5"/>
      <c r="V855" s="5"/>
      <c r="W855" s="5"/>
      <c r="X855" s="5"/>
      <c r="Y855" s="5"/>
      <c r="Z855" s="5"/>
    </row>
    <row r="856" spans="1:26" ht="15.75" customHeight="1" x14ac:dyDescent="0.25">
      <c r="A856" s="13"/>
      <c r="B856" s="13"/>
      <c r="C856" s="5"/>
      <c r="D856" s="13"/>
      <c r="E856" s="5"/>
      <c r="F856" s="5"/>
      <c r="G856" s="13"/>
      <c r="H856" s="5"/>
      <c r="I856" s="14"/>
      <c r="J856" s="5"/>
      <c r="K856" s="5"/>
      <c r="L856" s="5"/>
      <c r="M856" s="5"/>
      <c r="N856" s="5"/>
      <c r="O856" s="5"/>
      <c r="P856" s="5"/>
      <c r="Q856" s="5"/>
      <c r="R856" s="5"/>
      <c r="S856" s="5"/>
      <c r="T856" s="5"/>
      <c r="U856" s="5"/>
      <c r="V856" s="5"/>
      <c r="W856" s="5"/>
      <c r="X856" s="5"/>
      <c r="Y856" s="5"/>
      <c r="Z856" s="5"/>
    </row>
    <row r="857" spans="1:26" ht="15.75" customHeight="1" x14ac:dyDescent="0.25">
      <c r="A857" s="13"/>
      <c r="B857" s="13"/>
      <c r="C857" s="5"/>
      <c r="D857" s="13"/>
      <c r="E857" s="5"/>
      <c r="F857" s="5"/>
      <c r="G857" s="13"/>
      <c r="H857" s="5"/>
      <c r="I857" s="14"/>
      <c r="J857" s="5"/>
      <c r="K857" s="5"/>
      <c r="L857" s="5"/>
      <c r="M857" s="5"/>
      <c r="N857" s="5"/>
      <c r="O857" s="5"/>
      <c r="P857" s="5"/>
      <c r="Q857" s="5"/>
      <c r="R857" s="5"/>
      <c r="S857" s="5"/>
      <c r="T857" s="5"/>
      <c r="U857" s="5"/>
      <c r="V857" s="5"/>
      <c r="W857" s="5"/>
      <c r="X857" s="5"/>
      <c r="Y857" s="5"/>
      <c r="Z857" s="5"/>
    </row>
    <row r="858" spans="1:26" ht="15.75" customHeight="1" x14ac:dyDescent="0.25">
      <c r="A858" s="13"/>
      <c r="B858" s="13"/>
      <c r="C858" s="5"/>
      <c r="D858" s="13"/>
      <c r="E858" s="5"/>
      <c r="F858" s="5"/>
      <c r="G858" s="13"/>
      <c r="H858" s="5"/>
      <c r="I858" s="14"/>
      <c r="J858" s="5"/>
      <c r="K858" s="5"/>
      <c r="L858" s="5"/>
      <c r="M858" s="5"/>
      <c r="N858" s="5"/>
      <c r="O858" s="5"/>
      <c r="P858" s="5"/>
      <c r="Q858" s="5"/>
      <c r="R858" s="5"/>
      <c r="S858" s="5"/>
      <c r="T858" s="5"/>
      <c r="U858" s="5"/>
      <c r="V858" s="5"/>
      <c r="W858" s="5"/>
      <c r="X858" s="5"/>
      <c r="Y858" s="5"/>
      <c r="Z858" s="5"/>
    </row>
    <row r="859" spans="1:26" ht="15.75" customHeight="1" x14ac:dyDescent="0.25">
      <c r="A859" s="13"/>
      <c r="B859" s="13"/>
      <c r="C859" s="5"/>
      <c r="D859" s="13"/>
      <c r="E859" s="5"/>
      <c r="F859" s="5"/>
      <c r="G859" s="13"/>
      <c r="H859" s="5"/>
      <c r="I859" s="14"/>
      <c r="J859" s="5"/>
      <c r="K859" s="5"/>
      <c r="L859" s="5"/>
      <c r="M859" s="5"/>
      <c r="N859" s="5"/>
      <c r="O859" s="5"/>
      <c r="P859" s="5"/>
      <c r="Q859" s="5"/>
      <c r="R859" s="5"/>
      <c r="S859" s="5"/>
      <c r="T859" s="5"/>
      <c r="U859" s="5"/>
      <c r="V859" s="5"/>
      <c r="W859" s="5"/>
      <c r="X859" s="5"/>
      <c r="Y859" s="5"/>
      <c r="Z859" s="5"/>
    </row>
    <row r="860" spans="1:26" ht="15.75" customHeight="1" x14ac:dyDescent="0.25">
      <c r="A860" s="13"/>
      <c r="B860" s="13"/>
      <c r="C860" s="5"/>
      <c r="D860" s="13"/>
      <c r="E860" s="5"/>
      <c r="F860" s="5"/>
      <c r="G860" s="13"/>
      <c r="H860" s="5"/>
      <c r="I860" s="14"/>
      <c r="J860" s="5"/>
      <c r="K860" s="5"/>
      <c r="L860" s="5"/>
      <c r="M860" s="5"/>
      <c r="N860" s="5"/>
      <c r="O860" s="5"/>
      <c r="P860" s="5"/>
      <c r="Q860" s="5"/>
      <c r="R860" s="5"/>
      <c r="S860" s="5"/>
      <c r="T860" s="5"/>
      <c r="U860" s="5"/>
      <c r="V860" s="5"/>
      <c r="W860" s="5"/>
      <c r="X860" s="5"/>
      <c r="Y860" s="5"/>
      <c r="Z860" s="5"/>
    </row>
    <row r="861" spans="1:26" ht="15.75" customHeight="1" x14ac:dyDescent="0.25">
      <c r="A861" s="13"/>
      <c r="B861" s="13"/>
      <c r="C861" s="5"/>
      <c r="D861" s="13"/>
      <c r="E861" s="5"/>
      <c r="F861" s="5"/>
      <c r="G861" s="13"/>
      <c r="H861" s="5"/>
      <c r="I861" s="14"/>
      <c r="J861" s="5"/>
      <c r="K861" s="5"/>
      <c r="L861" s="5"/>
      <c r="M861" s="5"/>
      <c r="N861" s="5"/>
      <c r="O861" s="5"/>
      <c r="P861" s="5"/>
      <c r="Q861" s="5"/>
      <c r="R861" s="5"/>
      <c r="S861" s="5"/>
      <c r="T861" s="5"/>
      <c r="U861" s="5"/>
      <c r="V861" s="5"/>
      <c r="W861" s="5"/>
      <c r="X861" s="5"/>
      <c r="Y861" s="5"/>
      <c r="Z861" s="5"/>
    </row>
    <row r="862" spans="1:26" ht="15.75" customHeight="1" x14ac:dyDescent="0.25">
      <c r="A862" s="13"/>
      <c r="B862" s="13"/>
      <c r="C862" s="5"/>
      <c r="D862" s="13"/>
      <c r="E862" s="5"/>
      <c r="F862" s="5"/>
      <c r="G862" s="13"/>
      <c r="H862" s="5"/>
      <c r="I862" s="14"/>
      <c r="J862" s="5"/>
      <c r="K862" s="5"/>
      <c r="L862" s="5"/>
      <c r="M862" s="5"/>
      <c r="N862" s="5"/>
      <c r="O862" s="5"/>
      <c r="P862" s="5"/>
      <c r="Q862" s="5"/>
      <c r="R862" s="5"/>
      <c r="S862" s="5"/>
      <c r="T862" s="5"/>
      <c r="U862" s="5"/>
      <c r="V862" s="5"/>
      <c r="W862" s="5"/>
      <c r="X862" s="5"/>
      <c r="Y862" s="5"/>
      <c r="Z862" s="5"/>
    </row>
    <row r="863" spans="1:26" ht="15.75" customHeight="1" x14ac:dyDescent="0.25">
      <c r="A863" s="13"/>
      <c r="B863" s="13"/>
      <c r="C863" s="5"/>
      <c r="D863" s="13"/>
      <c r="E863" s="5"/>
      <c r="F863" s="5"/>
      <c r="G863" s="13"/>
      <c r="H863" s="5"/>
      <c r="I863" s="14"/>
      <c r="J863" s="5"/>
      <c r="K863" s="5"/>
      <c r="L863" s="5"/>
      <c r="M863" s="5"/>
      <c r="N863" s="5"/>
      <c r="O863" s="5"/>
      <c r="P863" s="5"/>
      <c r="Q863" s="5"/>
      <c r="R863" s="5"/>
      <c r="S863" s="5"/>
      <c r="T863" s="5"/>
      <c r="U863" s="5"/>
      <c r="V863" s="5"/>
      <c r="W863" s="5"/>
      <c r="X863" s="5"/>
      <c r="Y863" s="5"/>
      <c r="Z863" s="5"/>
    </row>
    <row r="864" spans="1:26" ht="15.75" customHeight="1" x14ac:dyDescent="0.25">
      <c r="A864" s="13"/>
      <c r="B864" s="13"/>
      <c r="C864" s="5"/>
      <c r="D864" s="13"/>
      <c r="E864" s="5"/>
      <c r="F864" s="5"/>
      <c r="G864" s="13"/>
      <c r="H864" s="5"/>
      <c r="I864" s="14"/>
      <c r="J864" s="5"/>
      <c r="K864" s="5"/>
      <c r="L864" s="5"/>
      <c r="M864" s="5"/>
      <c r="N864" s="5"/>
      <c r="O864" s="5"/>
      <c r="P864" s="5"/>
      <c r="Q864" s="5"/>
      <c r="R864" s="5"/>
      <c r="S864" s="5"/>
      <c r="T864" s="5"/>
      <c r="U864" s="5"/>
      <c r="V864" s="5"/>
      <c r="W864" s="5"/>
      <c r="X864" s="5"/>
      <c r="Y864" s="5"/>
      <c r="Z864" s="5"/>
    </row>
    <row r="865" spans="1:26" ht="15.75" customHeight="1" x14ac:dyDescent="0.25">
      <c r="A865" s="13"/>
      <c r="B865" s="13"/>
      <c r="C865" s="5"/>
      <c r="D865" s="13"/>
      <c r="E865" s="5"/>
      <c r="F865" s="5"/>
      <c r="G865" s="13"/>
      <c r="H865" s="5"/>
      <c r="I865" s="14"/>
      <c r="J865" s="5"/>
      <c r="K865" s="5"/>
      <c r="L865" s="5"/>
      <c r="M865" s="5"/>
      <c r="N865" s="5"/>
      <c r="O865" s="5"/>
      <c r="P865" s="5"/>
      <c r="Q865" s="5"/>
      <c r="R865" s="5"/>
      <c r="S865" s="5"/>
      <c r="T865" s="5"/>
      <c r="U865" s="5"/>
      <c r="V865" s="5"/>
      <c r="W865" s="5"/>
      <c r="X865" s="5"/>
      <c r="Y865" s="5"/>
      <c r="Z865" s="5"/>
    </row>
    <row r="866" spans="1:26" ht="15.75" customHeight="1" x14ac:dyDescent="0.25">
      <c r="A866" s="13"/>
      <c r="B866" s="13"/>
      <c r="C866" s="5"/>
      <c r="D866" s="13"/>
      <c r="E866" s="5"/>
      <c r="F866" s="5"/>
      <c r="G866" s="13"/>
      <c r="H866" s="5"/>
      <c r="I866" s="14"/>
      <c r="J866" s="5"/>
      <c r="K866" s="5"/>
      <c r="L866" s="5"/>
      <c r="M866" s="5"/>
      <c r="N866" s="5"/>
      <c r="O866" s="5"/>
      <c r="P866" s="5"/>
      <c r="Q866" s="5"/>
      <c r="R866" s="5"/>
      <c r="S866" s="5"/>
      <c r="T866" s="5"/>
      <c r="U866" s="5"/>
      <c r="V866" s="5"/>
      <c r="W866" s="5"/>
      <c r="X866" s="5"/>
      <c r="Y866" s="5"/>
      <c r="Z866" s="5"/>
    </row>
    <row r="867" spans="1:26" ht="15.75" customHeight="1" x14ac:dyDescent="0.25">
      <c r="A867" s="13"/>
      <c r="B867" s="13"/>
      <c r="C867" s="5"/>
      <c r="D867" s="13"/>
      <c r="E867" s="5"/>
      <c r="F867" s="5"/>
      <c r="G867" s="13"/>
      <c r="H867" s="5"/>
      <c r="I867" s="14"/>
      <c r="J867" s="5"/>
      <c r="K867" s="5"/>
      <c r="L867" s="5"/>
      <c r="M867" s="5"/>
      <c r="N867" s="5"/>
      <c r="O867" s="5"/>
      <c r="P867" s="5"/>
      <c r="Q867" s="5"/>
      <c r="R867" s="5"/>
      <c r="S867" s="5"/>
      <c r="T867" s="5"/>
      <c r="U867" s="5"/>
      <c r="V867" s="5"/>
      <c r="W867" s="5"/>
      <c r="X867" s="5"/>
      <c r="Y867" s="5"/>
      <c r="Z867" s="5"/>
    </row>
    <row r="868" spans="1:26" ht="15.75" customHeight="1" x14ac:dyDescent="0.25">
      <c r="A868" s="13"/>
      <c r="B868" s="13"/>
      <c r="C868" s="5"/>
      <c r="D868" s="13"/>
      <c r="E868" s="5"/>
      <c r="F868" s="5"/>
      <c r="G868" s="13"/>
      <c r="H868" s="5"/>
      <c r="I868" s="14"/>
      <c r="J868" s="5"/>
      <c r="K868" s="5"/>
      <c r="L868" s="5"/>
      <c r="M868" s="5"/>
      <c r="N868" s="5"/>
      <c r="O868" s="5"/>
      <c r="P868" s="5"/>
      <c r="Q868" s="5"/>
      <c r="R868" s="5"/>
      <c r="S868" s="5"/>
      <c r="T868" s="5"/>
      <c r="U868" s="5"/>
      <c r="V868" s="5"/>
      <c r="W868" s="5"/>
      <c r="X868" s="5"/>
      <c r="Y868" s="5"/>
      <c r="Z868" s="5"/>
    </row>
    <row r="869" spans="1:26" ht="15.75" customHeight="1" x14ac:dyDescent="0.25">
      <c r="A869" s="13"/>
      <c r="B869" s="13"/>
      <c r="C869" s="5"/>
      <c r="D869" s="13"/>
      <c r="E869" s="5"/>
      <c r="F869" s="5"/>
      <c r="G869" s="13"/>
      <c r="H869" s="5"/>
      <c r="I869" s="14"/>
      <c r="J869" s="5"/>
      <c r="K869" s="5"/>
      <c r="L869" s="5"/>
      <c r="M869" s="5"/>
      <c r="N869" s="5"/>
      <c r="O869" s="5"/>
      <c r="P869" s="5"/>
      <c r="Q869" s="5"/>
      <c r="R869" s="5"/>
      <c r="S869" s="5"/>
      <c r="T869" s="5"/>
      <c r="U869" s="5"/>
      <c r="V869" s="5"/>
      <c r="W869" s="5"/>
      <c r="X869" s="5"/>
      <c r="Y869" s="5"/>
      <c r="Z869" s="5"/>
    </row>
    <row r="870" spans="1:26" ht="15.75" customHeight="1" x14ac:dyDescent="0.25">
      <c r="A870" s="13"/>
      <c r="B870" s="13"/>
      <c r="C870" s="5"/>
      <c r="D870" s="13"/>
      <c r="E870" s="5"/>
      <c r="F870" s="5"/>
      <c r="G870" s="13"/>
      <c r="H870" s="5"/>
      <c r="I870" s="14"/>
      <c r="J870" s="5"/>
      <c r="K870" s="5"/>
      <c r="L870" s="5"/>
      <c r="M870" s="5"/>
      <c r="N870" s="5"/>
      <c r="O870" s="5"/>
      <c r="P870" s="5"/>
      <c r="Q870" s="5"/>
      <c r="R870" s="5"/>
      <c r="S870" s="5"/>
      <c r="T870" s="5"/>
      <c r="U870" s="5"/>
      <c r="V870" s="5"/>
      <c r="W870" s="5"/>
      <c r="X870" s="5"/>
      <c r="Y870" s="5"/>
      <c r="Z870" s="5"/>
    </row>
    <row r="871" spans="1:26" ht="15.75" customHeight="1" x14ac:dyDescent="0.25">
      <c r="A871" s="13"/>
      <c r="B871" s="13"/>
      <c r="C871" s="5"/>
      <c r="D871" s="13"/>
      <c r="E871" s="5"/>
      <c r="F871" s="5"/>
      <c r="G871" s="13"/>
      <c r="H871" s="5"/>
      <c r="I871" s="14"/>
      <c r="J871" s="5"/>
      <c r="K871" s="5"/>
      <c r="L871" s="5"/>
      <c r="M871" s="5"/>
      <c r="N871" s="5"/>
      <c r="O871" s="5"/>
      <c r="P871" s="5"/>
      <c r="Q871" s="5"/>
      <c r="R871" s="5"/>
      <c r="S871" s="5"/>
      <c r="T871" s="5"/>
      <c r="U871" s="5"/>
      <c r="V871" s="5"/>
      <c r="W871" s="5"/>
      <c r="X871" s="5"/>
      <c r="Y871" s="5"/>
      <c r="Z871" s="5"/>
    </row>
    <row r="872" spans="1:26" ht="15.75" customHeight="1" x14ac:dyDescent="0.25">
      <c r="A872" s="13"/>
      <c r="B872" s="13"/>
      <c r="C872" s="5"/>
      <c r="D872" s="13"/>
      <c r="E872" s="5"/>
      <c r="F872" s="5"/>
      <c r="G872" s="13"/>
      <c r="H872" s="5"/>
      <c r="I872" s="14"/>
      <c r="J872" s="5"/>
      <c r="K872" s="5"/>
      <c r="L872" s="5"/>
      <c r="M872" s="5"/>
      <c r="N872" s="5"/>
      <c r="O872" s="5"/>
      <c r="P872" s="5"/>
      <c r="Q872" s="5"/>
      <c r="R872" s="5"/>
      <c r="S872" s="5"/>
      <c r="T872" s="5"/>
      <c r="U872" s="5"/>
      <c r="V872" s="5"/>
      <c r="W872" s="5"/>
      <c r="X872" s="5"/>
      <c r="Y872" s="5"/>
      <c r="Z872" s="5"/>
    </row>
    <row r="873" spans="1:26" ht="15.75" customHeight="1" x14ac:dyDescent="0.25">
      <c r="A873" s="13"/>
      <c r="B873" s="13"/>
      <c r="C873" s="5"/>
      <c r="D873" s="13"/>
      <c r="E873" s="5"/>
      <c r="F873" s="5"/>
      <c r="G873" s="13"/>
      <c r="H873" s="5"/>
      <c r="I873" s="14"/>
      <c r="J873" s="5"/>
      <c r="K873" s="5"/>
      <c r="L873" s="5"/>
      <c r="M873" s="5"/>
      <c r="N873" s="5"/>
      <c r="O873" s="5"/>
      <c r="P873" s="5"/>
      <c r="Q873" s="5"/>
      <c r="R873" s="5"/>
      <c r="S873" s="5"/>
      <c r="T873" s="5"/>
      <c r="U873" s="5"/>
      <c r="V873" s="5"/>
      <c r="W873" s="5"/>
      <c r="X873" s="5"/>
      <c r="Y873" s="5"/>
      <c r="Z873" s="5"/>
    </row>
    <row r="874" spans="1:26" ht="15.75" customHeight="1" x14ac:dyDescent="0.25">
      <c r="A874" s="13"/>
      <c r="B874" s="13"/>
      <c r="C874" s="5"/>
      <c r="D874" s="13"/>
      <c r="E874" s="5"/>
      <c r="F874" s="5"/>
      <c r="G874" s="13"/>
      <c r="H874" s="5"/>
      <c r="I874" s="14"/>
      <c r="J874" s="5"/>
      <c r="K874" s="5"/>
      <c r="L874" s="5"/>
      <c r="M874" s="5"/>
      <c r="N874" s="5"/>
      <c r="O874" s="5"/>
      <c r="P874" s="5"/>
      <c r="Q874" s="5"/>
      <c r="R874" s="5"/>
      <c r="S874" s="5"/>
      <c r="T874" s="5"/>
      <c r="U874" s="5"/>
      <c r="V874" s="5"/>
      <c r="W874" s="5"/>
      <c r="X874" s="5"/>
      <c r="Y874" s="5"/>
      <c r="Z874" s="5"/>
    </row>
    <row r="875" spans="1:26" ht="15.75" customHeight="1" x14ac:dyDescent="0.25">
      <c r="A875" s="13"/>
      <c r="B875" s="13"/>
      <c r="C875" s="5"/>
      <c r="D875" s="13"/>
      <c r="E875" s="5"/>
      <c r="F875" s="5"/>
      <c r="G875" s="13"/>
      <c r="H875" s="5"/>
      <c r="I875" s="14"/>
      <c r="J875" s="5"/>
      <c r="K875" s="5"/>
      <c r="L875" s="5"/>
      <c r="M875" s="5"/>
      <c r="N875" s="5"/>
      <c r="O875" s="5"/>
      <c r="P875" s="5"/>
      <c r="Q875" s="5"/>
      <c r="R875" s="5"/>
      <c r="S875" s="5"/>
      <c r="T875" s="5"/>
      <c r="U875" s="5"/>
      <c r="V875" s="5"/>
      <c r="W875" s="5"/>
      <c r="X875" s="5"/>
      <c r="Y875" s="5"/>
      <c r="Z875" s="5"/>
    </row>
    <row r="876" spans="1:26" ht="15.75" customHeight="1" x14ac:dyDescent="0.25">
      <c r="A876" s="13"/>
      <c r="B876" s="13"/>
      <c r="C876" s="5"/>
      <c r="D876" s="13"/>
      <c r="E876" s="5"/>
      <c r="F876" s="5"/>
      <c r="G876" s="13"/>
      <c r="H876" s="5"/>
      <c r="I876" s="14"/>
      <c r="J876" s="5"/>
      <c r="K876" s="5"/>
      <c r="L876" s="5"/>
      <c r="M876" s="5"/>
      <c r="N876" s="5"/>
      <c r="O876" s="5"/>
      <c r="P876" s="5"/>
      <c r="Q876" s="5"/>
      <c r="R876" s="5"/>
      <c r="S876" s="5"/>
      <c r="T876" s="5"/>
      <c r="U876" s="5"/>
      <c r="V876" s="5"/>
      <c r="W876" s="5"/>
      <c r="X876" s="5"/>
      <c r="Y876" s="5"/>
      <c r="Z876" s="5"/>
    </row>
    <row r="877" spans="1:26" ht="15.75" customHeight="1" x14ac:dyDescent="0.25">
      <c r="A877" s="13"/>
      <c r="B877" s="13"/>
      <c r="C877" s="5"/>
      <c r="D877" s="13"/>
      <c r="E877" s="5"/>
      <c r="F877" s="5"/>
      <c r="G877" s="13"/>
      <c r="H877" s="5"/>
      <c r="I877" s="14"/>
      <c r="J877" s="5"/>
      <c r="K877" s="5"/>
      <c r="L877" s="5"/>
      <c r="M877" s="5"/>
      <c r="N877" s="5"/>
      <c r="O877" s="5"/>
      <c r="P877" s="5"/>
      <c r="Q877" s="5"/>
      <c r="R877" s="5"/>
      <c r="S877" s="5"/>
      <c r="T877" s="5"/>
      <c r="U877" s="5"/>
      <c r="V877" s="5"/>
      <c r="W877" s="5"/>
      <c r="X877" s="5"/>
      <c r="Y877" s="5"/>
      <c r="Z877" s="5"/>
    </row>
    <row r="878" spans="1:26" ht="15.75" customHeight="1" x14ac:dyDescent="0.25">
      <c r="A878" s="13"/>
      <c r="B878" s="13"/>
      <c r="C878" s="5"/>
      <c r="D878" s="13"/>
      <c r="E878" s="5"/>
      <c r="F878" s="5"/>
      <c r="G878" s="13"/>
      <c r="H878" s="5"/>
      <c r="I878" s="14"/>
      <c r="J878" s="5"/>
      <c r="K878" s="5"/>
      <c r="L878" s="5"/>
      <c r="M878" s="5"/>
      <c r="N878" s="5"/>
      <c r="O878" s="5"/>
      <c r="P878" s="5"/>
      <c r="Q878" s="5"/>
      <c r="R878" s="5"/>
      <c r="S878" s="5"/>
      <c r="T878" s="5"/>
      <c r="U878" s="5"/>
      <c r="V878" s="5"/>
      <c r="W878" s="5"/>
      <c r="X878" s="5"/>
      <c r="Y878" s="5"/>
      <c r="Z878" s="5"/>
    </row>
    <row r="879" spans="1:26" ht="15.75" customHeight="1" x14ac:dyDescent="0.25">
      <c r="A879" s="13"/>
      <c r="B879" s="13"/>
      <c r="C879" s="5"/>
      <c r="D879" s="13"/>
      <c r="E879" s="5"/>
      <c r="F879" s="5"/>
      <c r="G879" s="13"/>
      <c r="H879" s="5"/>
      <c r="I879" s="14"/>
      <c r="J879" s="5"/>
      <c r="K879" s="5"/>
      <c r="L879" s="5"/>
      <c r="M879" s="5"/>
      <c r="N879" s="5"/>
      <c r="O879" s="5"/>
      <c r="P879" s="5"/>
      <c r="Q879" s="5"/>
      <c r="R879" s="5"/>
      <c r="S879" s="5"/>
      <c r="T879" s="5"/>
      <c r="U879" s="5"/>
      <c r="V879" s="5"/>
      <c r="W879" s="5"/>
      <c r="X879" s="5"/>
      <c r="Y879" s="5"/>
      <c r="Z879" s="5"/>
    </row>
    <row r="880" spans="1:26" ht="15.75" customHeight="1" x14ac:dyDescent="0.25">
      <c r="A880" s="13"/>
      <c r="B880" s="13"/>
      <c r="C880" s="5"/>
      <c r="D880" s="13"/>
      <c r="E880" s="5"/>
      <c r="F880" s="5"/>
      <c r="G880" s="13"/>
      <c r="H880" s="5"/>
      <c r="I880" s="14"/>
      <c r="J880" s="5"/>
      <c r="K880" s="5"/>
      <c r="L880" s="5"/>
      <c r="M880" s="5"/>
      <c r="N880" s="5"/>
      <c r="O880" s="5"/>
      <c r="P880" s="5"/>
      <c r="Q880" s="5"/>
      <c r="R880" s="5"/>
      <c r="S880" s="5"/>
      <c r="T880" s="5"/>
      <c r="U880" s="5"/>
      <c r="V880" s="5"/>
      <c r="W880" s="5"/>
      <c r="X880" s="5"/>
      <c r="Y880" s="5"/>
      <c r="Z880" s="5"/>
    </row>
    <row r="881" spans="1:26" ht="15.75" customHeight="1" x14ac:dyDescent="0.25">
      <c r="A881" s="13"/>
      <c r="B881" s="13"/>
      <c r="C881" s="5"/>
      <c r="D881" s="13"/>
      <c r="E881" s="5"/>
      <c r="F881" s="5"/>
      <c r="G881" s="13"/>
      <c r="H881" s="5"/>
      <c r="I881" s="14"/>
      <c r="J881" s="5"/>
      <c r="K881" s="5"/>
      <c r="L881" s="5"/>
      <c r="M881" s="5"/>
      <c r="N881" s="5"/>
      <c r="O881" s="5"/>
      <c r="P881" s="5"/>
      <c r="Q881" s="5"/>
      <c r="R881" s="5"/>
      <c r="S881" s="5"/>
      <c r="T881" s="5"/>
      <c r="U881" s="5"/>
      <c r="V881" s="5"/>
      <c r="W881" s="5"/>
      <c r="X881" s="5"/>
      <c r="Y881" s="5"/>
      <c r="Z881" s="5"/>
    </row>
    <row r="882" spans="1:26" ht="15.75" customHeight="1" x14ac:dyDescent="0.25">
      <c r="A882" s="13"/>
      <c r="B882" s="13"/>
      <c r="C882" s="5"/>
      <c r="D882" s="13"/>
      <c r="E882" s="5"/>
      <c r="F882" s="5"/>
      <c r="G882" s="13"/>
      <c r="H882" s="5"/>
      <c r="I882" s="14"/>
      <c r="J882" s="5"/>
      <c r="K882" s="5"/>
      <c r="L882" s="5"/>
      <c r="M882" s="5"/>
      <c r="N882" s="5"/>
      <c r="O882" s="5"/>
      <c r="P882" s="5"/>
      <c r="Q882" s="5"/>
      <c r="R882" s="5"/>
      <c r="S882" s="5"/>
      <c r="T882" s="5"/>
      <c r="U882" s="5"/>
      <c r="V882" s="5"/>
      <c r="W882" s="5"/>
      <c r="X882" s="5"/>
      <c r="Y882" s="5"/>
      <c r="Z882" s="5"/>
    </row>
    <row r="883" spans="1:26" ht="15.75" customHeight="1" x14ac:dyDescent="0.25">
      <c r="A883" s="13"/>
      <c r="B883" s="13"/>
      <c r="C883" s="5"/>
      <c r="D883" s="13"/>
      <c r="E883" s="5"/>
      <c r="F883" s="5"/>
      <c r="G883" s="13"/>
      <c r="H883" s="5"/>
      <c r="I883" s="14"/>
      <c r="J883" s="5"/>
      <c r="K883" s="5"/>
      <c r="L883" s="5"/>
      <c r="M883" s="5"/>
      <c r="N883" s="5"/>
      <c r="O883" s="5"/>
      <c r="P883" s="5"/>
      <c r="Q883" s="5"/>
      <c r="R883" s="5"/>
      <c r="S883" s="5"/>
      <c r="T883" s="5"/>
      <c r="U883" s="5"/>
      <c r="V883" s="5"/>
      <c r="W883" s="5"/>
      <c r="X883" s="5"/>
      <c r="Y883" s="5"/>
      <c r="Z883" s="5"/>
    </row>
    <row r="884" spans="1:26" ht="15.75" customHeight="1" x14ac:dyDescent="0.25">
      <c r="A884" s="13"/>
      <c r="B884" s="13"/>
      <c r="C884" s="5"/>
      <c r="D884" s="13"/>
      <c r="E884" s="5"/>
      <c r="F884" s="5"/>
      <c r="G884" s="13"/>
      <c r="H884" s="5"/>
      <c r="I884" s="14"/>
      <c r="J884" s="5"/>
      <c r="K884" s="5"/>
      <c r="L884" s="5"/>
      <c r="M884" s="5"/>
      <c r="N884" s="5"/>
      <c r="O884" s="5"/>
      <c r="P884" s="5"/>
      <c r="Q884" s="5"/>
      <c r="R884" s="5"/>
      <c r="S884" s="5"/>
      <c r="T884" s="5"/>
      <c r="U884" s="5"/>
      <c r="V884" s="5"/>
      <c r="W884" s="5"/>
      <c r="X884" s="5"/>
      <c r="Y884" s="5"/>
      <c r="Z884" s="5"/>
    </row>
    <row r="885" spans="1:26" ht="15.75" customHeight="1" x14ac:dyDescent="0.25">
      <c r="A885" s="13"/>
      <c r="B885" s="13"/>
      <c r="C885" s="5"/>
      <c r="D885" s="13"/>
      <c r="E885" s="5"/>
      <c r="F885" s="5"/>
      <c r="G885" s="13"/>
      <c r="H885" s="5"/>
      <c r="I885" s="14"/>
      <c r="J885" s="5"/>
      <c r="K885" s="5"/>
      <c r="L885" s="5"/>
      <c r="M885" s="5"/>
      <c r="N885" s="5"/>
      <c r="O885" s="5"/>
      <c r="P885" s="5"/>
      <c r="Q885" s="5"/>
      <c r="R885" s="5"/>
      <c r="S885" s="5"/>
      <c r="T885" s="5"/>
      <c r="U885" s="5"/>
      <c r="V885" s="5"/>
      <c r="W885" s="5"/>
      <c r="X885" s="5"/>
      <c r="Y885" s="5"/>
      <c r="Z885" s="5"/>
    </row>
    <row r="886" spans="1:26" ht="15.75" customHeight="1" x14ac:dyDescent="0.25">
      <c r="A886" s="13"/>
      <c r="B886" s="13"/>
      <c r="C886" s="5"/>
      <c r="D886" s="13"/>
      <c r="E886" s="5"/>
      <c r="F886" s="5"/>
      <c r="G886" s="13"/>
      <c r="H886" s="5"/>
      <c r="I886" s="14"/>
      <c r="J886" s="5"/>
      <c r="K886" s="5"/>
      <c r="L886" s="5"/>
      <c r="M886" s="5"/>
      <c r="N886" s="5"/>
      <c r="O886" s="5"/>
      <c r="P886" s="5"/>
      <c r="Q886" s="5"/>
      <c r="R886" s="5"/>
      <c r="S886" s="5"/>
      <c r="T886" s="5"/>
      <c r="U886" s="5"/>
      <c r="V886" s="5"/>
      <c r="W886" s="5"/>
      <c r="X886" s="5"/>
      <c r="Y886" s="5"/>
      <c r="Z886" s="5"/>
    </row>
    <row r="887" spans="1:26" ht="15.75" customHeight="1" x14ac:dyDescent="0.25">
      <c r="A887" s="13"/>
      <c r="B887" s="13"/>
      <c r="C887" s="5"/>
      <c r="D887" s="13"/>
      <c r="E887" s="5"/>
      <c r="F887" s="5"/>
      <c r="G887" s="13"/>
      <c r="H887" s="5"/>
      <c r="I887" s="14"/>
      <c r="J887" s="5"/>
      <c r="K887" s="5"/>
      <c r="L887" s="5"/>
      <c r="M887" s="5"/>
      <c r="N887" s="5"/>
      <c r="O887" s="5"/>
      <c r="P887" s="5"/>
      <c r="Q887" s="5"/>
      <c r="R887" s="5"/>
      <c r="S887" s="5"/>
      <c r="T887" s="5"/>
      <c r="U887" s="5"/>
      <c r="V887" s="5"/>
      <c r="W887" s="5"/>
      <c r="X887" s="5"/>
      <c r="Y887" s="5"/>
      <c r="Z887" s="5"/>
    </row>
    <row r="888" spans="1:26" ht="15.75" customHeight="1" x14ac:dyDescent="0.25">
      <c r="A888" s="13"/>
      <c r="B888" s="13"/>
      <c r="C888" s="5"/>
      <c r="D888" s="13"/>
      <c r="E888" s="5"/>
      <c r="F888" s="5"/>
      <c r="G888" s="13"/>
      <c r="H888" s="5"/>
      <c r="I888" s="14"/>
      <c r="J888" s="5"/>
      <c r="K888" s="5"/>
      <c r="L888" s="5"/>
      <c r="M888" s="5"/>
      <c r="N888" s="5"/>
      <c r="O888" s="5"/>
      <c r="P888" s="5"/>
      <c r="Q888" s="5"/>
      <c r="R888" s="5"/>
      <c r="S888" s="5"/>
      <c r="T888" s="5"/>
      <c r="U888" s="5"/>
      <c r="V888" s="5"/>
      <c r="W888" s="5"/>
      <c r="X888" s="5"/>
      <c r="Y888" s="5"/>
      <c r="Z888" s="5"/>
    </row>
    <row r="889" spans="1:26" ht="15.75" customHeight="1" x14ac:dyDescent="0.25">
      <c r="A889" s="13"/>
      <c r="B889" s="13"/>
      <c r="C889" s="5"/>
      <c r="D889" s="13"/>
      <c r="E889" s="5"/>
      <c r="F889" s="5"/>
      <c r="G889" s="13"/>
      <c r="H889" s="5"/>
      <c r="I889" s="14"/>
      <c r="J889" s="5"/>
      <c r="K889" s="5"/>
      <c r="L889" s="5"/>
      <c r="M889" s="5"/>
      <c r="N889" s="5"/>
      <c r="O889" s="5"/>
      <c r="P889" s="5"/>
      <c r="Q889" s="5"/>
      <c r="R889" s="5"/>
      <c r="S889" s="5"/>
      <c r="T889" s="5"/>
      <c r="U889" s="5"/>
      <c r="V889" s="5"/>
      <c r="W889" s="5"/>
      <c r="X889" s="5"/>
      <c r="Y889" s="5"/>
      <c r="Z889" s="5"/>
    </row>
    <row r="890" spans="1:26" ht="15.75" customHeight="1" x14ac:dyDescent="0.25">
      <c r="A890" s="13"/>
      <c r="B890" s="13"/>
      <c r="C890" s="5"/>
      <c r="D890" s="13"/>
      <c r="E890" s="5"/>
      <c r="F890" s="5"/>
      <c r="G890" s="13"/>
      <c r="H890" s="5"/>
      <c r="I890" s="14"/>
      <c r="J890" s="5"/>
      <c r="K890" s="5"/>
      <c r="L890" s="5"/>
      <c r="M890" s="5"/>
      <c r="N890" s="5"/>
      <c r="O890" s="5"/>
      <c r="P890" s="5"/>
      <c r="Q890" s="5"/>
      <c r="R890" s="5"/>
      <c r="S890" s="5"/>
      <c r="T890" s="5"/>
      <c r="U890" s="5"/>
      <c r="V890" s="5"/>
      <c r="W890" s="5"/>
      <c r="X890" s="5"/>
      <c r="Y890" s="5"/>
      <c r="Z890" s="5"/>
    </row>
    <row r="891" spans="1:26" ht="15.75" customHeight="1" x14ac:dyDescent="0.25">
      <c r="A891" s="13"/>
      <c r="B891" s="13"/>
      <c r="C891" s="5"/>
      <c r="D891" s="13"/>
      <c r="E891" s="5"/>
      <c r="F891" s="5"/>
      <c r="G891" s="13"/>
      <c r="H891" s="5"/>
      <c r="I891" s="14"/>
      <c r="J891" s="5"/>
      <c r="K891" s="5"/>
      <c r="L891" s="5"/>
      <c r="M891" s="5"/>
      <c r="N891" s="5"/>
      <c r="O891" s="5"/>
      <c r="P891" s="5"/>
      <c r="Q891" s="5"/>
      <c r="R891" s="5"/>
      <c r="S891" s="5"/>
      <c r="T891" s="5"/>
      <c r="U891" s="5"/>
      <c r="V891" s="5"/>
      <c r="W891" s="5"/>
      <c r="X891" s="5"/>
      <c r="Y891" s="5"/>
      <c r="Z891" s="5"/>
    </row>
    <row r="892" spans="1:26" ht="15.75" customHeight="1" x14ac:dyDescent="0.25">
      <c r="A892" s="13"/>
      <c r="B892" s="13"/>
      <c r="C892" s="5"/>
      <c r="D892" s="13"/>
      <c r="E892" s="5"/>
      <c r="F892" s="5"/>
      <c r="G892" s="13"/>
      <c r="H892" s="5"/>
      <c r="I892" s="14"/>
      <c r="J892" s="5"/>
      <c r="K892" s="5"/>
      <c r="L892" s="5"/>
      <c r="M892" s="5"/>
      <c r="N892" s="5"/>
      <c r="O892" s="5"/>
      <c r="P892" s="5"/>
      <c r="Q892" s="5"/>
      <c r="R892" s="5"/>
      <c r="S892" s="5"/>
      <c r="T892" s="5"/>
      <c r="U892" s="5"/>
      <c r="V892" s="5"/>
      <c r="W892" s="5"/>
      <c r="X892" s="5"/>
      <c r="Y892" s="5"/>
      <c r="Z892" s="5"/>
    </row>
    <row r="893" spans="1:26" ht="15.75" customHeight="1" x14ac:dyDescent="0.25">
      <c r="A893" s="13"/>
      <c r="B893" s="13"/>
      <c r="C893" s="5"/>
      <c r="D893" s="13"/>
      <c r="E893" s="5"/>
      <c r="F893" s="5"/>
      <c r="G893" s="13"/>
      <c r="H893" s="5"/>
      <c r="I893" s="14"/>
      <c r="J893" s="5"/>
      <c r="K893" s="5"/>
      <c r="L893" s="5"/>
      <c r="M893" s="5"/>
      <c r="N893" s="5"/>
      <c r="O893" s="5"/>
      <c r="P893" s="5"/>
      <c r="Q893" s="5"/>
      <c r="R893" s="5"/>
      <c r="S893" s="5"/>
      <c r="T893" s="5"/>
      <c r="U893" s="5"/>
      <c r="V893" s="5"/>
      <c r="W893" s="5"/>
      <c r="X893" s="5"/>
      <c r="Y893" s="5"/>
      <c r="Z893" s="5"/>
    </row>
    <row r="894" spans="1:26" ht="15.75" customHeight="1" x14ac:dyDescent="0.25">
      <c r="A894" s="13"/>
      <c r="B894" s="13"/>
      <c r="C894" s="5"/>
      <c r="D894" s="13"/>
      <c r="E894" s="5"/>
      <c r="F894" s="5"/>
      <c r="G894" s="13"/>
      <c r="H894" s="5"/>
      <c r="I894" s="14"/>
      <c r="J894" s="5"/>
      <c r="K894" s="5"/>
      <c r="L894" s="5"/>
      <c r="M894" s="5"/>
      <c r="N894" s="5"/>
      <c r="O894" s="5"/>
      <c r="P894" s="5"/>
      <c r="Q894" s="5"/>
      <c r="R894" s="5"/>
      <c r="S894" s="5"/>
      <c r="T894" s="5"/>
      <c r="U894" s="5"/>
      <c r="V894" s="5"/>
      <c r="W894" s="5"/>
      <c r="X894" s="5"/>
      <c r="Y894" s="5"/>
      <c r="Z894" s="5"/>
    </row>
    <row r="895" spans="1:26" ht="15.75" customHeight="1" x14ac:dyDescent="0.25">
      <c r="A895" s="13"/>
      <c r="B895" s="13"/>
      <c r="C895" s="5"/>
      <c r="D895" s="13"/>
      <c r="E895" s="5"/>
      <c r="F895" s="5"/>
      <c r="G895" s="13"/>
      <c r="H895" s="5"/>
      <c r="I895" s="14"/>
      <c r="J895" s="5"/>
      <c r="K895" s="5"/>
      <c r="L895" s="5"/>
      <c r="M895" s="5"/>
      <c r="N895" s="5"/>
      <c r="O895" s="5"/>
      <c r="P895" s="5"/>
      <c r="Q895" s="5"/>
      <c r="R895" s="5"/>
      <c r="S895" s="5"/>
      <c r="T895" s="5"/>
      <c r="U895" s="5"/>
      <c r="V895" s="5"/>
      <c r="W895" s="5"/>
      <c r="X895" s="5"/>
      <c r="Y895" s="5"/>
      <c r="Z895" s="5"/>
    </row>
    <row r="896" spans="1:26" ht="15.75" customHeight="1" x14ac:dyDescent="0.25">
      <c r="A896" s="13"/>
      <c r="B896" s="13"/>
      <c r="C896" s="5"/>
      <c r="D896" s="13"/>
      <c r="E896" s="5"/>
      <c r="F896" s="5"/>
      <c r="G896" s="13"/>
      <c r="H896" s="5"/>
      <c r="I896" s="14"/>
      <c r="J896" s="5"/>
      <c r="K896" s="5"/>
      <c r="L896" s="5"/>
      <c r="M896" s="5"/>
      <c r="N896" s="5"/>
      <c r="O896" s="5"/>
      <c r="P896" s="5"/>
      <c r="Q896" s="5"/>
      <c r="R896" s="5"/>
      <c r="S896" s="5"/>
      <c r="T896" s="5"/>
      <c r="U896" s="5"/>
      <c r="V896" s="5"/>
      <c r="W896" s="5"/>
      <c r="X896" s="5"/>
      <c r="Y896" s="5"/>
      <c r="Z896" s="5"/>
    </row>
    <row r="897" spans="1:26" ht="15.75" customHeight="1" x14ac:dyDescent="0.25">
      <c r="A897" s="13"/>
      <c r="B897" s="13"/>
      <c r="C897" s="5"/>
      <c r="D897" s="13"/>
      <c r="E897" s="5"/>
      <c r="F897" s="5"/>
      <c r="G897" s="13"/>
      <c r="H897" s="5"/>
      <c r="I897" s="14"/>
      <c r="J897" s="5"/>
      <c r="K897" s="5"/>
      <c r="L897" s="5"/>
      <c r="M897" s="5"/>
      <c r="N897" s="5"/>
      <c r="O897" s="5"/>
      <c r="P897" s="5"/>
      <c r="Q897" s="5"/>
      <c r="R897" s="5"/>
      <c r="S897" s="5"/>
      <c r="T897" s="5"/>
      <c r="U897" s="5"/>
      <c r="V897" s="5"/>
      <c r="W897" s="5"/>
      <c r="X897" s="5"/>
      <c r="Y897" s="5"/>
      <c r="Z897" s="5"/>
    </row>
    <row r="898" spans="1:26" ht="15.75" customHeight="1" x14ac:dyDescent="0.25">
      <c r="A898" s="13"/>
      <c r="B898" s="13"/>
      <c r="C898" s="5"/>
      <c r="D898" s="13"/>
      <c r="E898" s="5"/>
      <c r="F898" s="5"/>
      <c r="G898" s="13"/>
      <c r="H898" s="5"/>
      <c r="I898" s="14"/>
      <c r="J898" s="5"/>
      <c r="K898" s="5"/>
      <c r="L898" s="5"/>
      <c r="M898" s="5"/>
      <c r="N898" s="5"/>
      <c r="O898" s="5"/>
      <c r="P898" s="5"/>
      <c r="Q898" s="5"/>
      <c r="R898" s="5"/>
      <c r="S898" s="5"/>
      <c r="T898" s="5"/>
      <c r="U898" s="5"/>
      <c r="V898" s="5"/>
      <c r="W898" s="5"/>
      <c r="X898" s="5"/>
      <c r="Y898" s="5"/>
      <c r="Z898" s="5"/>
    </row>
    <row r="899" spans="1:26" ht="15.75" customHeight="1" x14ac:dyDescent="0.25">
      <c r="A899" s="13"/>
      <c r="B899" s="13"/>
      <c r="C899" s="5"/>
      <c r="D899" s="13"/>
      <c r="E899" s="5"/>
      <c r="F899" s="5"/>
      <c r="G899" s="13"/>
      <c r="H899" s="5"/>
      <c r="I899" s="14"/>
      <c r="J899" s="5"/>
      <c r="K899" s="5"/>
      <c r="L899" s="5"/>
      <c r="M899" s="5"/>
      <c r="N899" s="5"/>
      <c r="O899" s="5"/>
      <c r="P899" s="5"/>
      <c r="Q899" s="5"/>
      <c r="R899" s="5"/>
      <c r="S899" s="5"/>
      <c r="T899" s="5"/>
      <c r="U899" s="5"/>
      <c r="V899" s="5"/>
      <c r="W899" s="5"/>
      <c r="X899" s="5"/>
      <c r="Y899" s="5"/>
      <c r="Z899" s="5"/>
    </row>
    <row r="900" spans="1:26" ht="15.75" customHeight="1" x14ac:dyDescent="0.25">
      <c r="A900" s="13"/>
      <c r="B900" s="13"/>
      <c r="C900" s="5"/>
      <c r="D900" s="13"/>
      <c r="E900" s="5"/>
      <c r="F900" s="5"/>
      <c r="G900" s="13"/>
      <c r="H900" s="5"/>
      <c r="I900" s="14"/>
      <c r="J900" s="5"/>
      <c r="K900" s="5"/>
      <c r="L900" s="5"/>
      <c r="M900" s="5"/>
      <c r="N900" s="5"/>
      <c r="O900" s="5"/>
      <c r="P900" s="5"/>
      <c r="Q900" s="5"/>
      <c r="R900" s="5"/>
      <c r="S900" s="5"/>
      <c r="T900" s="5"/>
      <c r="U900" s="5"/>
      <c r="V900" s="5"/>
      <c r="W900" s="5"/>
      <c r="X900" s="5"/>
      <c r="Y900" s="5"/>
      <c r="Z900" s="5"/>
    </row>
    <row r="901" spans="1:26" ht="15.75" customHeight="1" x14ac:dyDescent="0.25">
      <c r="A901" s="13"/>
      <c r="B901" s="13"/>
      <c r="C901" s="5"/>
      <c r="D901" s="13"/>
      <c r="E901" s="5"/>
      <c r="F901" s="5"/>
      <c r="G901" s="13"/>
      <c r="H901" s="5"/>
      <c r="I901" s="14"/>
      <c r="J901" s="5"/>
      <c r="K901" s="5"/>
      <c r="L901" s="5"/>
      <c r="M901" s="5"/>
      <c r="N901" s="5"/>
      <c r="O901" s="5"/>
      <c r="P901" s="5"/>
      <c r="Q901" s="5"/>
      <c r="R901" s="5"/>
      <c r="S901" s="5"/>
      <c r="T901" s="5"/>
      <c r="U901" s="5"/>
      <c r="V901" s="5"/>
      <c r="W901" s="5"/>
      <c r="X901" s="5"/>
      <c r="Y901" s="5"/>
      <c r="Z901" s="5"/>
    </row>
    <row r="902" spans="1:26" ht="15.75" customHeight="1" x14ac:dyDescent="0.25">
      <c r="A902" s="13"/>
      <c r="B902" s="13"/>
      <c r="C902" s="5"/>
      <c r="D902" s="13"/>
      <c r="E902" s="5"/>
      <c r="F902" s="5"/>
      <c r="G902" s="13"/>
      <c r="H902" s="5"/>
      <c r="I902" s="14"/>
      <c r="J902" s="5"/>
      <c r="K902" s="5"/>
      <c r="L902" s="5"/>
      <c r="M902" s="5"/>
      <c r="N902" s="5"/>
      <c r="O902" s="5"/>
      <c r="P902" s="5"/>
      <c r="Q902" s="5"/>
      <c r="R902" s="5"/>
      <c r="S902" s="5"/>
      <c r="T902" s="5"/>
      <c r="U902" s="5"/>
      <c r="V902" s="5"/>
      <c r="W902" s="5"/>
      <c r="X902" s="5"/>
      <c r="Y902" s="5"/>
      <c r="Z902" s="5"/>
    </row>
    <row r="903" spans="1:26" ht="15.75" customHeight="1" x14ac:dyDescent="0.25">
      <c r="A903" s="13"/>
      <c r="B903" s="13"/>
      <c r="C903" s="5"/>
      <c r="D903" s="13"/>
      <c r="E903" s="5"/>
      <c r="F903" s="5"/>
      <c r="G903" s="13"/>
      <c r="H903" s="5"/>
      <c r="I903" s="14"/>
      <c r="J903" s="5"/>
      <c r="K903" s="5"/>
      <c r="L903" s="5"/>
      <c r="M903" s="5"/>
      <c r="N903" s="5"/>
      <c r="O903" s="5"/>
      <c r="P903" s="5"/>
      <c r="Q903" s="5"/>
      <c r="R903" s="5"/>
      <c r="S903" s="5"/>
      <c r="T903" s="5"/>
      <c r="U903" s="5"/>
      <c r="V903" s="5"/>
      <c r="W903" s="5"/>
      <c r="X903" s="5"/>
      <c r="Y903" s="5"/>
      <c r="Z903" s="5"/>
    </row>
    <row r="904" spans="1:26" ht="15.75" customHeight="1" x14ac:dyDescent="0.25">
      <c r="A904" s="13"/>
      <c r="B904" s="13"/>
      <c r="C904" s="5"/>
      <c r="D904" s="13"/>
      <c r="E904" s="5"/>
      <c r="F904" s="5"/>
      <c r="G904" s="13"/>
      <c r="H904" s="5"/>
      <c r="I904" s="14"/>
      <c r="J904" s="5"/>
      <c r="K904" s="5"/>
      <c r="L904" s="5"/>
      <c r="M904" s="5"/>
      <c r="N904" s="5"/>
      <c r="O904" s="5"/>
      <c r="P904" s="5"/>
      <c r="Q904" s="5"/>
      <c r="R904" s="5"/>
      <c r="S904" s="5"/>
      <c r="T904" s="5"/>
      <c r="U904" s="5"/>
      <c r="V904" s="5"/>
      <c r="W904" s="5"/>
      <c r="X904" s="5"/>
      <c r="Y904" s="5"/>
      <c r="Z904" s="5"/>
    </row>
    <row r="905" spans="1:26" ht="15.75" customHeight="1" x14ac:dyDescent="0.25">
      <c r="A905" s="13"/>
      <c r="B905" s="13"/>
      <c r="C905" s="5"/>
      <c r="D905" s="13"/>
      <c r="E905" s="5"/>
      <c r="F905" s="5"/>
      <c r="G905" s="13"/>
      <c r="H905" s="5"/>
      <c r="I905" s="14"/>
      <c r="J905" s="5"/>
      <c r="K905" s="5"/>
      <c r="L905" s="5"/>
      <c r="M905" s="5"/>
      <c r="N905" s="5"/>
      <c r="O905" s="5"/>
      <c r="P905" s="5"/>
      <c r="Q905" s="5"/>
      <c r="R905" s="5"/>
      <c r="S905" s="5"/>
      <c r="T905" s="5"/>
      <c r="U905" s="5"/>
      <c r="V905" s="5"/>
      <c r="W905" s="5"/>
      <c r="X905" s="5"/>
      <c r="Y905" s="5"/>
      <c r="Z905" s="5"/>
    </row>
    <row r="906" spans="1:26" ht="15.75" customHeight="1" x14ac:dyDescent="0.25">
      <c r="A906" s="13"/>
      <c r="B906" s="13"/>
      <c r="C906" s="5"/>
      <c r="D906" s="13"/>
      <c r="E906" s="5"/>
      <c r="F906" s="5"/>
      <c r="G906" s="13"/>
      <c r="H906" s="5"/>
      <c r="I906" s="14"/>
      <c r="J906" s="5"/>
      <c r="K906" s="5"/>
      <c r="L906" s="5"/>
      <c r="M906" s="5"/>
      <c r="N906" s="5"/>
      <c r="O906" s="5"/>
      <c r="P906" s="5"/>
      <c r="Q906" s="5"/>
      <c r="R906" s="5"/>
      <c r="S906" s="5"/>
      <c r="T906" s="5"/>
      <c r="U906" s="5"/>
      <c r="V906" s="5"/>
      <c r="W906" s="5"/>
      <c r="X906" s="5"/>
      <c r="Y906" s="5"/>
      <c r="Z906" s="5"/>
    </row>
    <row r="907" spans="1:26" ht="15.75" customHeight="1" x14ac:dyDescent="0.25">
      <c r="A907" s="13"/>
      <c r="B907" s="13"/>
      <c r="C907" s="5"/>
      <c r="D907" s="13"/>
      <c r="E907" s="5"/>
      <c r="F907" s="5"/>
      <c r="G907" s="13"/>
      <c r="H907" s="5"/>
      <c r="I907" s="14"/>
      <c r="J907" s="5"/>
      <c r="K907" s="5"/>
      <c r="L907" s="5"/>
      <c r="M907" s="5"/>
      <c r="N907" s="5"/>
      <c r="O907" s="5"/>
      <c r="P907" s="5"/>
      <c r="Q907" s="5"/>
      <c r="R907" s="5"/>
      <c r="S907" s="5"/>
      <c r="T907" s="5"/>
      <c r="U907" s="5"/>
      <c r="V907" s="5"/>
      <c r="W907" s="5"/>
      <c r="X907" s="5"/>
      <c r="Y907" s="5"/>
      <c r="Z907" s="5"/>
    </row>
    <row r="908" spans="1:26" ht="15.75" customHeight="1" x14ac:dyDescent="0.25">
      <c r="A908" s="13"/>
      <c r="B908" s="13"/>
      <c r="C908" s="5"/>
      <c r="D908" s="13"/>
      <c r="E908" s="5"/>
      <c r="F908" s="5"/>
      <c r="G908" s="13"/>
      <c r="H908" s="5"/>
      <c r="I908" s="14"/>
      <c r="J908" s="5"/>
      <c r="K908" s="5"/>
      <c r="L908" s="5"/>
      <c r="M908" s="5"/>
      <c r="N908" s="5"/>
      <c r="O908" s="5"/>
      <c r="P908" s="5"/>
      <c r="Q908" s="5"/>
      <c r="R908" s="5"/>
      <c r="S908" s="5"/>
      <c r="T908" s="5"/>
      <c r="U908" s="5"/>
      <c r="V908" s="5"/>
      <c r="W908" s="5"/>
      <c r="X908" s="5"/>
      <c r="Y908" s="5"/>
      <c r="Z908" s="5"/>
    </row>
    <row r="909" spans="1:26" ht="15.75" customHeight="1" x14ac:dyDescent="0.25">
      <c r="A909" s="13"/>
      <c r="B909" s="13"/>
      <c r="C909" s="5"/>
      <c r="D909" s="13"/>
      <c r="E909" s="5"/>
      <c r="F909" s="5"/>
      <c r="G909" s="13"/>
      <c r="H909" s="5"/>
      <c r="I909" s="14"/>
      <c r="J909" s="5"/>
      <c r="K909" s="5"/>
      <c r="L909" s="5"/>
      <c r="M909" s="5"/>
      <c r="N909" s="5"/>
      <c r="O909" s="5"/>
      <c r="P909" s="5"/>
      <c r="Q909" s="5"/>
      <c r="R909" s="5"/>
      <c r="S909" s="5"/>
      <c r="T909" s="5"/>
      <c r="U909" s="5"/>
      <c r="V909" s="5"/>
      <c r="W909" s="5"/>
      <c r="X909" s="5"/>
      <c r="Y909" s="5"/>
      <c r="Z909" s="5"/>
    </row>
    <row r="910" spans="1:26" ht="15.75" customHeight="1" x14ac:dyDescent="0.25">
      <c r="A910" s="13"/>
      <c r="B910" s="13"/>
      <c r="C910" s="5"/>
      <c r="D910" s="13"/>
      <c r="E910" s="5"/>
      <c r="F910" s="5"/>
      <c r="G910" s="13"/>
      <c r="H910" s="5"/>
      <c r="I910" s="14"/>
      <c r="J910" s="5"/>
      <c r="K910" s="5"/>
      <c r="L910" s="5"/>
      <c r="M910" s="5"/>
      <c r="N910" s="5"/>
      <c r="O910" s="5"/>
      <c r="P910" s="5"/>
      <c r="Q910" s="5"/>
      <c r="R910" s="5"/>
      <c r="S910" s="5"/>
      <c r="T910" s="5"/>
      <c r="U910" s="5"/>
      <c r="V910" s="5"/>
      <c r="W910" s="5"/>
      <c r="X910" s="5"/>
      <c r="Y910" s="5"/>
      <c r="Z910" s="5"/>
    </row>
    <row r="911" spans="1:26" ht="15.75" customHeight="1" x14ac:dyDescent="0.25">
      <c r="A911" s="13"/>
      <c r="B911" s="13"/>
      <c r="C911" s="5"/>
      <c r="D911" s="13"/>
      <c r="E911" s="5"/>
      <c r="F911" s="5"/>
      <c r="G911" s="13"/>
      <c r="H911" s="5"/>
      <c r="I911" s="14"/>
      <c r="J911" s="5"/>
      <c r="K911" s="5"/>
      <c r="L911" s="5"/>
      <c r="M911" s="5"/>
      <c r="N911" s="5"/>
      <c r="O911" s="5"/>
      <c r="P911" s="5"/>
      <c r="Q911" s="5"/>
      <c r="R911" s="5"/>
      <c r="S911" s="5"/>
      <c r="T911" s="5"/>
      <c r="U911" s="5"/>
      <c r="V911" s="5"/>
      <c r="W911" s="5"/>
      <c r="X911" s="5"/>
      <c r="Y911" s="5"/>
      <c r="Z911" s="5"/>
    </row>
    <row r="912" spans="1:26" ht="15.75" customHeight="1" x14ac:dyDescent="0.25">
      <c r="A912" s="13"/>
      <c r="B912" s="13"/>
      <c r="C912" s="5"/>
      <c r="D912" s="13"/>
      <c r="E912" s="5"/>
      <c r="F912" s="5"/>
      <c r="G912" s="13"/>
      <c r="H912" s="5"/>
      <c r="I912" s="14"/>
      <c r="J912" s="5"/>
      <c r="K912" s="5"/>
      <c r="L912" s="5"/>
      <c r="M912" s="5"/>
      <c r="N912" s="5"/>
      <c r="O912" s="5"/>
      <c r="P912" s="5"/>
      <c r="Q912" s="5"/>
      <c r="R912" s="5"/>
      <c r="S912" s="5"/>
      <c r="T912" s="5"/>
      <c r="U912" s="5"/>
      <c r="V912" s="5"/>
      <c r="W912" s="5"/>
      <c r="X912" s="5"/>
      <c r="Y912" s="5"/>
      <c r="Z912" s="5"/>
    </row>
    <row r="913" spans="1:26" ht="15.75" customHeight="1" x14ac:dyDescent="0.25">
      <c r="A913" s="13"/>
      <c r="B913" s="13"/>
      <c r="C913" s="5"/>
      <c r="D913" s="13"/>
      <c r="E913" s="5"/>
      <c r="F913" s="5"/>
      <c r="G913" s="13"/>
      <c r="H913" s="5"/>
      <c r="I913" s="14"/>
      <c r="J913" s="5"/>
      <c r="K913" s="5"/>
      <c r="L913" s="5"/>
      <c r="M913" s="5"/>
      <c r="N913" s="5"/>
      <c r="O913" s="5"/>
      <c r="P913" s="5"/>
      <c r="Q913" s="5"/>
      <c r="R913" s="5"/>
      <c r="S913" s="5"/>
      <c r="T913" s="5"/>
      <c r="U913" s="5"/>
      <c r="V913" s="5"/>
      <c r="W913" s="5"/>
      <c r="X913" s="5"/>
      <c r="Y913" s="5"/>
      <c r="Z913" s="5"/>
    </row>
    <row r="914" spans="1:26" ht="15.75" customHeight="1" x14ac:dyDescent="0.25">
      <c r="A914" s="13"/>
      <c r="B914" s="13"/>
      <c r="C914" s="5"/>
      <c r="D914" s="13"/>
      <c r="E914" s="5"/>
      <c r="F914" s="5"/>
      <c r="G914" s="13"/>
      <c r="H914" s="5"/>
      <c r="I914" s="14"/>
      <c r="J914" s="5"/>
      <c r="K914" s="5"/>
      <c r="L914" s="5"/>
      <c r="M914" s="5"/>
      <c r="N914" s="5"/>
      <c r="O914" s="5"/>
      <c r="P914" s="5"/>
      <c r="Q914" s="5"/>
      <c r="R914" s="5"/>
      <c r="S914" s="5"/>
      <c r="T914" s="5"/>
      <c r="U914" s="5"/>
      <c r="V914" s="5"/>
      <c r="W914" s="5"/>
      <c r="X914" s="5"/>
      <c r="Y914" s="5"/>
      <c r="Z914" s="5"/>
    </row>
    <row r="915" spans="1:26" ht="15.75" customHeight="1" x14ac:dyDescent="0.25">
      <c r="A915" s="13"/>
      <c r="B915" s="13"/>
      <c r="C915" s="5"/>
      <c r="D915" s="13"/>
      <c r="E915" s="5"/>
      <c r="F915" s="5"/>
      <c r="G915" s="13"/>
      <c r="H915" s="5"/>
      <c r="I915" s="14"/>
      <c r="J915" s="5"/>
      <c r="K915" s="5"/>
      <c r="L915" s="5"/>
      <c r="M915" s="5"/>
      <c r="N915" s="5"/>
      <c r="O915" s="5"/>
      <c r="P915" s="5"/>
      <c r="Q915" s="5"/>
      <c r="R915" s="5"/>
      <c r="S915" s="5"/>
      <c r="T915" s="5"/>
      <c r="U915" s="5"/>
      <c r="V915" s="5"/>
      <c r="W915" s="5"/>
      <c r="X915" s="5"/>
      <c r="Y915" s="5"/>
      <c r="Z915" s="5"/>
    </row>
    <row r="916" spans="1:26" ht="15.75" customHeight="1" x14ac:dyDescent="0.25">
      <c r="A916" s="13"/>
      <c r="B916" s="13"/>
      <c r="C916" s="5"/>
      <c r="D916" s="13"/>
      <c r="E916" s="5"/>
      <c r="F916" s="5"/>
      <c r="G916" s="13"/>
      <c r="H916" s="5"/>
      <c r="I916" s="14"/>
      <c r="J916" s="5"/>
      <c r="K916" s="5"/>
      <c r="L916" s="5"/>
      <c r="M916" s="5"/>
      <c r="N916" s="5"/>
      <c r="O916" s="5"/>
      <c r="P916" s="5"/>
      <c r="Q916" s="5"/>
      <c r="R916" s="5"/>
      <c r="S916" s="5"/>
      <c r="T916" s="5"/>
      <c r="U916" s="5"/>
      <c r="V916" s="5"/>
      <c r="W916" s="5"/>
      <c r="X916" s="5"/>
      <c r="Y916" s="5"/>
      <c r="Z916" s="5"/>
    </row>
    <row r="917" spans="1:26" ht="15.75" customHeight="1" x14ac:dyDescent="0.25">
      <c r="A917" s="13"/>
      <c r="B917" s="13"/>
      <c r="C917" s="5"/>
      <c r="D917" s="13"/>
      <c r="E917" s="5"/>
      <c r="F917" s="5"/>
      <c r="G917" s="13"/>
      <c r="H917" s="5"/>
      <c r="I917" s="14"/>
      <c r="J917" s="5"/>
      <c r="K917" s="5"/>
      <c r="L917" s="5"/>
      <c r="M917" s="5"/>
      <c r="N917" s="5"/>
      <c r="O917" s="5"/>
      <c r="P917" s="5"/>
      <c r="Q917" s="5"/>
      <c r="R917" s="5"/>
      <c r="S917" s="5"/>
      <c r="T917" s="5"/>
      <c r="U917" s="5"/>
      <c r="V917" s="5"/>
      <c r="W917" s="5"/>
      <c r="X917" s="5"/>
      <c r="Y917" s="5"/>
      <c r="Z917" s="5"/>
    </row>
    <row r="918" spans="1:26" ht="15.75" customHeight="1" x14ac:dyDescent="0.25">
      <c r="A918" s="13"/>
      <c r="B918" s="13"/>
      <c r="C918" s="5"/>
      <c r="D918" s="13"/>
      <c r="E918" s="5"/>
      <c r="F918" s="5"/>
      <c r="G918" s="13"/>
      <c r="H918" s="5"/>
      <c r="I918" s="14"/>
      <c r="J918" s="5"/>
      <c r="K918" s="5"/>
      <c r="L918" s="5"/>
      <c r="M918" s="5"/>
      <c r="N918" s="5"/>
      <c r="O918" s="5"/>
      <c r="P918" s="5"/>
      <c r="Q918" s="5"/>
      <c r="R918" s="5"/>
      <c r="S918" s="5"/>
      <c r="T918" s="5"/>
      <c r="U918" s="5"/>
      <c r="V918" s="5"/>
      <c r="W918" s="5"/>
      <c r="X918" s="5"/>
      <c r="Y918" s="5"/>
      <c r="Z918" s="5"/>
    </row>
    <row r="919" spans="1:26" ht="15.75" customHeight="1" x14ac:dyDescent="0.25">
      <c r="A919" s="13"/>
      <c r="B919" s="13"/>
      <c r="C919" s="5"/>
      <c r="D919" s="13"/>
      <c r="E919" s="5"/>
      <c r="F919" s="5"/>
      <c r="G919" s="13"/>
      <c r="H919" s="5"/>
      <c r="I919" s="14"/>
      <c r="J919" s="5"/>
      <c r="K919" s="5"/>
      <c r="L919" s="5"/>
      <c r="M919" s="5"/>
      <c r="N919" s="5"/>
      <c r="O919" s="5"/>
      <c r="P919" s="5"/>
      <c r="Q919" s="5"/>
      <c r="R919" s="5"/>
      <c r="S919" s="5"/>
      <c r="T919" s="5"/>
      <c r="U919" s="5"/>
      <c r="V919" s="5"/>
      <c r="W919" s="5"/>
      <c r="X919" s="5"/>
      <c r="Y919" s="5"/>
      <c r="Z919" s="5"/>
    </row>
    <row r="920" spans="1:26" ht="15.75" customHeight="1" x14ac:dyDescent="0.25">
      <c r="A920" s="13"/>
      <c r="B920" s="13"/>
      <c r="C920" s="5"/>
      <c r="D920" s="13"/>
      <c r="E920" s="5"/>
      <c r="F920" s="5"/>
      <c r="G920" s="13"/>
      <c r="H920" s="5"/>
      <c r="I920" s="14"/>
      <c r="J920" s="5"/>
      <c r="K920" s="5"/>
      <c r="L920" s="5"/>
      <c r="M920" s="5"/>
      <c r="N920" s="5"/>
      <c r="O920" s="5"/>
      <c r="P920" s="5"/>
      <c r="Q920" s="5"/>
      <c r="R920" s="5"/>
      <c r="S920" s="5"/>
      <c r="T920" s="5"/>
      <c r="U920" s="5"/>
      <c r="V920" s="5"/>
      <c r="W920" s="5"/>
      <c r="X920" s="5"/>
      <c r="Y920" s="5"/>
      <c r="Z920" s="5"/>
    </row>
    <row r="921" spans="1:26" ht="15.75" customHeight="1" x14ac:dyDescent="0.25">
      <c r="A921" s="13"/>
      <c r="B921" s="13"/>
      <c r="C921" s="5"/>
      <c r="D921" s="13"/>
      <c r="E921" s="5"/>
      <c r="F921" s="5"/>
      <c r="G921" s="13"/>
      <c r="H921" s="5"/>
      <c r="I921" s="14"/>
      <c r="J921" s="5"/>
      <c r="K921" s="5"/>
      <c r="L921" s="5"/>
      <c r="M921" s="5"/>
      <c r="N921" s="5"/>
      <c r="O921" s="5"/>
      <c r="P921" s="5"/>
      <c r="Q921" s="5"/>
      <c r="R921" s="5"/>
      <c r="S921" s="5"/>
      <c r="T921" s="5"/>
      <c r="U921" s="5"/>
      <c r="V921" s="5"/>
      <c r="W921" s="5"/>
      <c r="X921" s="5"/>
      <c r="Y921" s="5"/>
      <c r="Z921" s="5"/>
    </row>
    <row r="922" spans="1:26" ht="15.75" customHeight="1" x14ac:dyDescent="0.25">
      <c r="A922" s="13"/>
      <c r="B922" s="13"/>
      <c r="C922" s="5"/>
      <c r="D922" s="13"/>
      <c r="E922" s="5"/>
      <c r="F922" s="5"/>
      <c r="G922" s="13"/>
      <c r="H922" s="5"/>
      <c r="I922" s="14"/>
      <c r="J922" s="5"/>
      <c r="K922" s="5"/>
      <c r="L922" s="5"/>
      <c r="M922" s="5"/>
      <c r="N922" s="5"/>
      <c r="O922" s="5"/>
      <c r="P922" s="5"/>
      <c r="Q922" s="5"/>
      <c r="R922" s="5"/>
      <c r="S922" s="5"/>
      <c r="T922" s="5"/>
      <c r="U922" s="5"/>
      <c r="V922" s="5"/>
      <c r="W922" s="5"/>
      <c r="X922" s="5"/>
      <c r="Y922" s="5"/>
      <c r="Z922" s="5"/>
    </row>
    <row r="923" spans="1:26" ht="15.75" customHeight="1" x14ac:dyDescent="0.25">
      <c r="A923" s="13"/>
      <c r="B923" s="13"/>
      <c r="C923" s="5"/>
      <c r="D923" s="13"/>
      <c r="E923" s="5"/>
      <c r="F923" s="5"/>
      <c r="G923" s="13"/>
      <c r="H923" s="5"/>
      <c r="I923" s="14"/>
      <c r="J923" s="5"/>
      <c r="K923" s="5"/>
      <c r="L923" s="5"/>
      <c r="M923" s="5"/>
      <c r="N923" s="5"/>
      <c r="O923" s="5"/>
      <c r="P923" s="5"/>
      <c r="Q923" s="5"/>
      <c r="R923" s="5"/>
      <c r="S923" s="5"/>
      <c r="T923" s="5"/>
      <c r="U923" s="5"/>
      <c r="V923" s="5"/>
      <c r="W923" s="5"/>
      <c r="X923" s="5"/>
      <c r="Y923" s="5"/>
      <c r="Z923" s="5"/>
    </row>
    <row r="924" spans="1:26" ht="15.75" customHeight="1" x14ac:dyDescent="0.25">
      <c r="A924" s="13"/>
      <c r="B924" s="13"/>
      <c r="C924" s="5"/>
      <c r="D924" s="13"/>
      <c r="E924" s="5"/>
      <c r="F924" s="5"/>
      <c r="G924" s="13"/>
      <c r="H924" s="5"/>
      <c r="I924" s="14"/>
      <c r="J924" s="5"/>
      <c r="K924" s="5"/>
      <c r="L924" s="5"/>
      <c r="M924" s="5"/>
      <c r="N924" s="5"/>
      <c r="O924" s="5"/>
      <c r="P924" s="5"/>
      <c r="Q924" s="5"/>
      <c r="R924" s="5"/>
      <c r="S924" s="5"/>
      <c r="T924" s="5"/>
      <c r="U924" s="5"/>
      <c r="V924" s="5"/>
      <c r="W924" s="5"/>
      <c r="X924" s="5"/>
      <c r="Y924" s="5"/>
      <c r="Z924" s="5"/>
    </row>
    <row r="925" spans="1:26" ht="15.75" customHeight="1" x14ac:dyDescent="0.25">
      <c r="A925" s="13"/>
      <c r="B925" s="13"/>
      <c r="C925" s="5"/>
      <c r="D925" s="13"/>
      <c r="E925" s="5"/>
      <c r="F925" s="5"/>
      <c r="G925" s="13"/>
      <c r="H925" s="5"/>
      <c r="I925" s="14"/>
      <c r="J925" s="5"/>
      <c r="K925" s="5"/>
      <c r="L925" s="5"/>
      <c r="M925" s="5"/>
      <c r="N925" s="5"/>
      <c r="O925" s="5"/>
      <c r="P925" s="5"/>
      <c r="Q925" s="5"/>
      <c r="R925" s="5"/>
      <c r="S925" s="5"/>
      <c r="T925" s="5"/>
      <c r="U925" s="5"/>
      <c r="V925" s="5"/>
      <c r="W925" s="5"/>
      <c r="X925" s="5"/>
      <c r="Y925" s="5"/>
      <c r="Z925" s="5"/>
    </row>
    <row r="926" spans="1:26" ht="15.75" customHeight="1" x14ac:dyDescent="0.25">
      <c r="A926" s="13"/>
      <c r="B926" s="13"/>
      <c r="C926" s="5"/>
      <c r="D926" s="13"/>
      <c r="E926" s="5"/>
      <c r="F926" s="5"/>
      <c r="G926" s="13"/>
      <c r="H926" s="5"/>
      <c r="I926" s="14"/>
      <c r="J926" s="5"/>
      <c r="K926" s="5"/>
      <c r="L926" s="5"/>
      <c r="M926" s="5"/>
      <c r="N926" s="5"/>
      <c r="O926" s="5"/>
      <c r="P926" s="5"/>
      <c r="Q926" s="5"/>
      <c r="R926" s="5"/>
      <c r="S926" s="5"/>
      <c r="T926" s="5"/>
      <c r="U926" s="5"/>
      <c r="V926" s="5"/>
      <c r="W926" s="5"/>
      <c r="X926" s="5"/>
      <c r="Y926" s="5"/>
      <c r="Z926" s="5"/>
    </row>
    <row r="927" spans="1:26" ht="15.75" customHeight="1" x14ac:dyDescent="0.25">
      <c r="A927" s="13"/>
      <c r="B927" s="13"/>
      <c r="C927" s="5"/>
      <c r="D927" s="13"/>
      <c r="E927" s="5"/>
      <c r="F927" s="5"/>
      <c r="G927" s="13"/>
      <c r="H927" s="5"/>
      <c r="I927" s="14"/>
      <c r="J927" s="5"/>
      <c r="K927" s="5"/>
      <c r="L927" s="5"/>
      <c r="M927" s="5"/>
      <c r="N927" s="5"/>
      <c r="O927" s="5"/>
      <c r="P927" s="5"/>
      <c r="Q927" s="5"/>
      <c r="R927" s="5"/>
      <c r="S927" s="5"/>
      <c r="T927" s="5"/>
      <c r="U927" s="5"/>
      <c r="V927" s="5"/>
      <c r="W927" s="5"/>
      <c r="X927" s="5"/>
      <c r="Y927" s="5"/>
      <c r="Z927" s="5"/>
    </row>
    <row r="928" spans="1:26" ht="15.75" customHeight="1" x14ac:dyDescent="0.25">
      <c r="A928" s="13"/>
      <c r="B928" s="13"/>
      <c r="C928" s="5"/>
      <c r="D928" s="13"/>
      <c r="E928" s="5"/>
      <c r="F928" s="5"/>
      <c r="G928" s="13"/>
      <c r="H928" s="5"/>
      <c r="I928" s="14"/>
      <c r="J928" s="5"/>
      <c r="K928" s="5"/>
      <c r="L928" s="5"/>
      <c r="M928" s="5"/>
      <c r="N928" s="5"/>
      <c r="O928" s="5"/>
      <c r="P928" s="5"/>
      <c r="Q928" s="5"/>
      <c r="R928" s="5"/>
      <c r="S928" s="5"/>
      <c r="T928" s="5"/>
      <c r="U928" s="5"/>
      <c r="V928" s="5"/>
      <c r="W928" s="5"/>
      <c r="X928" s="5"/>
      <c r="Y928" s="5"/>
      <c r="Z928" s="5"/>
    </row>
    <row r="929" spans="1:26" ht="15.75" customHeight="1" x14ac:dyDescent="0.25">
      <c r="A929" s="13"/>
      <c r="B929" s="13"/>
      <c r="C929" s="5"/>
      <c r="D929" s="13"/>
      <c r="E929" s="5"/>
      <c r="F929" s="5"/>
      <c r="G929" s="13"/>
      <c r="H929" s="5"/>
      <c r="I929" s="14"/>
      <c r="J929" s="5"/>
      <c r="K929" s="5"/>
      <c r="L929" s="5"/>
      <c r="M929" s="5"/>
      <c r="N929" s="5"/>
      <c r="O929" s="5"/>
      <c r="P929" s="5"/>
      <c r="Q929" s="5"/>
      <c r="R929" s="5"/>
      <c r="S929" s="5"/>
      <c r="T929" s="5"/>
      <c r="U929" s="5"/>
      <c r="V929" s="5"/>
      <c r="W929" s="5"/>
      <c r="X929" s="5"/>
      <c r="Y929" s="5"/>
      <c r="Z929" s="5"/>
    </row>
    <row r="930" spans="1:26" ht="15.75" customHeight="1" x14ac:dyDescent="0.25">
      <c r="A930" s="13"/>
      <c r="B930" s="13"/>
      <c r="C930" s="5"/>
      <c r="D930" s="13"/>
      <c r="E930" s="5"/>
      <c r="F930" s="5"/>
      <c r="G930" s="13"/>
      <c r="H930" s="5"/>
      <c r="I930" s="14"/>
      <c r="J930" s="5"/>
      <c r="K930" s="5"/>
      <c r="L930" s="5"/>
      <c r="M930" s="5"/>
      <c r="N930" s="5"/>
      <c r="O930" s="5"/>
      <c r="P930" s="5"/>
      <c r="Q930" s="5"/>
      <c r="R930" s="5"/>
      <c r="S930" s="5"/>
      <c r="T930" s="5"/>
      <c r="U930" s="5"/>
      <c r="V930" s="5"/>
      <c r="W930" s="5"/>
      <c r="X930" s="5"/>
      <c r="Y930" s="5"/>
      <c r="Z930" s="5"/>
    </row>
    <row r="931" spans="1:26" ht="15.75" customHeight="1" x14ac:dyDescent="0.25">
      <c r="A931" s="13"/>
      <c r="B931" s="13"/>
      <c r="C931" s="5"/>
      <c r="D931" s="13"/>
      <c r="E931" s="5"/>
      <c r="F931" s="5"/>
      <c r="G931" s="13"/>
      <c r="H931" s="5"/>
      <c r="I931" s="14"/>
      <c r="J931" s="5"/>
      <c r="K931" s="5"/>
      <c r="L931" s="5"/>
      <c r="M931" s="5"/>
      <c r="N931" s="5"/>
      <c r="O931" s="5"/>
      <c r="P931" s="5"/>
      <c r="Q931" s="5"/>
      <c r="R931" s="5"/>
      <c r="S931" s="5"/>
      <c r="T931" s="5"/>
      <c r="U931" s="5"/>
      <c r="V931" s="5"/>
      <c r="W931" s="5"/>
      <c r="X931" s="5"/>
      <c r="Y931" s="5"/>
      <c r="Z931" s="5"/>
    </row>
    <row r="932" spans="1:26" ht="15.75" customHeight="1" x14ac:dyDescent="0.25">
      <c r="A932" s="13"/>
      <c r="B932" s="13"/>
      <c r="C932" s="5"/>
      <c r="D932" s="13"/>
      <c r="E932" s="5"/>
      <c r="F932" s="5"/>
      <c r="G932" s="13"/>
      <c r="H932" s="5"/>
      <c r="I932" s="14"/>
      <c r="J932" s="5"/>
      <c r="K932" s="5"/>
      <c r="L932" s="5"/>
      <c r="M932" s="5"/>
      <c r="N932" s="5"/>
      <c r="O932" s="5"/>
      <c r="P932" s="5"/>
      <c r="Q932" s="5"/>
      <c r="R932" s="5"/>
      <c r="S932" s="5"/>
      <c r="T932" s="5"/>
      <c r="U932" s="5"/>
      <c r="V932" s="5"/>
      <c r="W932" s="5"/>
      <c r="X932" s="5"/>
      <c r="Y932" s="5"/>
      <c r="Z932" s="5"/>
    </row>
    <row r="933" spans="1:26" ht="15.75" customHeight="1" x14ac:dyDescent="0.25">
      <c r="A933" s="13"/>
      <c r="B933" s="13"/>
      <c r="C933" s="5"/>
      <c r="D933" s="13"/>
      <c r="E933" s="5"/>
      <c r="F933" s="5"/>
      <c r="G933" s="13"/>
      <c r="H933" s="5"/>
      <c r="I933" s="14"/>
      <c r="J933" s="5"/>
      <c r="K933" s="5"/>
      <c r="L933" s="5"/>
      <c r="M933" s="5"/>
      <c r="N933" s="5"/>
      <c r="O933" s="5"/>
      <c r="P933" s="5"/>
      <c r="Q933" s="5"/>
      <c r="R933" s="5"/>
      <c r="S933" s="5"/>
      <c r="T933" s="5"/>
      <c r="U933" s="5"/>
      <c r="V933" s="5"/>
      <c r="W933" s="5"/>
      <c r="X933" s="5"/>
      <c r="Y933" s="5"/>
      <c r="Z933" s="5"/>
    </row>
    <row r="934" spans="1:26" ht="15.75" customHeight="1" x14ac:dyDescent="0.25">
      <c r="A934" s="13"/>
      <c r="B934" s="13"/>
      <c r="C934" s="5"/>
      <c r="D934" s="13"/>
      <c r="E934" s="5"/>
      <c r="F934" s="5"/>
      <c r="G934" s="13"/>
      <c r="H934" s="5"/>
      <c r="I934" s="14"/>
      <c r="J934" s="5"/>
      <c r="K934" s="5"/>
      <c r="L934" s="5"/>
      <c r="M934" s="5"/>
      <c r="N934" s="5"/>
      <c r="O934" s="5"/>
      <c r="P934" s="5"/>
      <c r="Q934" s="5"/>
      <c r="R934" s="5"/>
      <c r="S934" s="5"/>
      <c r="T934" s="5"/>
      <c r="U934" s="5"/>
      <c r="V934" s="5"/>
      <c r="W934" s="5"/>
      <c r="X934" s="5"/>
      <c r="Y934" s="5"/>
      <c r="Z934" s="5"/>
    </row>
    <row r="935" spans="1:26" ht="15.75" customHeight="1" x14ac:dyDescent="0.25">
      <c r="A935" s="13"/>
      <c r="B935" s="13"/>
      <c r="C935" s="5"/>
      <c r="D935" s="13"/>
      <c r="E935" s="5"/>
      <c r="F935" s="5"/>
      <c r="G935" s="13"/>
      <c r="H935" s="5"/>
      <c r="I935" s="14"/>
      <c r="J935" s="5"/>
      <c r="K935" s="5"/>
      <c r="L935" s="5"/>
      <c r="M935" s="5"/>
      <c r="N935" s="5"/>
      <c r="O935" s="5"/>
      <c r="P935" s="5"/>
      <c r="Q935" s="5"/>
      <c r="R935" s="5"/>
      <c r="S935" s="5"/>
      <c r="T935" s="5"/>
      <c r="U935" s="5"/>
      <c r="V935" s="5"/>
      <c r="W935" s="5"/>
      <c r="X935" s="5"/>
      <c r="Y935" s="5"/>
      <c r="Z935" s="5"/>
    </row>
    <row r="936" spans="1:26" ht="15.75" customHeight="1" x14ac:dyDescent="0.25">
      <c r="A936" s="13"/>
      <c r="B936" s="13"/>
      <c r="C936" s="5"/>
      <c r="D936" s="13"/>
      <c r="E936" s="5"/>
      <c r="F936" s="5"/>
      <c r="G936" s="13"/>
      <c r="H936" s="5"/>
      <c r="I936" s="14"/>
      <c r="J936" s="5"/>
      <c r="K936" s="5"/>
      <c r="L936" s="5"/>
      <c r="M936" s="5"/>
      <c r="N936" s="5"/>
      <c r="O936" s="5"/>
      <c r="P936" s="5"/>
      <c r="Q936" s="5"/>
      <c r="R936" s="5"/>
      <c r="S936" s="5"/>
      <c r="T936" s="5"/>
      <c r="U936" s="5"/>
      <c r="V936" s="5"/>
      <c r="W936" s="5"/>
      <c r="X936" s="5"/>
      <c r="Y936" s="5"/>
      <c r="Z936" s="5"/>
    </row>
    <row r="937" spans="1:26" ht="15.75" customHeight="1" x14ac:dyDescent="0.25">
      <c r="A937" s="13"/>
      <c r="B937" s="13"/>
      <c r="C937" s="5"/>
      <c r="D937" s="13"/>
      <c r="E937" s="5"/>
      <c r="F937" s="5"/>
      <c r="G937" s="13"/>
      <c r="H937" s="5"/>
      <c r="I937" s="14"/>
      <c r="J937" s="5"/>
      <c r="K937" s="5"/>
      <c r="L937" s="5"/>
      <c r="M937" s="5"/>
      <c r="N937" s="5"/>
      <c r="O937" s="5"/>
      <c r="P937" s="5"/>
      <c r="Q937" s="5"/>
      <c r="R937" s="5"/>
      <c r="S937" s="5"/>
      <c r="T937" s="5"/>
      <c r="U937" s="5"/>
      <c r="V937" s="5"/>
      <c r="W937" s="5"/>
      <c r="X937" s="5"/>
      <c r="Y937" s="5"/>
      <c r="Z937" s="5"/>
    </row>
    <row r="938" spans="1:26" ht="15.75" customHeight="1" x14ac:dyDescent="0.25">
      <c r="A938" s="13"/>
      <c r="B938" s="13"/>
      <c r="C938" s="5"/>
      <c r="D938" s="13"/>
      <c r="E938" s="5"/>
      <c r="F938" s="5"/>
      <c r="G938" s="13"/>
      <c r="H938" s="5"/>
      <c r="I938" s="14"/>
      <c r="J938" s="5"/>
      <c r="K938" s="5"/>
      <c r="L938" s="5"/>
      <c r="M938" s="5"/>
      <c r="N938" s="5"/>
      <c r="O938" s="5"/>
      <c r="P938" s="5"/>
      <c r="Q938" s="5"/>
      <c r="R938" s="5"/>
      <c r="S938" s="5"/>
      <c r="T938" s="5"/>
      <c r="U938" s="5"/>
      <c r="V938" s="5"/>
      <c r="W938" s="5"/>
      <c r="X938" s="5"/>
      <c r="Y938" s="5"/>
      <c r="Z938" s="5"/>
    </row>
    <row r="939" spans="1:26" ht="15.75" customHeight="1" x14ac:dyDescent="0.25">
      <c r="A939" s="13"/>
      <c r="B939" s="13"/>
      <c r="C939" s="5"/>
      <c r="D939" s="13"/>
      <c r="E939" s="5"/>
      <c r="F939" s="5"/>
      <c r="G939" s="13"/>
      <c r="H939" s="5"/>
      <c r="I939" s="14"/>
      <c r="J939" s="5"/>
      <c r="K939" s="5"/>
      <c r="L939" s="5"/>
      <c r="M939" s="5"/>
      <c r="N939" s="5"/>
      <c r="O939" s="5"/>
      <c r="P939" s="5"/>
      <c r="Q939" s="5"/>
      <c r="R939" s="5"/>
      <c r="S939" s="5"/>
      <c r="T939" s="5"/>
      <c r="U939" s="5"/>
      <c r="V939" s="5"/>
      <c r="W939" s="5"/>
      <c r="X939" s="5"/>
      <c r="Y939" s="5"/>
      <c r="Z939" s="5"/>
    </row>
    <row r="940" spans="1:26" ht="15.75" customHeight="1" x14ac:dyDescent="0.25">
      <c r="A940" s="13"/>
      <c r="B940" s="13"/>
      <c r="C940" s="5"/>
      <c r="D940" s="13"/>
      <c r="E940" s="5"/>
      <c r="F940" s="5"/>
      <c r="G940" s="13"/>
      <c r="H940" s="5"/>
      <c r="I940" s="14"/>
      <c r="J940" s="5"/>
      <c r="K940" s="5"/>
      <c r="L940" s="5"/>
      <c r="M940" s="5"/>
      <c r="N940" s="5"/>
      <c r="O940" s="5"/>
      <c r="P940" s="5"/>
      <c r="Q940" s="5"/>
      <c r="R940" s="5"/>
      <c r="S940" s="5"/>
      <c r="T940" s="5"/>
      <c r="U940" s="5"/>
      <c r="V940" s="5"/>
      <c r="W940" s="5"/>
      <c r="X940" s="5"/>
      <c r="Y940" s="5"/>
      <c r="Z940" s="5"/>
    </row>
    <row r="941" spans="1:26" ht="15.75" customHeight="1" x14ac:dyDescent="0.25">
      <c r="A941" s="13"/>
      <c r="B941" s="13"/>
      <c r="C941" s="5"/>
      <c r="D941" s="13"/>
      <c r="E941" s="5"/>
      <c r="F941" s="5"/>
      <c r="G941" s="13"/>
      <c r="H941" s="5"/>
      <c r="I941" s="14"/>
      <c r="J941" s="5"/>
      <c r="K941" s="5"/>
      <c r="L941" s="5"/>
      <c r="M941" s="5"/>
      <c r="N941" s="5"/>
      <c r="O941" s="5"/>
      <c r="P941" s="5"/>
      <c r="Q941" s="5"/>
      <c r="R941" s="5"/>
      <c r="S941" s="5"/>
      <c r="T941" s="5"/>
      <c r="U941" s="5"/>
      <c r="V941" s="5"/>
      <c r="W941" s="5"/>
      <c r="X941" s="5"/>
      <c r="Y941" s="5"/>
      <c r="Z941" s="5"/>
    </row>
    <row r="942" spans="1:26" ht="15.75" customHeight="1" x14ac:dyDescent="0.25">
      <c r="A942" s="13"/>
      <c r="B942" s="13"/>
      <c r="C942" s="5"/>
      <c r="D942" s="13"/>
      <c r="E942" s="5"/>
      <c r="F942" s="5"/>
      <c r="G942" s="13"/>
      <c r="H942" s="5"/>
      <c r="I942" s="14"/>
      <c r="J942" s="5"/>
      <c r="K942" s="5"/>
      <c r="L942" s="5"/>
      <c r="M942" s="5"/>
      <c r="N942" s="5"/>
      <c r="O942" s="5"/>
      <c r="P942" s="5"/>
      <c r="Q942" s="5"/>
      <c r="R942" s="5"/>
      <c r="S942" s="5"/>
      <c r="T942" s="5"/>
      <c r="U942" s="5"/>
      <c r="V942" s="5"/>
      <c r="W942" s="5"/>
      <c r="X942" s="5"/>
      <c r="Y942" s="5"/>
      <c r="Z942" s="5"/>
    </row>
    <row r="943" spans="1:26" ht="15.75" customHeight="1" x14ac:dyDescent="0.25">
      <c r="A943" s="13"/>
      <c r="B943" s="13"/>
      <c r="C943" s="5"/>
      <c r="D943" s="13"/>
      <c r="E943" s="5"/>
      <c r="F943" s="5"/>
      <c r="G943" s="13"/>
      <c r="H943" s="5"/>
      <c r="I943" s="14"/>
      <c r="J943" s="5"/>
      <c r="K943" s="5"/>
      <c r="L943" s="5"/>
      <c r="M943" s="5"/>
      <c r="N943" s="5"/>
      <c r="O943" s="5"/>
      <c r="P943" s="5"/>
      <c r="Q943" s="5"/>
      <c r="R943" s="5"/>
      <c r="S943" s="5"/>
      <c r="T943" s="5"/>
      <c r="U943" s="5"/>
      <c r="V943" s="5"/>
      <c r="W943" s="5"/>
      <c r="X943" s="5"/>
      <c r="Y943" s="5"/>
      <c r="Z943" s="5"/>
    </row>
    <row r="944" spans="1:26" ht="15.75" customHeight="1" x14ac:dyDescent="0.25">
      <c r="A944" s="13"/>
      <c r="B944" s="13"/>
      <c r="C944" s="5"/>
      <c r="D944" s="13"/>
      <c r="E944" s="5"/>
      <c r="F944" s="5"/>
      <c r="G944" s="13"/>
      <c r="H944" s="5"/>
      <c r="I944" s="14"/>
      <c r="J944" s="5"/>
      <c r="K944" s="5"/>
      <c r="L944" s="5"/>
      <c r="M944" s="5"/>
      <c r="N944" s="5"/>
      <c r="O944" s="5"/>
      <c r="P944" s="5"/>
      <c r="Q944" s="5"/>
      <c r="R944" s="5"/>
      <c r="S944" s="5"/>
      <c r="T944" s="5"/>
      <c r="U944" s="5"/>
      <c r="V944" s="5"/>
      <c r="W944" s="5"/>
      <c r="X944" s="5"/>
      <c r="Y944" s="5"/>
      <c r="Z944" s="5"/>
    </row>
    <row r="945" spans="1:26" ht="15.75" customHeight="1" x14ac:dyDescent="0.25">
      <c r="A945" s="13"/>
      <c r="B945" s="13"/>
      <c r="C945" s="5"/>
      <c r="D945" s="13"/>
      <c r="E945" s="5"/>
      <c r="F945" s="5"/>
      <c r="G945" s="13"/>
      <c r="H945" s="5"/>
      <c r="I945" s="14"/>
      <c r="J945" s="5"/>
      <c r="K945" s="5"/>
      <c r="L945" s="5"/>
      <c r="M945" s="5"/>
      <c r="N945" s="5"/>
      <c r="O945" s="5"/>
      <c r="P945" s="5"/>
      <c r="Q945" s="5"/>
      <c r="R945" s="5"/>
      <c r="S945" s="5"/>
      <c r="T945" s="5"/>
      <c r="U945" s="5"/>
      <c r="V945" s="5"/>
      <c r="W945" s="5"/>
      <c r="X945" s="5"/>
      <c r="Y945" s="5"/>
      <c r="Z945" s="5"/>
    </row>
    <row r="946" spans="1:26" ht="15.75" customHeight="1" x14ac:dyDescent="0.25">
      <c r="A946" s="13"/>
      <c r="B946" s="13"/>
      <c r="C946" s="5"/>
      <c r="D946" s="13"/>
      <c r="E946" s="5"/>
      <c r="F946" s="5"/>
      <c r="G946" s="13"/>
      <c r="H946" s="5"/>
      <c r="I946" s="14"/>
      <c r="J946" s="5"/>
      <c r="K946" s="5"/>
      <c r="L946" s="5"/>
      <c r="M946" s="5"/>
      <c r="N946" s="5"/>
      <c r="O946" s="5"/>
      <c r="P946" s="5"/>
      <c r="Q946" s="5"/>
      <c r="R946" s="5"/>
      <c r="S946" s="5"/>
      <c r="T946" s="5"/>
      <c r="U946" s="5"/>
      <c r="V946" s="5"/>
      <c r="W946" s="5"/>
      <c r="X946" s="5"/>
      <c r="Y946" s="5"/>
      <c r="Z946" s="5"/>
    </row>
    <row r="947" spans="1:26" ht="15.75" customHeight="1" x14ac:dyDescent="0.25">
      <c r="A947" s="13"/>
      <c r="B947" s="13"/>
      <c r="C947" s="5"/>
      <c r="D947" s="13"/>
      <c r="E947" s="5"/>
      <c r="F947" s="5"/>
      <c r="G947" s="13"/>
      <c r="H947" s="5"/>
      <c r="I947" s="14"/>
      <c r="J947" s="5"/>
      <c r="K947" s="5"/>
      <c r="L947" s="5"/>
      <c r="M947" s="5"/>
      <c r="N947" s="5"/>
      <c r="O947" s="5"/>
      <c r="P947" s="5"/>
      <c r="Q947" s="5"/>
      <c r="R947" s="5"/>
      <c r="S947" s="5"/>
      <c r="T947" s="5"/>
      <c r="U947" s="5"/>
      <c r="V947" s="5"/>
      <c r="W947" s="5"/>
      <c r="X947" s="5"/>
      <c r="Y947" s="5"/>
      <c r="Z947" s="5"/>
    </row>
    <row r="948" spans="1:26" ht="15.75" customHeight="1" x14ac:dyDescent="0.25">
      <c r="A948" s="13"/>
      <c r="B948" s="13"/>
      <c r="C948" s="5"/>
      <c r="D948" s="13"/>
      <c r="E948" s="5"/>
      <c r="F948" s="5"/>
      <c r="G948" s="13"/>
      <c r="H948" s="5"/>
      <c r="I948" s="14"/>
      <c r="J948" s="5"/>
      <c r="K948" s="5"/>
      <c r="L948" s="5"/>
      <c r="M948" s="5"/>
      <c r="N948" s="5"/>
      <c r="O948" s="5"/>
      <c r="P948" s="5"/>
      <c r="Q948" s="5"/>
      <c r="R948" s="5"/>
      <c r="S948" s="5"/>
      <c r="T948" s="5"/>
      <c r="U948" s="5"/>
      <c r="V948" s="5"/>
      <c r="W948" s="5"/>
      <c r="X948" s="5"/>
      <c r="Y948" s="5"/>
      <c r="Z948" s="5"/>
    </row>
    <row r="949" spans="1:26" ht="15.75" customHeight="1" x14ac:dyDescent="0.25">
      <c r="A949" s="13"/>
      <c r="B949" s="13"/>
      <c r="C949" s="5"/>
      <c r="D949" s="13"/>
      <c r="E949" s="5"/>
      <c r="F949" s="5"/>
      <c r="G949" s="13"/>
      <c r="H949" s="5"/>
      <c r="I949" s="14"/>
      <c r="J949" s="5"/>
      <c r="K949" s="5"/>
      <c r="L949" s="5"/>
      <c r="M949" s="5"/>
      <c r="N949" s="5"/>
      <c r="O949" s="5"/>
      <c r="P949" s="5"/>
      <c r="Q949" s="5"/>
      <c r="R949" s="5"/>
      <c r="S949" s="5"/>
      <c r="T949" s="5"/>
      <c r="U949" s="5"/>
      <c r="V949" s="5"/>
      <c r="W949" s="5"/>
      <c r="X949" s="5"/>
      <c r="Y949" s="5"/>
      <c r="Z949" s="5"/>
    </row>
    <row r="950" spans="1:26" ht="15.75" customHeight="1" x14ac:dyDescent="0.25">
      <c r="A950" s="13"/>
      <c r="B950" s="13"/>
      <c r="C950" s="5"/>
      <c r="D950" s="13"/>
      <c r="E950" s="5"/>
      <c r="F950" s="5"/>
      <c r="G950" s="13"/>
      <c r="H950" s="5"/>
      <c r="I950" s="14"/>
      <c r="J950" s="5"/>
      <c r="K950" s="5"/>
      <c r="L950" s="5"/>
      <c r="M950" s="5"/>
      <c r="N950" s="5"/>
      <c r="O950" s="5"/>
      <c r="P950" s="5"/>
      <c r="Q950" s="5"/>
      <c r="R950" s="5"/>
      <c r="S950" s="5"/>
      <c r="T950" s="5"/>
      <c r="U950" s="5"/>
      <c r="V950" s="5"/>
      <c r="W950" s="5"/>
      <c r="X950" s="5"/>
      <c r="Y950" s="5"/>
      <c r="Z950" s="5"/>
    </row>
    <row r="951" spans="1:26" ht="15.75" customHeight="1" x14ac:dyDescent="0.25">
      <c r="A951" s="13"/>
      <c r="B951" s="13"/>
      <c r="C951" s="5"/>
      <c r="D951" s="13"/>
      <c r="E951" s="5"/>
      <c r="F951" s="5"/>
      <c r="G951" s="13"/>
      <c r="H951" s="5"/>
      <c r="I951" s="14"/>
      <c r="J951" s="5"/>
      <c r="K951" s="5"/>
      <c r="L951" s="5"/>
      <c r="M951" s="5"/>
      <c r="N951" s="5"/>
      <c r="O951" s="5"/>
      <c r="P951" s="5"/>
      <c r="Q951" s="5"/>
      <c r="R951" s="5"/>
      <c r="S951" s="5"/>
      <c r="T951" s="5"/>
      <c r="U951" s="5"/>
      <c r="V951" s="5"/>
      <c r="W951" s="5"/>
      <c r="X951" s="5"/>
      <c r="Y951" s="5"/>
      <c r="Z951" s="5"/>
    </row>
    <row r="952" spans="1:26" ht="15.75" customHeight="1" x14ac:dyDescent="0.25">
      <c r="A952" s="13"/>
      <c r="B952" s="13"/>
      <c r="C952" s="5"/>
      <c r="D952" s="13"/>
      <c r="E952" s="5"/>
      <c r="F952" s="5"/>
      <c r="G952" s="13"/>
      <c r="H952" s="5"/>
      <c r="I952" s="14"/>
      <c r="J952" s="5"/>
      <c r="K952" s="5"/>
      <c r="L952" s="5"/>
      <c r="M952" s="5"/>
      <c r="N952" s="5"/>
      <c r="O952" s="5"/>
      <c r="P952" s="5"/>
      <c r="Q952" s="5"/>
      <c r="R952" s="5"/>
      <c r="S952" s="5"/>
      <c r="T952" s="5"/>
      <c r="U952" s="5"/>
      <c r="V952" s="5"/>
      <c r="W952" s="5"/>
      <c r="X952" s="5"/>
      <c r="Y952" s="5"/>
      <c r="Z952" s="5"/>
    </row>
    <row r="953" spans="1:26" ht="15.75" customHeight="1" x14ac:dyDescent="0.25">
      <c r="A953" s="13"/>
      <c r="B953" s="13"/>
      <c r="C953" s="5"/>
      <c r="D953" s="13"/>
      <c r="E953" s="5"/>
      <c r="F953" s="5"/>
      <c r="G953" s="13"/>
      <c r="H953" s="5"/>
      <c r="I953" s="14"/>
      <c r="J953" s="5"/>
      <c r="K953" s="5"/>
      <c r="L953" s="5"/>
      <c r="M953" s="5"/>
      <c r="N953" s="5"/>
      <c r="O953" s="5"/>
      <c r="P953" s="5"/>
      <c r="Q953" s="5"/>
      <c r="R953" s="5"/>
      <c r="S953" s="5"/>
      <c r="T953" s="5"/>
      <c r="U953" s="5"/>
      <c r="V953" s="5"/>
      <c r="W953" s="5"/>
      <c r="X953" s="5"/>
      <c r="Y953" s="5"/>
      <c r="Z953" s="5"/>
    </row>
    <row r="954" spans="1:26" ht="15.75" customHeight="1" x14ac:dyDescent="0.25">
      <c r="A954" s="13"/>
      <c r="B954" s="13"/>
      <c r="C954" s="5"/>
      <c r="D954" s="13"/>
      <c r="E954" s="5"/>
      <c r="F954" s="5"/>
      <c r="G954" s="13"/>
      <c r="H954" s="5"/>
      <c r="I954" s="14"/>
      <c r="J954" s="5"/>
      <c r="K954" s="5"/>
      <c r="L954" s="5"/>
      <c r="M954" s="5"/>
      <c r="N954" s="5"/>
      <c r="O954" s="5"/>
      <c r="P954" s="5"/>
      <c r="Q954" s="5"/>
      <c r="R954" s="5"/>
      <c r="S954" s="5"/>
      <c r="T954" s="5"/>
      <c r="U954" s="5"/>
      <c r="V954" s="5"/>
      <c r="W954" s="5"/>
      <c r="X954" s="5"/>
      <c r="Y954" s="5"/>
      <c r="Z954" s="5"/>
    </row>
    <row r="955" spans="1:26" ht="15.75" customHeight="1" x14ac:dyDescent="0.25">
      <c r="A955" s="13"/>
      <c r="B955" s="13"/>
      <c r="C955" s="5"/>
      <c r="D955" s="13"/>
      <c r="E955" s="5"/>
      <c r="F955" s="5"/>
      <c r="G955" s="13"/>
      <c r="H955" s="5"/>
      <c r="I955" s="14"/>
      <c r="J955" s="5"/>
      <c r="K955" s="5"/>
      <c r="L955" s="5"/>
      <c r="M955" s="5"/>
      <c r="N955" s="5"/>
      <c r="O955" s="5"/>
      <c r="P955" s="5"/>
      <c r="Q955" s="5"/>
      <c r="R955" s="5"/>
      <c r="S955" s="5"/>
      <c r="T955" s="5"/>
      <c r="U955" s="5"/>
      <c r="V955" s="5"/>
      <c r="W955" s="5"/>
      <c r="X955" s="5"/>
      <c r="Y955" s="5"/>
      <c r="Z955" s="5"/>
    </row>
    <row r="956" spans="1:26" ht="15.75" customHeight="1" x14ac:dyDescent="0.25">
      <c r="A956" s="13"/>
      <c r="B956" s="13"/>
      <c r="C956" s="5"/>
      <c r="D956" s="13"/>
      <c r="E956" s="5"/>
      <c r="F956" s="5"/>
      <c r="G956" s="13"/>
      <c r="H956" s="5"/>
      <c r="I956" s="14"/>
      <c r="J956" s="5"/>
      <c r="K956" s="5"/>
      <c r="L956" s="5"/>
      <c r="M956" s="5"/>
      <c r="N956" s="5"/>
      <c r="O956" s="5"/>
      <c r="P956" s="5"/>
      <c r="Q956" s="5"/>
      <c r="R956" s="5"/>
      <c r="S956" s="5"/>
      <c r="T956" s="5"/>
      <c r="U956" s="5"/>
      <c r="V956" s="5"/>
      <c r="W956" s="5"/>
      <c r="X956" s="5"/>
      <c r="Y956" s="5"/>
      <c r="Z956" s="5"/>
    </row>
    <row r="957" spans="1:26" ht="15.75" customHeight="1" x14ac:dyDescent="0.25">
      <c r="A957" s="13"/>
      <c r="B957" s="13"/>
      <c r="C957" s="5"/>
      <c r="D957" s="13"/>
      <c r="E957" s="5"/>
      <c r="F957" s="5"/>
      <c r="G957" s="13"/>
      <c r="H957" s="5"/>
      <c r="I957" s="14"/>
      <c r="J957" s="5"/>
      <c r="K957" s="5"/>
      <c r="L957" s="5"/>
      <c r="M957" s="5"/>
      <c r="N957" s="5"/>
      <c r="O957" s="5"/>
      <c r="P957" s="5"/>
      <c r="Q957" s="5"/>
      <c r="R957" s="5"/>
      <c r="S957" s="5"/>
      <c r="T957" s="5"/>
      <c r="U957" s="5"/>
      <c r="V957" s="5"/>
      <c r="W957" s="5"/>
      <c r="X957" s="5"/>
      <c r="Y957" s="5"/>
      <c r="Z957" s="5"/>
    </row>
    <row r="958" spans="1:26" ht="15.75" customHeight="1" x14ac:dyDescent="0.25">
      <c r="A958" s="13"/>
      <c r="B958" s="13"/>
      <c r="C958" s="5"/>
      <c r="D958" s="13"/>
      <c r="E958" s="5"/>
      <c r="F958" s="5"/>
      <c r="G958" s="13"/>
      <c r="H958" s="5"/>
      <c r="I958" s="14"/>
      <c r="J958" s="5"/>
      <c r="K958" s="5"/>
      <c r="L958" s="5"/>
      <c r="M958" s="5"/>
      <c r="N958" s="5"/>
      <c r="O958" s="5"/>
      <c r="P958" s="5"/>
      <c r="Q958" s="5"/>
      <c r="R958" s="5"/>
      <c r="S958" s="5"/>
      <c r="T958" s="5"/>
      <c r="U958" s="5"/>
      <c r="V958" s="5"/>
      <c r="W958" s="5"/>
      <c r="X958" s="5"/>
      <c r="Y958" s="5"/>
      <c r="Z958" s="5"/>
    </row>
    <row r="959" spans="1:26" ht="15.75" customHeight="1" x14ac:dyDescent="0.25">
      <c r="A959" s="13"/>
      <c r="B959" s="13"/>
      <c r="C959" s="5"/>
      <c r="D959" s="13"/>
      <c r="E959" s="5"/>
      <c r="F959" s="5"/>
      <c r="G959" s="13"/>
      <c r="H959" s="5"/>
      <c r="I959" s="14"/>
      <c r="J959" s="5"/>
      <c r="K959" s="5"/>
      <c r="L959" s="5"/>
      <c r="M959" s="5"/>
      <c r="N959" s="5"/>
      <c r="O959" s="5"/>
      <c r="P959" s="5"/>
      <c r="Q959" s="5"/>
      <c r="R959" s="5"/>
      <c r="S959" s="5"/>
      <c r="T959" s="5"/>
      <c r="U959" s="5"/>
      <c r="V959" s="5"/>
      <c r="W959" s="5"/>
      <c r="X959" s="5"/>
      <c r="Y959" s="5"/>
      <c r="Z959" s="5"/>
    </row>
    <row r="960" spans="1:26" ht="15.75" customHeight="1" x14ac:dyDescent="0.25">
      <c r="A960" s="13"/>
      <c r="B960" s="13"/>
      <c r="C960" s="5"/>
      <c r="D960" s="13"/>
      <c r="E960" s="5"/>
      <c r="F960" s="5"/>
      <c r="G960" s="13"/>
      <c r="H960" s="5"/>
      <c r="I960" s="14"/>
      <c r="J960" s="5"/>
      <c r="K960" s="5"/>
      <c r="L960" s="5"/>
      <c r="M960" s="5"/>
      <c r="N960" s="5"/>
      <c r="O960" s="5"/>
      <c r="P960" s="5"/>
      <c r="Q960" s="5"/>
      <c r="R960" s="5"/>
      <c r="S960" s="5"/>
      <c r="T960" s="5"/>
      <c r="U960" s="5"/>
      <c r="V960" s="5"/>
      <c r="W960" s="5"/>
      <c r="X960" s="5"/>
      <c r="Y960" s="5"/>
      <c r="Z960" s="5"/>
    </row>
    <row r="961" spans="1:26" ht="15.75" customHeight="1" x14ac:dyDescent="0.25">
      <c r="A961" s="13"/>
      <c r="B961" s="13"/>
      <c r="C961" s="5"/>
      <c r="D961" s="13"/>
      <c r="E961" s="5"/>
      <c r="F961" s="5"/>
      <c r="G961" s="13"/>
      <c r="H961" s="5"/>
      <c r="I961" s="14"/>
      <c r="J961" s="5"/>
      <c r="K961" s="5"/>
      <c r="L961" s="5"/>
      <c r="M961" s="5"/>
      <c r="N961" s="5"/>
      <c r="O961" s="5"/>
      <c r="P961" s="5"/>
      <c r="Q961" s="5"/>
      <c r="R961" s="5"/>
      <c r="S961" s="5"/>
      <c r="T961" s="5"/>
      <c r="U961" s="5"/>
      <c r="V961" s="5"/>
      <c r="W961" s="5"/>
      <c r="X961" s="5"/>
      <c r="Y961" s="5"/>
      <c r="Z961" s="5"/>
    </row>
    <row r="962" spans="1:26" ht="15.75" customHeight="1" x14ac:dyDescent="0.25">
      <c r="A962" s="13"/>
      <c r="B962" s="13"/>
      <c r="C962" s="5"/>
      <c r="D962" s="13"/>
      <c r="E962" s="5"/>
      <c r="F962" s="5"/>
      <c r="G962" s="13"/>
      <c r="H962" s="5"/>
      <c r="I962" s="14"/>
      <c r="J962" s="5"/>
      <c r="K962" s="5"/>
      <c r="L962" s="5"/>
      <c r="M962" s="5"/>
      <c r="N962" s="5"/>
      <c r="O962" s="5"/>
      <c r="P962" s="5"/>
      <c r="Q962" s="5"/>
      <c r="R962" s="5"/>
      <c r="S962" s="5"/>
      <c r="T962" s="5"/>
      <c r="U962" s="5"/>
      <c r="V962" s="5"/>
      <c r="W962" s="5"/>
      <c r="X962" s="5"/>
      <c r="Y962" s="5"/>
      <c r="Z962" s="5"/>
    </row>
    <row r="963" spans="1:26" ht="15.75" customHeight="1" x14ac:dyDescent="0.25">
      <c r="A963" s="13"/>
      <c r="B963" s="13"/>
      <c r="C963" s="5"/>
      <c r="D963" s="13"/>
      <c r="E963" s="5"/>
      <c r="F963" s="5"/>
      <c r="G963" s="13"/>
      <c r="H963" s="5"/>
      <c r="I963" s="14"/>
      <c r="J963" s="5"/>
      <c r="K963" s="5"/>
      <c r="L963" s="5"/>
      <c r="M963" s="5"/>
      <c r="N963" s="5"/>
      <c r="O963" s="5"/>
      <c r="P963" s="5"/>
      <c r="Q963" s="5"/>
      <c r="R963" s="5"/>
      <c r="S963" s="5"/>
      <c r="T963" s="5"/>
      <c r="U963" s="5"/>
      <c r="V963" s="5"/>
      <c r="W963" s="5"/>
      <c r="X963" s="5"/>
      <c r="Y963" s="5"/>
      <c r="Z963" s="5"/>
    </row>
    <row r="964" spans="1:26" ht="15.75" customHeight="1" x14ac:dyDescent="0.25">
      <c r="A964" s="13"/>
      <c r="B964" s="13"/>
      <c r="C964" s="5"/>
      <c r="D964" s="13"/>
      <c r="E964" s="5"/>
      <c r="F964" s="5"/>
      <c r="G964" s="13"/>
      <c r="H964" s="5"/>
      <c r="I964" s="14"/>
      <c r="J964" s="5"/>
      <c r="K964" s="5"/>
      <c r="L964" s="5"/>
      <c r="M964" s="5"/>
      <c r="N964" s="5"/>
      <c r="O964" s="5"/>
      <c r="P964" s="5"/>
      <c r="Q964" s="5"/>
      <c r="R964" s="5"/>
      <c r="S964" s="5"/>
      <c r="T964" s="5"/>
      <c r="U964" s="5"/>
      <c r="V964" s="5"/>
      <c r="W964" s="5"/>
      <c r="X964" s="5"/>
      <c r="Y964" s="5"/>
      <c r="Z964" s="5"/>
    </row>
    <row r="965" spans="1:26" ht="15.75" customHeight="1" x14ac:dyDescent="0.25">
      <c r="A965" s="13"/>
      <c r="B965" s="13"/>
      <c r="C965" s="5"/>
      <c r="D965" s="13"/>
      <c r="E965" s="5"/>
      <c r="F965" s="5"/>
      <c r="G965" s="13"/>
      <c r="H965" s="5"/>
      <c r="I965" s="14"/>
      <c r="J965" s="5"/>
      <c r="K965" s="5"/>
      <c r="L965" s="5"/>
      <c r="M965" s="5"/>
      <c r="N965" s="5"/>
      <c r="O965" s="5"/>
      <c r="P965" s="5"/>
      <c r="Q965" s="5"/>
      <c r="R965" s="5"/>
      <c r="S965" s="5"/>
      <c r="T965" s="5"/>
      <c r="U965" s="5"/>
      <c r="V965" s="5"/>
      <c r="W965" s="5"/>
      <c r="X965" s="5"/>
      <c r="Y965" s="5"/>
      <c r="Z965" s="5"/>
    </row>
    <row r="966" spans="1:26" ht="15.75" customHeight="1" x14ac:dyDescent="0.25">
      <c r="A966" s="13"/>
      <c r="B966" s="13"/>
      <c r="C966" s="5"/>
      <c r="D966" s="13"/>
      <c r="E966" s="5"/>
      <c r="F966" s="5"/>
      <c r="G966" s="13"/>
      <c r="H966" s="5"/>
      <c r="I966" s="14"/>
      <c r="J966" s="5"/>
      <c r="K966" s="5"/>
      <c r="L966" s="5"/>
      <c r="M966" s="5"/>
      <c r="N966" s="5"/>
      <c r="O966" s="5"/>
      <c r="P966" s="5"/>
      <c r="Q966" s="5"/>
      <c r="R966" s="5"/>
      <c r="S966" s="5"/>
      <c r="T966" s="5"/>
      <c r="U966" s="5"/>
      <c r="V966" s="5"/>
      <c r="W966" s="5"/>
      <c r="X966" s="5"/>
      <c r="Y966" s="5"/>
      <c r="Z966" s="5"/>
    </row>
    <row r="967" spans="1:26" ht="15.75" customHeight="1" x14ac:dyDescent="0.25">
      <c r="A967" s="13"/>
      <c r="B967" s="13"/>
      <c r="C967" s="5"/>
      <c r="D967" s="13"/>
      <c r="E967" s="5"/>
      <c r="F967" s="5"/>
      <c r="G967" s="13"/>
      <c r="H967" s="5"/>
      <c r="I967" s="14"/>
      <c r="J967" s="5"/>
      <c r="K967" s="5"/>
      <c r="L967" s="5"/>
      <c r="M967" s="5"/>
      <c r="N967" s="5"/>
      <c r="O967" s="5"/>
      <c r="P967" s="5"/>
      <c r="Q967" s="5"/>
      <c r="R967" s="5"/>
      <c r="S967" s="5"/>
      <c r="T967" s="5"/>
      <c r="U967" s="5"/>
      <c r="V967" s="5"/>
      <c r="W967" s="5"/>
      <c r="X967" s="5"/>
      <c r="Y967" s="5"/>
      <c r="Z967" s="5"/>
    </row>
    <row r="968" spans="1:26" ht="15.75" customHeight="1" x14ac:dyDescent="0.25">
      <c r="A968" s="13"/>
      <c r="B968" s="13"/>
      <c r="C968" s="5"/>
      <c r="D968" s="13"/>
      <c r="E968" s="5"/>
      <c r="F968" s="5"/>
      <c r="G968" s="13"/>
      <c r="H968" s="5"/>
      <c r="I968" s="14"/>
      <c r="J968" s="5"/>
      <c r="K968" s="5"/>
      <c r="L968" s="5"/>
      <c r="M968" s="5"/>
      <c r="N968" s="5"/>
      <c r="O968" s="5"/>
      <c r="P968" s="5"/>
      <c r="Q968" s="5"/>
      <c r="R968" s="5"/>
      <c r="S968" s="5"/>
      <c r="T968" s="5"/>
      <c r="U968" s="5"/>
      <c r="V968" s="5"/>
      <c r="W968" s="5"/>
      <c r="X968" s="5"/>
      <c r="Y968" s="5"/>
      <c r="Z968" s="5"/>
    </row>
    <row r="969" spans="1:26" ht="15.75" customHeight="1" x14ac:dyDescent="0.25">
      <c r="A969" s="13"/>
      <c r="B969" s="13"/>
      <c r="C969" s="5"/>
      <c r="D969" s="13"/>
      <c r="E969" s="5"/>
      <c r="F969" s="5"/>
      <c r="G969" s="13"/>
      <c r="H969" s="5"/>
      <c r="I969" s="14"/>
      <c r="J969" s="5"/>
      <c r="K969" s="5"/>
      <c r="L969" s="5"/>
      <c r="M969" s="5"/>
      <c r="N969" s="5"/>
      <c r="O969" s="5"/>
      <c r="P969" s="5"/>
      <c r="Q969" s="5"/>
      <c r="R969" s="5"/>
      <c r="S969" s="5"/>
      <c r="T969" s="5"/>
      <c r="U969" s="5"/>
      <c r="V969" s="5"/>
      <c r="W969" s="5"/>
      <c r="X969" s="5"/>
      <c r="Y969" s="5"/>
      <c r="Z969" s="5"/>
    </row>
    <row r="970" spans="1:26" ht="15.75" customHeight="1" x14ac:dyDescent="0.25">
      <c r="A970" s="13"/>
      <c r="B970" s="13"/>
      <c r="C970" s="5"/>
      <c r="D970" s="13"/>
      <c r="E970" s="5"/>
      <c r="F970" s="5"/>
      <c r="G970" s="13"/>
      <c r="H970" s="5"/>
      <c r="I970" s="14"/>
      <c r="J970" s="5"/>
      <c r="K970" s="5"/>
      <c r="L970" s="5"/>
      <c r="M970" s="5"/>
      <c r="N970" s="5"/>
      <c r="O970" s="5"/>
      <c r="P970" s="5"/>
      <c r="Q970" s="5"/>
      <c r="R970" s="5"/>
      <c r="S970" s="5"/>
      <c r="T970" s="5"/>
      <c r="U970" s="5"/>
      <c r="V970" s="5"/>
      <c r="W970" s="5"/>
      <c r="X970" s="5"/>
      <c r="Y970" s="5"/>
      <c r="Z970" s="5"/>
    </row>
    <row r="971" spans="1:26" ht="15.75" customHeight="1" x14ac:dyDescent="0.25">
      <c r="A971" s="13"/>
      <c r="B971" s="13"/>
      <c r="C971" s="5"/>
      <c r="D971" s="13"/>
      <c r="E971" s="5"/>
      <c r="F971" s="5"/>
      <c r="G971" s="13"/>
      <c r="H971" s="5"/>
      <c r="I971" s="14"/>
      <c r="J971" s="5"/>
      <c r="K971" s="5"/>
      <c r="L971" s="5"/>
      <c r="M971" s="5"/>
      <c r="N971" s="5"/>
      <c r="O971" s="5"/>
      <c r="P971" s="5"/>
      <c r="Q971" s="5"/>
      <c r="R971" s="5"/>
      <c r="S971" s="5"/>
      <c r="T971" s="5"/>
      <c r="U971" s="5"/>
      <c r="V971" s="5"/>
      <c r="W971" s="5"/>
      <c r="X971" s="5"/>
      <c r="Y971" s="5"/>
      <c r="Z971" s="5"/>
    </row>
    <row r="972" spans="1:26" ht="15.75" customHeight="1" x14ac:dyDescent="0.25">
      <c r="A972" s="13"/>
      <c r="B972" s="13"/>
      <c r="C972" s="5"/>
      <c r="D972" s="13"/>
      <c r="E972" s="5"/>
      <c r="F972" s="5"/>
      <c r="G972" s="13"/>
      <c r="H972" s="5"/>
      <c r="I972" s="14"/>
      <c r="J972" s="5"/>
      <c r="K972" s="5"/>
      <c r="L972" s="5"/>
      <c r="M972" s="5"/>
      <c r="N972" s="5"/>
      <c r="O972" s="5"/>
      <c r="P972" s="5"/>
      <c r="Q972" s="5"/>
      <c r="R972" s="5"/>
      <c r="S972" s="5"/>
      <c r="T972" s="5"/>
      <c r="U972" s="5"/>
      <c r="V972" s="5"/>
      <c r="W972" s="5"/>
      <c r="X972" s="5"/>
      <c r="Y972" s="5"/>
      <c r="Z972" s="5"/>
    </row>
    <row r="973" spans="1:26" ht="15.75" customHeight="1" x14ac:dyDescent="0.25">
      <c r="A973" s="13"/>
      <c r="B973" s="13"/>
      <c r="C973" s="5"/>
      <c r="D973" s="13"/>
      <c r="E973" s="5"/>
      <c r="F973" s="5"/>
      <c r="G973" s="13"/>
      <c r="H973" s="5"/>
      <c r="I973" s="14"/>
      <c r="J973" s="5"/>
      <c r="K973" s="5"/>
      <c r="L973" s="5"/>
      <c r="M973" s="5"/>
      <c r="N973" s="5"/>
      <c r="O973" s="5"/>
      <c r="P973" s="5"/>
      <c r="Q973" s="5"/>
      <c r="R973" s="5"/>
      <c r="S973" s="5"/>
      <c r="T973" s="5"/>
      <c r="U973" s="5"/>
      <c r="V973" s="5"/>
      <c r="W973" s="5"/>
      <c r="X973" s="5"/>
      <c r="Y973" s="5"/>
      <c r="Z973" s="5"/>
    </row>
    <row r="974" spans="1:26" ht="15.75" customHeight="1" x14ac:dyDescent="0.25">
      <c r="A974" s="13"/>
      <c r="B974" s="13"/>
      <c r="C974" s="5"/>
      <c r="D974" s="13"/>
      <c r="E974" s="5"/>
      <c r="F974" s="5"/>
      <c r="G974" s="13"/>
      <c r="H974" s="5"/>
      <c r="I974" s="14"/>
      <c r="J974" s="5"/>
      <c r="K974" s="5"/>
      <c r="L974" s="5"/>
      <c r="M974" s="5"/>
      <c r="N974" s="5"/>
      <c r="O974" s="5"/>
      <c r="P974" s="5"/>
      <c r="Q974" s="5"/>
      <c r="R974" s="5"/>
      <c r="S974" s="5"/>
      <c r="T974" s="5"/>
      <c r="U974" s="5"/>
      <c r="V974" s="5"/>
      <c r="W974" s="5"/>
      <c r="X974" s="5"/>
      <c r="Y974" s="5"/>
      <c r="Z974" s="5"/>
    </row>
    <row r="975" spans="1:26" ht="15.75" customHeight="1" x14ac:dyDescent="0.25">
      <c r="A975" s="13"/>
      <c r="B975" s="13"/>
      <c r="C975" s="5"/>
      <c r="D975" s="13"/>
      <c r="E975" s="5"/>
      <c r="F975" s="5"/>
      <c r="G975" s="13"/>
      <c r="H975" s="5"/>
      <c r="I975" s="14"/>
      <c r="J975" s="5"/>
      <c r="K975" s="5"/>
      <c r="L975" s="5"/>
      <c r="M975" s="5"/>
      <c r="N975" s="5"/>
      <c r="O975" s="5"/>
      <c r="P975" s="5"/>
      <c r="Q975" s="5"/>
      <c r="R975" s="5"/>
      <c r="S975" s="5"/>
      <c r="T975" s="5"/>
      <c r="U975" s="5"/>
      <c r="V975" s="5"/>
      <c r="W975" s="5"/>
      <c r="X975" s="5"/>
      <c r="Y975" s="5"/>
      <c r="Z975" s="5"/>
    </row>
    <row r="976" spans="1:26" ht="15.75" customHeight="1" x14ac:dyDescent="0.25">
      <c r="A976" s="13"/>
      <c r="B976" s="13"/>
      <c r="C976" s="5"/>
      <c r="D976" s="13"/>
      <c r="E976" s="5"/>
      <c r="F976" s="5"/>
      <c r="G976" s="13"/>
      <c r="H976" s="5"/>
      <c r="I976" s="14"/>
      <c r="J976" s="5"/>
      <c r="K976" s="5"/>
      <c r="L976" s="5"/>
      <c r="M976" s="5"/>
      <c r="N976" s="5"/>
      <c r="O976" s="5"/>
      <c r="P976" s="5"/>
      <c r="Q976" s="5"/>
      <c r="R976" s="5"/>
      <c r="S976" s="5"/>
      <c r="T976" s="5"/>
      <c r="U976" s="5"/>
      <c r="V976" s="5"/>
      <c r="W976" s="5"/>
      <c r="X976" s="5"/>
      <c r="Y976" s="5"/>
      <c r="Z976" s="5"/>
    </row>
    <row r="977" spans="1:26" ht="15.75" customHeight="1" x14ac:dyDescent="0.25">
      <c r="A977" s="13"/>
      <c r="B977" s="13"/>
      <c r="C977" s="5"/>
      <c r="D977" s="13"/>
      <c r="E977" s="5"/>
      <c r="F977" s="5"/>
      <c r="G977" s="13"/>
      <c r="H977" s="5"/>
      <c r="I977" s="14"/>
      <c r="J977" s="5"/>
      <c r="K977" s="5"/>
      <c r="L977" s="5"/>
      <c r="M977" s="5"/>
      <c r="N977" s="5"/>
      <c r="O977" s="5"/>
      <c r="P977" s="5"/>
      <c r="Q977" s="5"/>
      <c r="R977" s="5"/>
      <c r="S977" s="5"/>
      <c r="T977" s="5"/>
      <c r="U977" s="5"/>
      <c r="V977" s="5"/>
      <c r="W977" s="5"/>
      <c r="X977" s="5"/>
      <c r="Y977" s="5"/>
      <c r="Z977" s="5"/>
    </row>
    <row r="978" spans="1:26" ht="15.75" customHeight="1" x14ac:dyDescent="0.25">
      <c r="A978" s="13"/>
      <c r="B978" s="13"/>
      <c r="C978" s="5"/>
      <c r="D978" s="13"/>
      <c r="E978" s="5"/>
      <c r="F978" s="5"/>
      <c r="G978" s="13"/>
      <c r="H978" s="5"/>
      <c r="I978" s="14"/>
      <c r="J978" s="5"/>
      <c r="K978" s="5"/>
      <c r="L978" s="5"/>
      <c r="M978" s="5"/>
      <c r="N978" s="5"/>
      <c r="O978" s="5"/>
      <c r="P978" s="5"/>
      <c r="Q978" s="5"/>
      <c r="R978" s="5"/>
      <c r="S978" s="5"/>
      <c r="T978" s="5"/>
      <c r="U978" s="5"/>
      <c r="V978" s="5"/>
      <c r="W978" s="5"/>
      <c r="X978" s="5"/>
      <c r="Y978" s="5"/>
      <c r="Z978" s="5"/>
    </row>
    <row r="979" spans="1:26" ht="15.75" customHeight="1" x14ac:dyDescent="0.25">
      <c r="A979" s="13"/>
      <c r="B979" s="13"/>
      <c r="C979" s="5"/>
      <c r="D979" s="13"/>
      <c r="E979" s="5"/>
      <c r="F979" s="5"/>
      <c r="G979" s="13"/>
      <c r="H979" s="5"/>
      <c r="I979" s="14"/>
      <c r="J979" s="5"/>
      <c r="K979" s="5"/>
      <c r="L979" s="5"/>
      <c r="M979" s="5"/>
      <c r="N979" s="5"/>
      <c r="O979" s="5"/>
      <c r="P979" s="5"/>
      <c r="Q979" s="5"/>
      <c r="R979" s="5"/>
      <c r="S979" s="5"/>
      <c r="T979" s="5"/>
      <c r="U979" s="5"/>
      <c r="V979" s="5"/>
      <c r="W979" s="5"/>
      <c r="X979" s="5"/>
      <c r="Y979" s="5"/>
      <c r="Z979" s="5"/>
    </row>
    <row r="980" spans="1:26" ht="15.75" customHeight="1" x14ac:dyDescent="0.25">
      <c r="A980" s="13"/>
      <c r="B980" s="13"/>
      <c r="C980" s="5"/>
      <c r="D980" s="13"/>
      <c r="E980" s="5"/>
      <c r="F980" s="5"/>
      <c r="G980" s="13"/>
      <c r="H980" s="5"/>
      <c r="I980" s="14"/>
      <c r="J980" s="5"/>
      <c r="K980" s="5"/>
      <c r="L980" s="5"/>
      <c r="M980" s="5"/>
      <c r="N980" s="5"/>
      <c r="O980" s="5"/>
      <c r="P980" s="5"/>
      <c r="Q980" s="5"/>
      <c r="R980" s="5"/>
      <c r="S980" s="5"/>
      <c r="T980" s="5"/>
      <c r="U980" s="5"/>
      <c r="V980" s="5"/>
      <c r="W980" s="5"/>
      <c r="X980" s="5"/>
      <c r="Y980" s="5"/>
      <c r="Z980" s="5"/>
    </row>
    <row r="981" spans="1:26" ht="15.75" customHeight="1" x14ac:dyDescent="0.25">
      <c r="A981" s="13"/>
      <c r="B981" s="13"/>
      <c r="C981" s="5"/>
      <c r="D981" s="13"/>
      <c r="E981" s="5"/>
      <c r="F981" s="5"/>
      <c r="G981" s="13"/>
      <c r="H981" s="5"/>
      <c r="I981" s="14"/>
      <c r="J981" s="5"/>
      <c r="K981" s="5"/>
      <c r="L981" s="5"/>
      <c r="M981" s="5"/>
      <c r="N981" s="5"/>
      <c r="O981" s="5"/>
      <c r="P981" s="5"/>
      <c r="Q981" s="5"/>
      <c r="R981" s="5"/>
      <c r="S981" s="5"/>
      <c r="T981" s="5"/>
      <c r="U981" s="5"/>
      <c r="V981" s="5"/>
      <c r="W981" s="5"/>
      <c r="X981" s="5"/>
      <c r="Y981" s="5"/>
      <c r="Z981" s="5"/>
    </row>
    <row r="982" spans="1:26" ht="15.75" customHeight="1" x14ac:dyDescent="0.25">
      <c r="A982" s="13"/>
      <c r="B982" s="13"/>
      <c r="C982" s="5"/>
      <c r="D982" s="13"/>
      <c r="E982" s="5"/>
      <c r="F982" s="5"/>
      <c r="G982" s="13"/>
      <c r="H982" s="5"/>
      <c r="I982" s="14"/>
      <c r="J982" s="5"/>
      <c r="K982" s="5"/>
      <c r="L982" s="5"/>
      <c r="M982" s="5"/>
      <c r="N982" s="5"/>
      <c r="O982" s="5"/>
      <c r="P982" s="5"/>
      <c r="Q982" s="5"/>
      <c r="R982" s="5"/>
      <c r="S982" s="5"/>
      <c r="T982" s="5"/>
      <c r="U982" s="5"/>
      <c r="V982" s="5"/>
      <c r="W982" s="5"/>
      <c r="X982" s="5"/>
      <c r="Y982" s="5"/>
      <c r="Z982" s="5"/>
    </row>
    <row r="983" spans="1:26" ht="15.75" customHeight="1" x14ac:dyDescent="0.25">
      <c r="A983" s="13"/>
      <c r="B983" s="13"/>
      <c r="C983" s="5"/>
      <c r="D983" s="13"/>
      <c r="E983" s="5"/>
      <c r="F983" s="5"/>
      <c r="G983" s="13"/>
      <c r="H983" s="5"/>
      <c r="I983" s="14"/>
      <c r="J983" s="5"/>
      <c r="K983" s="5"/>
      <c r="L983" s="5"/>
      <c r="M983" s="5"/>
      <c r="N983" s="5"/>
      <c r="O983" s="5"/>
      <c r="P983" s="5"/>
      <c r="Q983" s="5"/>
      <c r="R983" s="5"/>
      <c r="S983" s="5"/>
      <c r="T983" s="5"/>
      <c r="U983" s="5"/>
      <c r="V983" s="5"/>
      <c r="W983" s="5"/>
      <c r="X983" s="5"/>
      <c r="Y983" s="5"/>
      <c r="Z983" s="5"/>
    </row>
    <row r="984" spans="1:26" ht="15.75" customHeight="1" x14ac:dyDescent="0.25">
      <c r="A984" s="13"/>
      <c r="B984" s="13"/>
      <c r="C984" s="5"/>
      <c r="D984" s="13"/>
      <c r="E984" s="5"/>
      <c r="F984" s="5"/>
      <c r="G984" s="13"/>
      <c r="H984" s="5"/>
      <c r="I984" s="14"/>
      <c r="J984" s="5"/>
      <c r="K984" s="5"/>
      <c r="L984" s="5"/>
      <c r="M984" s="5"/>
      <c r="N984" s="5"/>
      <c r="O984" s="5"/>
      <c r="P984" s="5"/>
      <c r="Q984" s="5"/>
      <c r="R984" s="5"/>
      <c r="S984" s="5"/>
      <c r="T984" s="5"/>
      <c r="U984" s="5"/>
      <c r="V984" s="5"/>
      <c r="W984" s="5"/>
      <c r="X984" s="5"/>
      <c r="Y984" s="5"/>
      <c r="Z984" s="5"/>
    </row>
    <row r="985" spans="1:26" ht="15.75" customHeight="1" x14ac:dyDescent="0.25">
      <c r="A985" s="13"/>
      <c r="B985" s="13"/>
      <c r="C985" s="5"/>
      <c r="D985" s="13"/>
      <c r="E985" s="5"/>
      <c r="F985" s="5"/>
      <c r="G985" s="13"/>
      <c r="H985" s="5"/>
      <c r="I985" s="14"/>
      <c r="J985" s="5"/>
      <c r="K985" s="5"/>
      <c r="L985" s="5"/>
      <c r="M985" s="5"/>
      <c r="N985" s="5"/>
      <c r="O985" s="5"/>
      <c r="P985" s="5"/>
      <c r="Q985" s="5"/>
      <c r="R985" s="5"/>
      <c r="S985" s="5"/>
      <c r="T985" s="5"/>
      <c r="U985" s="5"/>
      <c r="V985" s="5"/>
      <c r="W985" s="5"/>
      <c r="X985" s="5"/>
      <c r="Y985" s="5"/>
      <c r="Z985" s="5"/>
    </row>
    <row r="986" spans="1:26" ht="15.75" customHeight="1" x14ac:dyDescent="0.25">
      <c r="A986" s="13"/>
      <c r="B986" s="13"/>
      <c r="C986" s="5"/>
      <c r="D986" s="13"/>
      <c r="E986" s="5"/>
      <c r="F986" s="5"/>
      <c r="G986" s="13"/>
      <c r="H986" s="5"/>
      <c r="I986" s="14"/>
      <c r="J986" s="5"/>
      <c r="K986" s="5"/>
      <c r="L986" s="5"/>
      <c r="M986" s="5"/>
      <c r="N986" s="5"/>
      <c r="O986" s="5"/>
      <c r="P986" s="5"/>
      <c r="Q986" s="5"/>
      <c r="R986" s="5"/>
      <c r="S986" s="5"/>
      <c r="T986" s="5"/>
      <c r="U986" s="5"/>
      <c r="V986" s="5"/>
      <c r="W986" s="5"/>
      <c r="X986" s="5"/>
      <c r="Y986" s="5"/>
      <c r="Z986" s="5"/>
    </row>
    <row r="987" spans="1:26" ht="15.75" customHeight="1" x14ac:dyDescent="0.25">
      <c r="A987" s="13"/>
      <c r="B987" s="13"/>
      <c r="C987" s="5"/>
      <c r="D987" s="13"/>
      <c r="E987" s="5"/>
      <c r="F987" s="5"/>
      <c r="G987" s="13"/>
      <c r="H987" s="5"/>
      <c r="I987" s="14"/>
      <c r="J987" s="5"/>
      <c r="K987" s="5"/>
      <c r="L987" s="5"/>
      <c r="M987" s="5"/>
      <c r="N987" s="5"/>
      <c r="O987" s="5"/>
      <c r="P987" s="5"/>
      <c r="Q987" s="5"/>
      <c r="R987" s="5"/>
      <c r="S987" s="5"/>
      <c r="T987" s="5"/>
      <c r="U987" s="5"/>
      <c r="V987" s="5"/>
      <c r="W987" s="5"/>
      <c r="X987" s="5"/>
      <c r="Y987" s="5"/>
      <c r="Z987" s="5"/>
    </row>
    <row r="988" spans="1:26" ht="15.75" customHeight="1" x14ac:dyDescent="0.25">
      <c r="A988" s="13"/>
      <c r="B988" s="13"/>
      <c r="C988" s="5"/>
      <c r="D988" s="13"/>
      <c r="E988" s="5"/>
      <c r="F988" s="5"/>
      <c r="G988" s="13"/>
      <c r="H988" s="5"/>
      <c r="I988" s="14"/>
      <c r="J988" s="5"/>
      <c r="K988" s="5"/>
      <c r="L988" s="5"/>
      <c r="M988" s="5"/>
      <c r="N988" s="5"/>
      <c r="O988" s="5"/>
      <c r="P988" s="5"/>
      <c r="Q988" s="5"/>
      <c r="R988" s="5"/>
      <c r="S988" s="5"/>
      <c r="T988" s="5"/>
      <c r="U988" s="5"/>
      <c r="V988" s="5"/>
      <c r="W988" s="5"/>
      <c r="X988" s="5"/>
      <c r="Y988" s="5"/>
      <c r="Z988" s="5"/>
    </row>
    <row r="989" spans="1:26" ht="15.75" customHeight="1" x14ac:dyDescent="0.25">
      <c r="A989" s="13"/>
      <c r="B989" s="13"/>
      <c r="C989" s="5"/>
      <c r="D989" s="13"/>
      <c r="E989" s="5"/>
      <c r="F989" s="5"/>
      <c r="G989" s="13"/>
      <c r="H989" s="5"/>
      <c r="I989" s="14"/>
      <c r="J989" s="5"/>
      <c r="K989" s="5"/>
      <c r="L989" s="5"/>
      <c r="M989" s="5"/>
      <c r="N989" s="5"/>
      <c r="O989" s="5"/>
      <c r="P989" s="5"/>
      <c r="Q989" s="5"/>
      <c r="R989" s="5"/>
      <c r="S989" s="5"/>
      <c r="T989" s="5"/>
      <c r="U989" s="5"/>
      <c r="V989" s="5"/>
      <c r="W989" s="5"/>
      <c r="X989" s="5"/>
      <c r="Y989" s="5"/>
      <c r="Z989" s="5"/>
    </row>
    <row r="990" spans="1:26" ht="15.75" customHeight="1" x14ac:dyDescent="0.25">
      <c r="A990" s="13"/>
      <c r="B990" s="13"/>
      <c r="C990" s="5"/>
      <c r="D990" s="13"/>
      <c r="E990" s="5"/>
      <c r="F990" s="5"/>
      <c r="G990" s="13"/>
      <c r="H990" s="5"/>
      <c r="I990" s="14"/>
      <c r="J990" s="5"/>
      <c r="K990" s="5"/>
      <c r="L990" s="5"/>
      <c r="M990" s="5"/>
      <c r="N990" s="5"/>
      <c r="O990" s="5"/>
      <c r="P990" s="5"/>
      <c r="Q990" s="5"/>
      <c r="R990" s="5"/>
      <c r="S990" s="5"/>
      <c r="T990" s="5"/>
      <c r="U990" s="5"/>
      <c r="V990" s="5"/>
      <c r="W990" s="5"/>
      <c r="X990" s="5"/>
      <c r="Y990" s="5"/>
      <c r="Z990" s="5"/>
    </row>
    <row r="991" spans="1:26" ht="15.75" customHeight="1" x14ac:dyDescent="0.25">
      <c r="A991" s="13"/>
      <c r="B991" s="13"/>
      <c r="C991" s="5"/>
      <c r="D991" s="13"/>
      <c r="E991" s="5"/>
      <c r="F991" s="5"/>
      <c r="G991" s="13"/>
      <c r="H991" s="5"/>
      <c r="I991" s="14"/>
      <c r="J991" s="5"/>
      <c r="K991" s="5"/>
      <c r="L991" s="5"/>
      <c r="M991" s="5"/>
      <c r="N991" s="5"/>
      <c r="O991" s="5"/>
      <c r="P991" s="5"/>
      <c r="Q991" s="5"/>
      <c r="R991" s="5"/>
      <c r="S991" s="5"/>
      <c r="T991" s="5"/>
      <c r="U991" s="5"/>
      <c r="V991" s="5"/>
      <c r="W991" s="5"/>
      <c r="X991" s="5"/>
      <c r="Y991" s="5"/>
      <c r="Z991" s="5"/>
    </row>
    <row r="992" spans="1:26" ht="15.75" customHeight="1" x14ac:dyDescent="0.25">
      <c r="A992" s="13"/>
      <c r="B992" s="13"/>
      <c r="C992" s="5"/>
      <c r="D992" s="13"/>
      <c r="E992" s="5"/>
      <c r="F992" s="5"/>
      <c r="G992" s="13"/>
      <c r="H992" s="5"/>
      <c r="I992" s="14"/>
      <c r="J992" s="5"/>
      <c r="K992" s="5"/>
      <c r="L992" s="5"/>
      <c r="M992" s="5"/>
      <c r="N992" s="5"/>
      <c r="O992" s="5"/>
      <c r="P992" s="5"/>
      <c r="Q992" s="5"/>
      <c r="R992" s="5"/>
      <c r="S992" s="5"/>
      <c r="T992" s="5"/>
      <c r="U992" s="5"/>
      <c r="V992" s="5"/>
      <c r="W992" s="5"/>
      <c r="X992" s="5"/>
      <c r="Y992" s="5"/>
      <c r="Z992" s="5"/>
    </row>
    <row r="993" spans="1:26" ht="15.75" customHeight="1" x14ac:dyDescent="0.25">
      <c r="A993" s="13"/>
      <c r="B993" s="13"/>
      <c r="C993" s="5"/>
      <c r="D993" s="13"/>
      <c r="E993" s="5"/>
      <c r="F993" s="5"/>
      <c r="G993" s="13"/>
      <c r="H993" s="5"/>
      <c r="I993" s="14"/>
      <c r="J993" s="5"/>
      <c r="K993" s="5"/>
      <c r="L993" s="5"/>
      <c r="M993" s="5"/>
      <c r="N993" s="5"/>
      <c r="O993" s="5"/>
      <c r="P993" s="5"/>
      <c r="Q993" s="5"/>
      <c r="R993" s="5"/>
      <c r="S993" s="5"/>
      <c r="T993" s="5"/>
      <c r="U993" s="5"/>
      <c r="V993" s="5"/>
      <c r="W993" s="5"/>
      <c r="X993" s="5"/>
      <c r="Y993" s="5"/>
      <c r="Z993" s="5"/>
    </row>
    <row r="994" spans="1:26" ht="15.75" customHeight="1" x14ac:dyDescent="0.25">
      <c r="A994" s="13"/>
      <c r="B994" s="13"/>
      <c r="C994" s="5"/>
      <c r="D994" s="13"/>
      <c r="E994" s="5"/>
      <c r="F994" s="5"/>
      <c r="G994" s="13"/>
      <c r="H994" s="5"/>
      <c r="I994" s="14"/>
      <c r="J994" s="5"/>
      <c r="K994" s="5"/>
      <c r="L994" s="5"/>
      <c r="M994" s="5"/>
      <c r="N994" s="5"/>
      <c r="O994" s="5"/>
      <c r="P994" s="5"/>
      <c r="Q994" s="5"/>
      <c r="R994" s="5"/>
      <c r="S994" s="5"/>
      <c r="T994" s="5"/>
      <c r="U994" s="5"/>
      <c r="V994" s="5"/>
      <c r="W994" s="5"/>
      <c r="X994" s="5"/>
      <c r="Y994" s="5"/>
      <c r="Z994" s="5"/>
    </row>
    <row r="995" spans="1:26" ht="15.75" x14ac:dyDescent="0.25">
      <c r="A995" s="13"/>
      <c r="B995" s="13"/>
      <c r="C995" s="5"/>
      <c r="D995" s="13"/>
      <c r="E995" s="5"/>
      <c r="F995" s="5"/>
      <c r="G995" s="13"/>
      <c r="H995" s="5"/>
      <c r="I995" s="14"/>
      <c r="J995" s="5"/>
      <c r="K995" s="5"/>
      <c r="L995" s="5"/>
      <c r="M995" s="5"/>
      <c r="N995" s="5"/>
      <c r="O995" s="5"/>
      <c r="P995" s="5"/>
      <c r="Q995" s="5"/>
      <c r="R995" s="5"/>
      <c r="S995" s="5"/>
      <c r="T995" s="5"/>
      <c r="U995" s="5"/>
      <c r="V995" s="5"/>
      <c r="W995" s="5"/>
      <c r="X995" s="5"/>
      <c r="Y995" s="5"/>
      <c r="Z995" s="5"/>
    </row>
    <row r="996" spans="1:26" ht="15.75" x14ac:dyDescent="0.25">
      <c r="A996" s="13"/>
      <c r="B996" s="13"/>
      <c r="C996" s="5"/>
      <c r="D996" s="13"/>
      <c r="E996" s="5"/>
      <c r="F996" s="5"/>
      <c r="G996" s="13"/>
      <c r="H996" s="5"/>
      <c r="I996" s="14"/>
      <c r="J996" s="5"/>
      <c r="K996" s="5"/>
      <c r="L996" s="5"/>
      <c r="M996" s="5"/>
      <c r="N996" s="5"/>
      <c r="O996" s="5"/>
      <c r="P996" s="5"/>
      <c r="Q996" s="5"/>
      <c r="R996" s="5"/>
      <c r="S996" s="5"/>
      <c r="T996" s="5"/>
      <c r="U996" s="5"/>
      <c r="V996" s="5"/>
      <c r="W996" s="5"/>
      <c r="X996" s="5"/>
      <c r="Y996" s="5"/>
      <c r="Z996" s="5"/>
    </row>
    <row r="997" spans="1:26" ht="15.75" x14ac:dyDescent="0.25">
      <c r="A997" s="13"/>
      <c r="B997" s="13"/>
      <c r="C997" s="5"/>
      <c r="D997" s="13"/>
      <c r="E997" s="5"/>
      <c r="F997" s="5"/>
      <c r="G997" s="13"/>
      <c r="H997" s="5"/>
      <c r="I997" s="14"/>
      <c r="J997" s="5"/>
      <c r="K997" s="5"/>
      <c r="L997" s="5"/>
      <c r="M997" s="5"/>
      <c r="N997" s="5"/>
      <c r="O997" s="5"/>
      <c r="P997" s="5"/>
      <c r="Q997" s="5"/>
      <c r="R997" s="5"/>
      <c r="S997" s="5"/>
      <c r="T997" s="5"/>
      <c r="U997" s="5"/>
      <c r="V997" s="5"/>
      <c r="W997" s="5"/>
      <c r="X997" s="5"/>
      <c r="Y997" s="5"/>
      <c r="Z997" s="5"/>
    </row>
    <row r="998" spans="1:26" ht="15.75" x14ac:dyDescent="0.25">
      <c r="A998" s="13"/>
      <c r="B998" s="13"/>
      <c r="C998" s="5"/>
      <c r="D998" s="13"/>
      <c r="E998" s="5"/>
      <c r="F998" s="5"/>
      <c r="G998" s="13"/>
      <c r="H998" s="5"/>
      <c r="I998" s="14"/>
      <c r="J998" s="5"/>
      <c r="K998" s="5"/>
      <c r="L998" s="5"/>
      <c r="M998" s="5"/>
      <c r="N998" s="5"/>
      <c r="O998" s="5"/>
      <c r="P998" s="5"/>
      <c r="Q998" s="5"/>
      <c r="R998" s="5"/>
      <c r="S998" s="5"/>
      <c r="T998" s="5"/>
      <c r="U998" s="5"/>
      <c r="V998" s="5"/>
      <c r="W998" s="5"/>
      <c r="X998" s="5"/>
      <c r="Y998" s="5"/>
      <c r="Z998" s="5"/>
    </row>
  </sheetData>
  <mergeCells count="1">
    <mergeCell ref="A1:I1"/>
  </mergeCells>
  <pageMargins left="0.7" right="0.7" top="0.75" bottom="0.75" header="0" footer="0"/>
  <pageSetup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9C921B-4BAE-4910-A144-34D9B837239F}">
  <dimension ref="A1:C18"/>
  <sheetViews>
    <sheetView zoomScale="80" zoomScaleNormal="80" workbookViewId="0">
      <selection activeCell="C13" sqref="C13"/>
    </sheetView>
  </sheetViews>
  <sheetFormatPr baseColWidth="10" defaultColWidth="10.85546875" defaultRowHeight="15" x14ac:dyDescent="0.25"/>
  <cols>
    <col min="1" max="1" width="31.7109375" style="23" customWidth="1"/>
    <col min="2" max="2" width="21.42578125" style="23" customWidth="1"/>
    <col min="3" max="3" width="102.5703125" style="23" customWidth="1"/>
    <col min="4" max="16384" width="10.85546875" style="23"/>
  </cols>
  <sheetData>
    <row r="1" spans="1:3" ht="66" customHeight="1" thickBot="1" x14ac:dyDescent="0.3">
      <c r="A1" s="27" t="s">
        <v>452</v>
      </c>
      <c r="B1" s="27" t="s">
        <v>448</v>
      </c>
      <c r="C1" s="27" t="s">
        <v>449</v>
      </c>
    </row>
    <row r="2" spans="1:3" ht="48.75" customHeight="1" thickBot="1" x14ac:dyDescent="0.3">
      <c r="A2" s="21" t="s">
        <v>41</v>
      </c>
      <c r="B2" s="26">
        <f>COUNTIF(UA01A!G3:G39,"ANTECEDENTES PROYECTO INSTITUTO NACIONAL ")</f>
        <v>3</v>
      </c>
      <c r="C2" s="24" t="s">
        <v>502</v>
      </c>
    </row>
    <row r="3" spans="1:3" ht="73.5" customHeight="1" thickBot="1" x14ac:dyDescent="0.3">
      <c r="A3" s="21" t="s">
        <v>70</v>
      </c>
      <c r="B3" s="26">
        <f>COUNTIF(UA01A!G3:G39,"BIENESTAR UNIVERSITARIO")</f>
        <v>1</v>
      </c>
      <c r="C3" s="24" t="s">
        <v>472</v>
      </c>
    </row>
    <row r="4" spans="1:3" ht="31.5" customHeight="1" thickBot="1" x14ac:dyDescent="0.3">
      <c r="A4" s="21" t="s">
        <v>24</v>
      </c>
      <c r="B4" s="26">
        <f>COUNTIF(UA01A!G3:G40,"CIBERGEOGRAFÍA")</f>
        <v>2</v>
      </c>
      <c r="C4" s="24" t="s">
        <v>482</v>
      </c>
    </row>
    <row r="5" spans="1:3" ht="31.5" customHeight="1" thickBot="1" x14ac:dyDescent="0.3">
      <c r="A5" s="21" t="s">
        <v>52</v>
      </c>
      <c r="B5" s="26">
        <f>COUNTIF(UA01A!G3:G41,"CULTURA ORGANIZACIONAL")</f>
        <v>1</v>
      </c>
      <c r="C5" s="24" t="s">
        <v>509</v>
      </c>
    </row>
    <row r="6" spans="1:3" ht="31.5" customHeight="1" thickBot="1" x14ac:dyDescent="0.3">
      <c r="A6" s="21" t="s">
        <v>39</v>
      </c>
      <c r="B6" s="26">
        <f>COUNTIF(UA01A!G3:G42,"DEPENDENCIAS EN RED")</f>
        <v>3</v>
      </c>
      <c r="C6" s="24" t="s">
        <v>510</v>
      </c>
    </row>
    <row r="7" spans="1:3" ht="31.5" customHeight="1" thickBot="1" x14ac:dyDescent="0.3">
      <c r="A7" s="21" t="s">
        <v>45</v>
      </c>
      <c r="B7" s="26">
        <f>COUNTIF(UA01A!G3:G43,"DIÁLOGO DE SABERES")</f>
        <v>1</v>
      </c>
      <c r="C7" s="24" t="s">
        <v>474</v>
      </c>
    </row>
    <row r="8" spans="1:3" ht="31.5" customHeight="1" thickBot="1" x14ac:dyDescent="0.3">
      <c r="A8" s="21" t="s">
        <v>37</v>
      </c>
      <c r="B8" s="26">
        <f>COUNTIF(UA01A!G3:G44,"EDUCACIÓN")</f>
        <v>2</v>
      </c>
      <c r="C8" s="24" t="s">
        <v>475</v>
      </c>
    </row>
    <row r="9" spans="1:3" ht="31.5" customHeight="1" thickBot="1" x14ac:dyDescent="0.3">
      <c r="A9" s="21" t="s">
        <v>26</v>
      </c>
      <c r="B9" s="26">
        <f>COUNTIF(UA01A!G3:G45,"ESPÍRITU DE ÉPOCA")</f>
        <v>3</v>
      </c>
      <c r="C9" s="24" t="s">
        <v>479</v>
      </c>
    </row>
    <row r="10" spans="1:3" ht="31.5" customHeight="1" thickBot="1" x14ac:dyDescent="0.3">
      <c r="A10" s="21" t="s">
        <v>55</v>
      </c>
      <c r="B10" s="26">
        <f>COUNTIF(UA01A!G3:G46,"HISTORIA POLÍTICA UNAL")</f>
        <v>2</v>
      </c>
      <c r="C10" s="24" t="s">
        <v>489</v>
      </c>
    </row>
    <row r="11" spans="1:3" ht="31.5" customHeight="1" thickBot="1" x14ac:dyDescent="0.3">
      <c r="A11" s="21" t="s">
        <v>74</v>
      </c>
      <c r="B11" s="26">
        <f>COUNTIF(UA01A!G3:G47,"HUMANIZACIÓN ORGANIZACIONAL ")</f>
        <v>1</v>
      </c>
      <c r="C11" s="24" t="s">
        <v>511</v>
      </c>
    </row>
    <row r="12" spans="1:3" ht="31.5" customHeight="1" thickBot="1" x14ac:dyDescent="0.3">
      <c r="A12" s="21" t="s">
        <v>28</v>
      </c>
      <c r="B12" s="26">
        <f>COUNTIF(UA01A!G3:G48,"INNOVACIÓN")</f>
        <v>1</v>
      </c>
      <c r="C12" s="24" t="s">
        <v>501</v>
      </c>
    </row>
    <row r="13" spans="1:3" ht="31.5" customHeight="1" thickBot="1" x14ac:dyDescent="0.3">
      <c r="A13" s="21" t="s">
        <v>31</v>
      </c>
      <c r="B13" s="26">
        <f>COUNTIF(UA01A!G3:G49,"JUVENTUDES")</f>
        <v>1</v>
      </c>
      <c r="C13" s="24" t="s">
        <v>512</v>
      </c>
    </row>
    <row r="14" spans="1:3" ht="31.5" customHeight="1" thickBot="1" x14ac:dyDescent="0.3">
      <c r="A14" s="21" t="s">
        <v>57</v>
      </c>
      <c r="B14" s="26">
        <f>COUNTIF(UA01A!G3:G50,"PARTICULARIDADES DE SEDE")</f>
        <v>2</v>
      </c>
      <c r="C14" s="24" t="s">
        <v>450</v>
      </c>
    </row>
    <row r="15" spans="1:3" ht="31.5" customHeight="1" thickBot="1" x14ac:dyDescent="0.3">
      <c r="A15" s="21" t="s">
        <v>49</v>
      </c>
      <c r="B15" s="26">
        <f>COUNTIF(UA01A!G3:G51,"PROPÓSITO SUPERIOR")</f>
        <v>3</v>
      </c>
      <c r="C15" s="24" t="s">
        <v>507</v>
      </c>
    </row>
    <row r="16" spans="1:3" ht="31.5" customHeight="1" thickBot="1" x14ac:dyDescent="0.3">
      <c r="A16" s="21" t="s">
        <v>21</v>
      </c>
      <c r="B16" s="26">
        <f>COUNTIF(UA01A!G3:G52,"PROPUESTA INSTITUTO NACIONAL")</f>
        <v>10</v>
      </c>
      <c r="C16" s="24" t="s">
        <v>471</v>
      </c>
    </row>
    <row r="17" spans="1:3" ht="31.5" customHeight="1" thickBot="1" x14ac:dyDescent="0.3">
      <c r="A17" s="21" t="s">
        <v>64</v>
      </c>
      <c r="B17" s="26">
        <f>COUNTIF(UA01A!G3:G53,"TECNOLOGÍAS DIGITALES APLICADAS A LA EDUCACIÓN ")</f>
        <v>1</v>
      </c>
      <c r="C17" s="24" t="s">
        <v>497</v>
      </c>
    </row>
    <row r="18" spans="1:3" ht="35.25" customHeight="1" thickBot="1" x14ac:dyDescent="0.3">
      <c r="A18" s="22" t="s">
        <v>451</v>
      </c>
      <c r="B18" s="25">
        <f>SUM(B2:B17)</f>
        <v>37</v>
      </c>
      <c r="C18" s="24"/>
    </row>
  </sheetData>
  <autoFilter ref="A1:C18" xr:uid="{BA9C921B-4BAE-4910-A144-34D9B837239F}"/>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H1001"/>
  <sheetViews>
    <sheetView workbookViewId="0">
      <selection activeCell="E7" sqref="E7"/>
    </sheetView>
  </sheetViews>
  <sheetFormatPr baseColWidth="10" defaultColWidth="14.42578125" defaultRowHeight="15" customHeight="1" x14ac:dyDescent="0.25"/>
  <cols>
    <col min="1" max="1" width="15.5703125" customWidth="1"/>
    <col min="2" max="2" width="7.42578125" customWidth="1"/>
    <col min="3" max="3" width="9.28515625" customWidth="1"/>
    <col min="4" max="4" width="22.5703125" customWidth="1"/>
    <col min="5" max="6" width="10.7109375" customWidth="1"/>
    <col min="7" max="7" width="14.5703125" customWidth="1"/>
    <col min="8" max="8" width="16.5703125" customWidth="1"/>
    <col min="9" max="26" width="10.7109375" customWidth="1"/>
  </cols>
  <sheetData>
    <row r="1" spans="1:8" ht="15" customHeight="1" thickBot="1" x14ac:dyDescent="0.3">
      <c r="A1" s="73" t="s">
        <v>513</v>
      </c>
      <c r="B1" s="73"/>
      <c r="C1" s="73"/>
      <c r="D1" s="73"/>
      <c r="E1" s="73"/>
      <c r="F1" s="73"/>
      <c r="G1" s="73"/>
      <c r="H1" s="73"/>
    </row>
    <row r="2" spans="1:8" ht="32.450000000000003" customHeight="1" thickBot="1" x14ac:dyDescent="0.3">
      <c r="A2" s="47" t="s">
        <v>76</v>
      </c>
      <c r="B2" s="48" t="s">
        <v>77</v>
      </c>
      <c r="C2" s="48" t="s">
        <v>2</v>
      </c>
      <c r="D2" s="47" t="s">
        <v>78</v>
      </c>
      <c r="E2" s="48" t="s">
        <v>79</v>
      </c>
      <c r="F2" s="48" t="s">
        <v>4</v>
      </c>
      <c r="G2" s="48" t="s">
        <v>5</v>
      </c>
      <c r="H2" s="48" t="s">
        <v>6</v>
      </c>
    </row>
    <row r="3" spans="1:8" ht="35.1" customHeight="1" thickBot="1" x14ac:dyDescent="0.3">
      <c r="A3" s="74" t="s">
        <v>7</v>
      </c>
      <c r="B3" s="75"/>
      <c r="C3" s="75"/>
      <c r="D3" s="74" t="s">
        <v>80</v>
      </c>
      <c r="E3" s="75"/>
      <c r="F3" s="75"/>
      <c r="G3" s="75"/>
      <c r="H3" s="75"/>
    </row>
    <row r="22" ht="15.75" customHeight="1" x14ac:dyDescent="0.25"/>
    <row r="23" ht="15.75" customHeight="1" x14ac:dyDescent="0.25"/>
    <row r="24" ht="15.75" customHeight="1" x14ac:dyDescent="0.25"/>
    <row r="25" ht="15.75" customHeight="1" x14ac:dyDescent="0.25"/>
    <row r="26" ht="15.75" customHeight="1" x14ac:dyDescent="0.25"/>
    <row r="27" ht="15.75" customHeight="1" x14ac:dyDescent="0.25"/>
    <row r="28" ht="15.75" customHeight="1" x14ac:dyDescent="0.25"/>
    <row r="29" ht="15.75" customHeight="1" x14ac:dyDescent="0.25"/>
    <row r="30" ht="15.75" customHeight="1" x14ac:dyDescent="0.25"/>
    <row r="31" ht="15.75" customHeight="1" x14ac:dyDescent="0.25"/>
    <row r="32" ht="15.75" customHeight="1" x14ac:dyDescent="0.25"/>
    <row r="33" ht="15.75" customHeight="1" x14ac:dyDescent="0.25"/>
    <row r="34" ht="15.75" customHeight="1" x14ac:dyDescent="0.25"/>
    <row r="35" ht="15.75" customHeight="1" x14ac:dyDescent="0.25"/>
    <row r="36" ht="15.75" customHeight="1" x14ac:dyDescent="0.25"/>
    <row r="37" ht="15.75" customHeight="1" x14ac:dyDescent="0.25"/>
    <row r="38" ht="15.75" customHeight="1" x14ac:dyDescent="0.25"/>
    <row r="39" ht="15.75" customHeight="1" x14ac:dyDescent="0.25"/>
    <row r="40" ht="15.75" customHeight="1" x14ac:dyDescent="0.25"/>
    <row r="41" ht="15.75" customHeight="1" x14ac:dyDescent="0.25"/>
    <row r="42" ht="15.75" customHeight="1" x14ac:dyDescent="0.25"/>
    <row r="43" ht="15.75" customHeight="1" x14ac:dyDescent="0.25"/>
    <row r="44" ht="15.75" customHeight="1" x14ac:dyDescent="0.25"/>
    <row r="45" ht="15.75" customHeight="1" x14ac:dyDescent="0.25"/>
    <row r="46" ht="15.75" customHeight="1" x14ac:dyDescent="0.25"/>
    <row r="47" ht="15.75" customHeight="1" x14ac:dyDescent="0.25"/>
    <row r="48" ht="15.75" customHeight="1" x14ac:dyDescent="0.25"/>
    <row r="49" ht="15.75" customHeight="1" x14ac:dyDescent="0.25"/>
    <row r="50" ht="15.75" customHeight="1" x14ac:dyDescent="0.25"/>
    <row r="51" ht="15.75" customHeight="1" x14ac:dyDescent="0.25"/>
    <row r="52" ht="15.75" customHeight="1" x14ac:dyDescent="0.25"/>
    <row r="53" ht="15.75" customHeight="1" x14ac:dyDescent="0.25"/>
    <row r="54" ht="15.75" customHeight="1" x14ac:dyDescent="0.25"/>
    <row r="55" ht="15.75" customHeight="1" x14ac:dyDescent="0.25"/>
    <row r="56" ht="15.75" customHeight="1" x14ac:dyDescent="0.25"/>
    <row r="57" ht="15.75" customHeight="1" x14ac:dyDescent="0.25"/>
    <row r="58" ht="15.75" customHeight="1" x14ac:dyDescent="0.25"/>
    <row r="59" ht="15.75" customHeight="1" x14ac:dyDescent="0.25"/>
    <row r="60" ht="15.75" customHeight="1" x14ac:dyDescent="0.25"/>
    <row r="61" ht="15.75" customHeight="1" x14ac:dyDescent="0.25"/>
    <row r="62" ht="15.75" customHeight="1" x14ac:dyDescent="0.25"/>
    <row r="63" ht="15.75" customHeight="1" x14ac:dyDescent="0.25"/>
    <row r="64" ht="15.75" customHeight="1" x14ac:dyDescent="0.25"/>
    <row r="65" ht="15.75" customHeight="1" x14ac:dyDescent="0.25"/>
    <row r="66" ht="15.75" customHeight="1" x14ac:dyDescent="0.25"/>
    <row r="67" ht="15.75" customHeight="1" x14ac:dyDescent="0.25"/>
    <row r="68" ht="15.75" customHeight="1" x14ac:dyDescent="0.25"/>
    <row r="69" ht="15.75" customHeight="1" x14ac:dyDescent="0.25"/>
    <row r="70" ht="15.75" customHeight="1" x14ac:dyDescent="0.25"/>
    <row r="71" ht="15.75" customHeight="1" x14ac:dyDescent="0.25"/>
    <row r="72" ht="15.75" customHeight="1" x14ac:dyDescent="0.25"/>
    <row r="73" ht="15.75" customHeight="1" x14ac:dyDescent="0.25"/>
    <row r="74" ht="15.75" customHeight="1" x14ac:dyDescent="0.25"/>
    <row r="75" ht="15.75" customHeight="1" x14ac:dyDescent="0.25"/>
    <row r="76" ht="15.75" customHeight="1" x14ac:dyDescent="0.25"/>
    <row r="77" ht="15.75" customHeight="1" x14ac:dyDescent="0.25"/>
    <row r="78" ht="15.75" customHeight="1" x14ac:dyDescent="0.25"/>
    <row r="79" ht="15.75" customHeight="1" x14ac:dyDescent="0.25"/>
    <row r="80"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row r="1001" ht="15.75" customHeight="1" x14ac:dyDescent="0.25"/>
  </sheetData>
  <mergeCells count="3">
    <mergeCell ref="A3:C3"/>
    <mergeCell ref="D3:H3"/>
    <mergeCell ref="A1:H1"/>
  </mergeCells>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1001"/>
  <sheetViews>
    <sheetView topLeftCell="A34" workbookViewId="0">
      <selection activeCell="A3" sqref="A3:A34"/>
    </sheetView>
  </sheetViews>
  <sheetFormatPr baseColWidth="10" defaultColWidth="14.42578125" defaultRowHeight="15" customHeight="1" x14ac:dyDescent="0.25"/>
  <cols>
    <col min="1" max="1" width="17.7109375" customWidth="1"/>
    <col min="2" max="2" width="15.5703125" customWidth="1"/>
    <col min="3" max="3" width="15.42578125" customWidth="1"/>
    <col min="4" max="4" width="7.7109375" customWidth="1"/>
    <col min="5" max="5" width="13.140625" customWidth="1"/>
    <col min="6" max="6" width="21.42578125" customWidth="1"/>
    <col min="7" max="7" width="22.85546875" customWidth="1"/>
    <col min="8" max="8" width="71" customWidth="1"/>
    <col min="9" max="9" width="16.5703125" customWidth="1"/>
    <col min="10" max="26" width="10.7109375" customWidth="1"/>
  </cols>
  <sheetData>
    <row r="1" spans="1:9" ht="15" customHeight="1" thickBot="1" x14ac:dyDescent="0.3">
      <c r="A1" s="73" t="s">
        <v>513</v>
      </c>
      <c r="B1" s="73"/>
      <c r="C1" s="73"/>
      <c r="D1" s="73"/>
      <c r="E1" s="73"/>
      <c r="F1" s="73"/>
      <c r="G1" s="73"/>
      <c r="H1" s="73"/>
      <c r="I1" s="73"/>
    </row>
    <row r="2" spans="1:9" ht="30.75" thickBot="1" x14ac:dyDescent="0.3">
      <c r="A2" s="52" t="s">
        <v>9</v>
      </c>
      <c r="B2" s="52" t="s">
        <v>10</v>
      </c>
      <c r="C2" s="52" t="s">
        <v>11</v>
      </c>
      <c r="D2" s="52" t="s">
        <v>12</v>
      </c>
      <c r="E2" s="52" t="s">
        <v>13</v>
      </c>
      <c r="F2" s="52" t="s">
        <v>14</v>
      </c>
      <c r="G2" s="52" t="s">
        <v>15</v>
      </c>
      <c r="H2" s="52" t="s">
        <v>16</v>
      </c>
      <c r="I2" s="52" t="s">
        <v>17</v>
      </c>
    </row>
    <row r="3" spans="1:9" ht="300.75" thickBot="1" x14ac:dyDescent="0.3">
      <c r="A3" s="49">
        <v>38</v>
      </c>
      <c r="B3" s="49">
        <v>8</v>
      </c>
      <c r="C3" s="49" t="s">
        <v>18</v>
      </c>
      <c r="D3" s="49">
        <v>1</v>
      </c>
      <c r="E3" s="49" t="s">
        <v>81</v>
      </c>
      <c r="F3" s="49" t="s">
        <v>82</v>
      </c>
      <c r="G3" s="49" t="s">
        <v>83</v>
      </c>
      <c r="H3" s="50" t="s">
        <v>84</v>
      </c>
      <c r="I3" s="51" t="s">
        <v>85</v>
      </c>
    </row>
    <row r="4" spans="1:9" ht="150.75" thickBot="1" x14ac:dyDescent="0.3">
      <c r="A4" s="49">
        <v>39</v>
      </c>
      <c r="B4" s="49">
        <v>8</v>
      </c>
      <c r="C4" s="49" t="s">
        <v>18</v>
      </c>
      <c r="D4" s="49">
        <v>1</v>
      </c>
      <c r="E4" s="49" t="s">
        <v>81</v>
      </c>
      <c r="F4" s="49" t="s">
        <v>82</v>
      </c>
      <c r="G4" s="49" t="s">
        <v>86</v>
      </c>
      <c r="H4" s="50" t="s">
        <v>87</v>
      </c>
      <c r="I4" s="51" t="s">
        <v>85</v>
      </c>
    </row>
    <row r="5" spans="1:9" ht="90.75" thickBot="1" x14ac:dyDescent="0.3">
      <c r="A5" s="49">
        <v>40</v>
      </c>
      <c r="B5" s="49">
        <v>8</v>
      </c>
      <c r="C5" s="49" t="s">
        <v>18</v>
      </c>
      <c r="D5" s="49">
        <v>1</v>
      </c>
      <c r="E5" s="49" t="s">
        <v>81</v>
      </c>
      <c r="F5" s="49" t="s">
        <v>82</v>
      </c>
      <c r="G5" s="49" t="s">
        <v>88</v>
      </c>
      <c r="H5" s="50" t="s">
        <v>89</v>
      </c>
      <c r="I5" s="51" t="s">
        <v>85</v>
      </c>
    </row>
    <row r="6" spans="1:9" ht="90.75" thickBot="1" x14ac:dyDescent="0.3">
      <c r="A6" s="49">
        <v>41</v>
      </c>
      <c r="B6" s="49">
        <v>8</v>
      </c>
      <c r="C6" s="49" t="s">
        <v>18</v>
      </c>
      <c r="D6" s="49">
        <v>1</v>
      </c>
      <c r="E6" s="49" t="s">
        <v>81</v>
      </c>
      <c r="F6" s="49" t="s">
        <v>82</v>
      </c>
      <c r="G6" s="49" t="s">
        <v>83</v>
      </c>
      <c r="H6" s="50" t="s">
        <v>90</v>
      </c>
      <c r="I6" s="51" t="s">
        <v>85</v>
      </c>
    </row>
    <row r="7" spans="1:9" ht="225.75" thickBot="1" x14ac:dyDescent="0.3">
      <c r="A7" s="49">
        <v>42</v>
      </c>
      <c r="B7" s="49">
        <v>8</v>
      </c>
      <c r="C7" s="49" t="s">
        <v>18</v>
      </c>
      <c r="D7" s="49">
        <v>1</v>
      </c>
      <c r="E7" s="49" t="s">
        <v>81</v>
      </c>
      <c r="F7" s="49" t="s">
        <v>82</v>
      </c>
      <c r="G7" s="49" t="s">
        <v>37</v>
      </c>
      <c r="H7" s="50" t="s">
        <v>91</v>
      </c>
      <c r="I7" s="51"/>
    </row>
    <row r="8" spans="1:9" ht="300.75" thickBot="1" x14ac:dyDescent="0.3">
      <c r="A8" s="49">
        <v>43</v>
      </c>
      <c r="B8" s="49">
        <v>8</v>
      </c>
      <c r="C8" s="49" t="s">
        <v>18</v>
      </c>
      <c r="D8" s="49">
        <v>1</v>
      </c>
      <c r="E8" s="49" t="s">
        <v>81</v>
      </c>
      <c r="F8" s="49" t="s">
        <v>82</v>
      </c>
      <c r="G8" s="49" t="s">
        <v>57</v>
      </c>
      <c r="H8" s="50" t="s">
        <v>92</v>
      </c>
      <c r="I8" s="51" t="s">
        <v>85</v>
      </c>
    </row>
    <row r="9" spans="1:9" ht="120.75" thickBot="1" x14ac:dyDescent="0.3">
      <c r="A9" s="49">
        <v>44</v>
      </c>
      <c r="B9" s="49">
        <v>8</v>
      </c>
      <c r="C9" s="49" t="s">
        <v>18</v>
      </c>
      <c r="D9" s="49">
        <v>1</v>
      </c>
      <c r="E9" s="49" t="s">
        <v>81</v>
      </c>
      <c r="F9" s="49" t="s">
        <v>82</v>
      </c>
      <c r="G9" s="49" t="s">
        <v>93</v>
      </c>
      <c r="H9" s="50" t="s">
        <v>94</v>
      </c>
      <c r="I9" s="51" t="s">
        <v>85</v>
      </c>
    </row>
    <row r="10" spans="1:9" ht="135.75" thickBot="1" x14ac:dyDescent="0.3">
      <c r="A10" s="49">
        <v>45</v>
      </c>
      <c r="B10" s="49">
        <v>8</v>
      </c>
      <c r="C10" s="49" t="s">
        <v>18</v>
      </c>
      <c r="D10" s="49">
        <v>1</v>
      </c>
      <c r="E10" s="49" t="s">
        <v>81</v>
      </c>
      <c r="F10" s="49" t="s">
        <v>82</v>
      </c>
      <c r="G10" s="49" t="s">
        <v>88</v>
      </c>
      <c r="H10" s="50" t="s">
        <v>95</v>
      </c>
      <c r="I10" s="51" t="s">
        <v>85</v>
      </c>
    </row>
    <row r="11" spans="1:9" ht="150.75" thickBot="1" x14ac:dyDescent="0.3">
      <c r="A11" s="49">
        <v>46</v>
      </c>
      <c r="B11" s="49">
        <v>8</v>
      </c>
      <c r="C11" s="49" t="s">
        <v>18</v>
      </c>
      <c r="D11" s="49">
        <v>1</v>
      </c>
      <c r="E11" s="49" t="s">
        <v>81</v>
      </c>
      <c r="F11" s="49" t="s">
        <v>82</v>
      </c>
      <c r="G11" s="49" t="s">
        <v>96</v>
      </c>
      <c r="H11" s="50" t="s">
        <v>97</v>
      </c>
      <c r="I11" s="51" t="s">
        <v>85</v>
      </c>
    </row>
    <row r="12" spans="1:9" ht="345.75" thickBot="1" x14ac:dyDescent="0.3">
      <c r="A12" s="49">
        <v>47</v>
      </c>
      <c r="B12" s="49">
        <v>8</v>
      </c>
      <c r="C12" s="49" t="s">
        <v>18</v>
      </c>
      <c r="D12" s="49">
        <v>1</v>
      </c>
      <c r="E12" s="49" t="s">
        <v>81</v>
      </c>
      <c r="F12" s="49" t="s">
        <v>82</v>
      </c>
      <c r="G12" s="49" t="s">
        <v>98</v>
      </c>
      <c r="H12" s="50" t="s">
        <v>99</v>
      </c>
      <c r="I12" s="51" t="s">
        <v>85</v>
      </c>
    </row>
    <row r="13" spans="1:9" ht="135.75" thickBot="1" x14ac:dyDescent="0.3">
      <c r="A13" s="49">
        <v>48</v>
      </c>
      <c r="B13" s="49">
        <v>8</v>
      </c>
      <c r="C13" s="49" t="s">
        <v>18</v>
      </c>
      <c r="D13" s="49">
        <v>1</v>
      </c>
      <c r="E13" s="49" t="s">
        <v>81</v>
      </c>
      <c r="F13" s="49" t="s">
        <v>82</v>
      </c>
      <c r="G13" s="49" t="s">
        <v>98</v>
      </c>
      <c r="H13" s="50" t="s">
        <v>100</v>
      </c>
      <c r="I13" s="51" t="s">
        <v>85</v>
      </c>
    </row>
    <row r="14" spans="1:9" ht="240.75" thickBot="1" x14ac:dyDescent="0.3">
      <c r="A14" s="49">
        <v>49</v>
      </c>
      <c r="B14" s="49">
        <v>8</v>
      </c>
      <c r="C14" s="49" t="s">
        <v>18</v>
      </c>
      <c r="D14" s="49">
        <v>1</v>
      </c>
      <c r="E14" s="49" t="s">
        <v>81</v>
      </c>
      <c r="F14" s="49" t="s">
        <v>82</v>
      </c>
      <c r="G14" s="49" t="s">
        <v>96</v>
      </c>
      <c r="H14" s="50" t="s">
        <v>101</v>
      </c>
      <c r="I14" s="51" t="s">
        <v>85</v>
      </c>
    </row>
    <row r="15" spans="1:9" ht="405.75" thickBot="1" x14ac:dyDescent="0.3">
      <c r="A15" s="49">
        <v>50</v>
      </c>
      <c r="B15" s="49">
        <v>8</v>
      </c>
      <c r="C15" s="49" t="s">
        <v>18</v>
      </c>
      <c r="D15" s="49">
        <v>1</v>
      </c>
      <c r="E15" s="49" t="s">
        <v>81</v>
      </c>
      <c r="F15" s="49" t="s">
        <v>82</v>
      </c>
      <c r="G15" s="49" t="s">
        <v>57</v>
      </c>
      <c r="H15" s="50" t="s">
        <v>102</v>
      </c>
      <c r="I15" s="51" t="s">
        <v>85</v>
      </c>
    </row>
    <row r="16" spans="1:9" ht="210.75" thickBot="1" x14ac:dyDescent="0.3">
      <c r="A16" s="49">
        <v>51</v>
      </c>
      <c r="B16" s="49">
        <v>8</v>
      </c>
      <c r="C16" s="49" t="s">
        <v>18</v>
      </c>
      <c r="D16" s="49">
        <v>1</v>
      </c>
      <c r="E16" s="49" t="s">
        <v>81</v>
      </c>
      <c r="F16" s="49" t="s">
        <v>82</v>
      </c>
      <c r="G16" s="49" t="s">
        <v>96</v>
      </c>
      <c r="H16" s="50" t="s">
        <v>103</v>
      </c>
      <c r="I16" s="51" t="s">
        <v>85</v>
      </c>
    </row>
    <row r="17" spans="1:9" ht="240.75" thickBot="1" x14ac:dyDescent="0.3">
      <c r="A17" s="49">
        <v>52</v>
      </c>
      <c r="B17" s="49">
        <v>8</v>
      </c>
      <c r="C17" s="49" t="s">
        <v>18</v>
      </c>
      <c r="D17" s="49">
        <v>1</v>
      </c>
      <c r="E17" s="49" t="s">
        <v>81</v>
      </c>
      <c r="F17" s="49" t="s">
        <v>82</v>
      </c>
      <c r="G17" s="49" t="s">
        <v>104</v>
      </c>
      <c r="H17" s="50" t="s">
        <v>105</v>
      </c>
      <c r="I17" s="51" t="s">
        <v>85</v>
      </c>
    </row>
    <row r="18" spans="1:9" ht="135.75" thickBot="1" x14ac:dyDescent="0.3">
      <c r="A18" s="49">
        <v>53</v>
      </c>
      <c r="B18" s="49">
        <v>8</v>
      </c>
      <c r="C18" s="49" t="s">
        <v>18</v>
      </c>
      <c r="D18" s="49">
        <v>1</v>
      </c>
      <c r="E18" s="49" t="s">
        <v>81</v>
      </c>
      <c r="F18" s="49" t="s">
        <v>82</v>
      </c>
      <c r="G18" s="49" t="s">
        <v>96</v>
      </c>
      <c r="H18" s="50" t="s">
        <v>106</v>
      </c>
      <c r="I18" s="51" t="s">
        <v>85</v>
      </c>
    </row>
    <row r="19" spans="1:9" ht="315.75" thickBot="1" x14ac:dyDescent="0.3">
      <c r="A19" s="49">
        <v>54</v>
      </c>
      <c r="B19" s="49">
        <v>8</v>
      </c>
      <c r="C19" s="49" t="s">
        <v>18</v>
      </c>
      <c r="D19" s="49">
        <v>1</v>
      </c>
      <c r="E19" s="49" t="s">
        <v>81</v>
      </c>
      <c r="F19" s="49" t="s">
        <v>82</v>
      </c>
      <c r="G19" s="49" t="s">
        <v>49</v>
      </c>
      <c r="H19" s="50" t="s">
        <v>107</v>
      </c>
      <c r="I19" s="51" t="s">
        <v>85</v>
      </c>
    </row>
    <row r="20" spans="1:9" ht="105.75" thickBot="1" x14ac:dyDescent="0.3">
      <c r="A20" s="49">
        <v>55</v>
      </c>
      <c r="B20" s="49">
        <v>8</v>
      </c>
      <c r="C20" s="49" t="s">
        <v>18</v>
      </c>
      <c r="D20" s="49">
        <v>1</v>
      </c>
      <c r="E20" s="49" t="s">
        <v>81</v>
      </c>
      <c r="F20" s="49" t="s">
        <v>82</v>
      </c>
      <c r="G20" s="49" t="s">
        <v>86</v>
      </c>
      <c r="H20" s="50" t="s">
        <v>108</v>
      </c>
      <c r="I20" s="51" t="s">
        <v>85</v>
      </c>
    </row>
    <row r="21" spans="1:9" ht="60.75" thickBot="1" x14ac:dyDescent="0.3">
      <c r="A21" s="49">
        <v>56</v>
      </c>
      <c r="B21" s="49">
        <v>8</v>
      </c>
      <c r="C21" s="49" t="s">
        <v>18</v>
      </c>
      <c r="D21" s="49">
        <v>1</v>
      </c>
      <c r="E21" s="49" t="s">
        <v>81</v>
      </c>
      <c r="F21" s="49" t="s">
        <v>82</v>
      </c>
      <c r="G21" s="49" t="s">
        <v>86</v>
      </c>
      <c r="H21" s="50" t="s">
        <v>109</v>
      </c>
      <c r="I21" s="51" t="s">
        <v>66</v>
      </c>
    </row>
    <row r="22" spans="1:9" ht="210.75" thickBot="1" x14ac:dyDescent="0.3">
      <c r="A22" s="49">
        <v>57</v>
      </c>
      <c r="B22" s="49">
        <v>8</v>
      </c>
      <c r="C22" s="49" t="s">
        <v>18</v>
      </c>
      <c r="D22" s="49">
        <v>1</v>
      </c>
      <c r="E22" s="49" t="s">
        <v>81</v>
      </c>
      <c r="F22" s="49" t="s">
        <v>82</v>
      </c>
      <c r="G22" s="49" t="s">
        <v>21</v>
      </c>
      <c r="H22" s="50" t="s">
        <v>110</v>
      </c>
      <c r="I22" s="51" t="s">
        <v>66</v>
      </c>
    </row>
    <row r="23" spans="1:9" ht="210.75" thickBot="1" x14ac:dyDescent="0.3">
      <c r="A23" s="49">
        <v>58</v>
      </c>
      <c r="B23" s="49">
        <v>8</v>
      </c>
      <c r="C23" s="49" t="s">
        <v>18</v>
      </c>
      <c r="D23" s="49">
        <v>1</v>
      </c>
      <c r="E23" s="49" t="s">
        <v>81</v>
      </c>
      <c r="F23" s="49" t="s">
        <v>82</v>
      </c>
      <c r="G23" s="49" t="s">
        <v>96</v>
      </c>
      <c r="H23" s="50" t="s">
        <v>111</v>
      </c>
      <c r="I23" s="51" t="s">
        <v>66</v>
      </c>
    </row>
    <row r="24" spans="1:9" ht="315.75" thickBot="1" x14ac:dyDescent="0.3">
      <c r="A24" s="49">
        <v>59</v>
      </c>
      <c r="B24" s="49">
        <v>8</v>
      </c>
      <c r="C24" s="49" t="s">
        <v>18</v>
      </c>
      <c r="D24" s="49">
        <v>1</v>
      </c>
      <c r="E24" s="49" t="s">
        <v>81</v>
      </c>
      <c r="F24" s="49" t="s">
        <v>82</v>
      </c>
      <c r="G24" s="49" t="s">
        <v>86</v>
      </c>
      <c r="H24" s="50" t="s">
        <v>112</v>
      </c>
      <c r="I24" s="51" t="s">
        <v>85</v>
      </c>
    </row>
    <row r="25" spans="1:9" ht="375.75" thickBot="1" x14ac:dyDescent="0.3">
      <c r="A25" s="49">
        <v>60</v>
      </c>
      <c r="B25" s="49">
        <v>8</v>
      </c>
      <c r="C25" s="49" t="s">
        <v>18</v>
      </c>
      <c r="D25" s="49">
        <v>1</v>
      </c>
      <c r="E25" s="49" t="s">
        <v>81</v>
      </c>
      <c r="F25" s="49" t="s">
        <v>82</v>
      </c>
      <c r="G25" s="49" t="s">
        <v>37</v>
      </c>
      <c r="H25" s="50" t="s">
        <v>113</v>
      </c>
      <c r="I25" s="51" t="s">
        <v>85</v>
      </c>
    </row>
    <row r="26" spans="1:9" ht="270.75" thickBot="1" x14ac:dyDescent="0.3">
      <c r="A26" s="49">
        <v>61</v>
      </c>
      <c r="B26" s="49">
        <v>8</v>
      </c>
      <c r="C26" s="49" t="s">
        <v>18</v>
      </c>
      <c r="D26" s="49">
        <v>1</v>
      </c>
      <c r="E26" s="49" t="s">
        <v>81</v>
      </c>
      <c r="F26" s="49" t="s">
        <v>82</v>
      </c>
      <c r="G26" s="49" t="s">
        <v>96</v>
      </c>
      <c r="H26" s="50" t="s">
        <v>114</v>
      </c>
      <c r="I26" s="51" t="s">
        <v>85</v>
      </c>
    </row>
    <row r="27" spans="1:9" ht="225.75" thickBot="1" x14ac:dyDescent="0.3">
      <c r="A27" s="49">
        <v>62</v>
      </c>
      <c r="B27" s="49">
        <v>8</v>
      </c>
      <c r="C27" s="49" t="s">
        <v>18</v>
      </c>
      <c r="D27" s="49">
        <v>1</v>
      </c>
      <c r="E27" s="49" t="s">
        <v>81</v>
      </c>
      <c r="F27" s="49" t="s">
        <v>82</v>
      </c>
      <c r="G27" s="49" t="s">
        <v>37</v>
      </c>
      <c r="H27" s="50" t="s">
        <v>115</v>
      </c>
      <c r="I27" s="51" t="s">
        <v>54</v>
      </c>
    </row>
    <row r="28" spans="1:9" ht="255.75" thickBot="1" x14ac:dyDescent="0.3">
      <c r="A28" s="49">
        <v>63</v>
      </c>
      <c r="B28" s="49">
        <v>8</v>
      </c>
      <c r="C28" s="49" t="s">
        <v>18</v>
      </c>
      <c r="D28" s="49">
        <v>1</v>
      </c>
      <c r="E28" s="49" t="s">
        <v>81</v>
      </c>
      <c r="F28" s="49" t="s">
        <v>82</v>
      </c>
      <c r="G28" s="49" t="s">
        <v>96</v>
      </c>
      <c r="H28" s="50" t="s">
        <v>116</v>
      </c>
      <c r="I28" s="51" t="s">
        <v>54</v>
      </c>
    </row>
    <row r="29" spans="1:9" ht="255.75" thickBot="1" x14ac:dyDescent="0.3">
      <c r="A29" s="49">
        <v>64</v>
      </c>
      <c r="B29" s="49">
        <v>8</v>
      </c>
      <c r="C29" s="49" t="s">
        <v>18</v>
      </c>
      <c r="D29" s="49">
        <v>1</v>
      </c>
      <c r="E29" s="49" t="s">
        <v>81</v>
      </c>
      <c r="F29" s="49" t="s">
        <v>82</v>
      </c>
      <c r="G29" s="49" t="s">
        <v>57</v>
      </c>
      <c r="H29" s="50" t="s">
        <v>117</v>
      </c>
      <c r="I29" s="51" t="s">
        <v>54</v>
      </c>
    </row>
    <row r="30" spans="1:9" ht="135.75" thickBot="1" x14ac:dyDescent="0.3">
      <c r="A30" s="49">
        <v>65</v>
      </c>
      <c r="B30" s="49">
        <v>8</v>
      </c>
      <c r="C30" s="49" t="s">
        <v>18</v>
      </c>
      <c r="D30" s="49">
        <v>1</v>
      </c>
      <c r="E30" s="49" t="s">
        <v>81</v>
      </c>
      <c r="F30" s="49" t="s">
        <v>82</v>
      </c>
      <c r="G30" s="49" t="s">
        <v>37</v>
      </c>
      <c r="H30" s="50" t="s">
        <v>118</v>
      </c>
      <c r="I30" s="51" t="s">
        <v>72</v>
      </c>
    </row>
    <row r="31" spans="1:9" ht="375.75" thickBot="1" x14ac:dyDescent="0.3">
      <c r="A31" s="49">
        <v>66</v>
      </c>
      <c r="B31" s="49">
        <v>8</v>
      </c>
      <c r="C31" s="49" t="s">
        <v>18</v>
      </c>
      <c r="D31" s="49">
        <v>1</v>
      </c>
      <c r="E31" s="49" t="s">
        <v>81</v>
      </c>
      <c r="F31" s="49" t="s">
        <v>82</v>
      </c>
      <c r="G31" s="49" t="s">
        <v>37</v>
      </c>
      <c r="H31" s="50" t="s">
        <v>119</v>
      </c>
      <c r="I31" s="51" t="s">
        <v>85</v>
      </c>
    </row>
    <row r="32" spans="1:9" ht="180.75" thickBot="1" x14ac:dyDescent="0.3">
      <c r="A32" s="49">
        <v>67</v>
      </c>
      <c r="B32" s="49">
        <v>8</v>
      </c>
      <c r="C32" s="49" t="s">
        <v>18</v>
      </c>
      <c r="D32" s="49">
        <v>1</v>
      </c>
      <c r="E32" s="49" t="s">
        <v>81</v>
      </c>
      <c r="F32" s="49" t="s">
        <v>82</v>
      </c>
      <c r="G32" s="49" t="s">
        <v>86</v>
      </c>
      <c r="H32" s="50" t="s">
        <v>120</v>
      </c>
      <c r="I32" s="51" t="s">
        <v>69</v>
      </c>
    </row>
    <row r="33" spans="1:9" ht="345.75" thickBot="1" x14ac:dyDescent="0.3">
      <c r="A33" s="49">
        <v>68</v>
      </c>
      <c r="B33" s="49">
        <v>8</v>
      </c>
      <c r="C33" s="49" t="s">
        <v>18</v>
      </c>
      <c r="D33" s="49">
        <v>1</v>
      </c>
      <c r="E33" s="49" t="s">
        <v>81</v>
      </c>
      <c r="F33" s="49" t="s">
        <v>82</v>
      </c>
      <c r="G33" s="49" t="s">
        <v>37</v>
      </c>
      <c r="H33" s="50" t="s">
        <v>121</v>
      </c>
      <c r="I33" s="51" t="s">
        <v>69</v>
      </c>
    </row>
    <row r="34" spans="1:9" ht="225.75" thickBot="1" x14ac:dyDescent="0.3">
      <c r="A34" s="49">
        <v>69</v>
      </c>
      <c r="B34" s="49">
        <v>8</v>
      </c>
      <c r="C34" s="49" t="s">
        <v>18</v>
      </c>
      <c r="D34" s="49">
        <v>1</v>
      </c>
      <c r="E34" s="49" t="s">
        <v>81</v>
      </c>
      <c r="F34" s="49" t="s">
        <v>82</v>
      </c>
      <c r="G34" s="49" t="s">
        <v>122</v>
      </c>
      <c r="H34" s="50" t="s">
        <v>123</v>
      </c>
      <c r="I34" s="51" t="s">
        <v>69</v>
      </c>
    </row>
    <row r="35" spans="1:9" ht="15.75" customHeight="1" x14ac:dyDescent="0.25"/>
    <row r="36" spans="1:9" ht="15.75" customHeight="1" x14ac:dyDescent="0.25"/>
    <row r="37" spans="1:9" ht="15.75" customHeight="1" x14ac:dyDescent="0.25"/>
    <row r="38" spans="1:9" ht="15.75" customHeight="1" x14ac:dyDescent="0.25"/>
    <row r="39" spans="1:9" ht="15.75" customHeight="1" x14ac:dyDescent="0.25"/>
    <row r="40" spans="1:9" ht="15.75" customHeight="1" x14ac:dyDescent="0.25"/>
    <row r="41" spans="1:9" ht="15.75" customHeight="1" x14ac:dyDescent="0.25"/>
    <row r="42" spans="1:9" ht="15.75" customHeight="1" x14ac:dyDescent="0.25"/>
    <row r="43" spans="1:9" ht="15.75" customHeight="1" x14ac:dyDescent="0.25"/>
    <row r="44" spans="1:9" ht="15.75" customHeight="1" x14ac:dyDescent="0.25"/>
    <row r="45" spans="1:9" ht="15.75" customHeight="1" x14ac:dyDescent="0.25"/>
    <row r="46" spans="1:9" ht="15.75" customHeight="1" x14ac:dyDescent="0.25"/>
    <row r="47" spans="1:9" ht="15.75" customHeight="1" x14ac:dyDescent="0.25"/>
    <row r="48" spans="1:9" ht="15.75" customHeight="1" x14ac:dyDescent="0.25"/>
    <row r="49" ht="15.75" customHeight="1" x14ac:dyDescent="0.25"/>
    <row r="50" ht="15.75" customHeight="1" x14ac:dyDescent="0.25"/>
    <row r="51" ht="15.75" customHeight="1" x14ac:dyDescent="0.25"/>
    <row r="52" ht="15.75" customHeight="1" x14ac:dyDescent="0.25"/>
    <row r="53" ht="15.75" customHeight="1" x14ac:dyDescent="0.25"/>
    <row r="54" ht="15.75" customHeight="1" x14ac:dyDescent="0.25"/>
    <row r="55" ht="15.75" customHeight="1" x14ac:dyDescent="0.25"/>
    <row r="56" ht="15.75" customHeight="1" x14ac:dyDescent="0.25"/>
    <row r="57" ht="15.75" customHeight="1" x14ac:dyDescent="0.25"/>
    <row r="58" ht="15.75" customHeight="1" x14ac:dyDescent="0.25"/>
    <row r="59" ht="15.75" customHeight="1" x14ac:dyDescent="0.25"/>
    <row r="60" ht="15.75" customHeight="1" x14ac:dyDescent="0.25"/>
    <row r="61" ht="15.75" customHeight="1" x14ac:dyDescent="0.25"/>
    <row r="62" ht="15.75" customHeight="1" x14ac:dyDescent="0.25"/>
    <row r="63" ht="15.75" customHeight="1" x14ac:dyDescent="0.25"/>
    <row r="64" ht="15.75" customHeight="1" x14ac:dyDescent="0.25"/>
    <row r="65" ht="15.75" customHeight="1" x14ac:dyDescent="0.25"/>
    <row r="66" ht="15.75" customHeight="1" x14ac:dyDescent="0.25"/>
    <row r="67" ht="15.75" customHeight="1" x14ac:dyDescent="0.25"/>
    <row r="68" ht="15.75" customHeight="1" x14ac:dyDescent="0.25"/>
    <row r="69" ht="15.75" customHeight="1" x14ac:dyDescent="0.25"/>
    <row r="70" ht="15.75" customHeight="1" x14ac:dyDescent="0.25"/>
    <row r="71" ht="15.75" customHeight="1" x14ac:dyDescent="0.25"/>
    <row r="72" ht="15.75" customHeight="1" x14ac:dyDescent="0.25"/>
    <row r="73" ht="15.75" customHeight="1" x14ac:dyDescent="0.25"/>
    <row r="74" ht="15.75" customHeight="1" x14ac:dyDescent="0.25"/>
    <row r="75" ht="15.75" customHeight="1" x14ac:dyDescent="0.25"/>
    <row r="76" ht="15.75" customHeight="1" x14ac:dyDescent="0.25"/>
    <row r="77" ht="15.75" customHeight="1" x14ac:dyDescent="0.25"/>
    <row r="78" ht="15.75" customHeight="1" x14ac:dyDescent="0.25"/>
    <row r="79" ht="15.75" customHeight="1" x14ac:dyDescent="0.25"/>
    <row r="80"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row r="1001" ht="15.75" customHeight="1" x14ac:dyDescent="0.25"/>
  </sheetData>
  <mergeCells count="1">
    <mergeCell ref="A1:I1"/>
  </mergeCells>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CC3419-9E7A-4A64-8E90-C2400232CBFD}">
  <dimension ref="A1:C14"/>
  <sheetViews>
    <sheetView zoomScale="80" zoomScaleNormal="80" workbookViewId="0">
      <selection activeCell="B2" sqref="B2"/>
    </sheetView>
  </sheetViews>
  <sheetFormatPr baseColWidth="10" defaultColWidth="10.85546875" defaultRowHeight="15" x14ac:dyDescent="0.25"/>
  <cols>
    <col min="1" max="1" width="31.7109375" style="23" customWidth="1"/>
    <col min="2" max="2" width="21.42578125" style="23" customWidth="1"/>
    <col min="3" max="3" width="102.5703125" style="23" customWidth="1"/>
    <col min="4" max="16384" width="10.85546875" style="23"/>
  </cols>
  <sheetData>
    <row r="1" spans="1:3" ht="66" customHeight="1" thickBot="1" x14ac:dyDescent="0.3">
      <c r="A1" s="27" t="s">
        <v>453</v>
      </c>
      <c r="B1" s="27" t="s">
        <v>448</v>
      </c>
      <c r="C1" s="27" t="s">
        <v>449</v>
      </c>
    </row>
    <row r="2" spans="1:3" ht="48.75" customHeight="1" thickBot="1" x14ac:dyDescent="0.3">
      <c r="A2" s="21" t="s">
        <v>86</v>
      </c>
      <c r="B2" s="26">
        <f>COUNTIF(UA02A!G3:G39,"ADMISIÓN")</f>
        <v>5</v>
      </c>
      <c r="C2" s="24" t="s">
        <v>487</v>
      </c>
    </row>
    <row r="3" spans="1:3" ht="73.5" customHeight="1" thickBot="1" x14ac:dyDescent="0.3">
      <c r="A3" s="21" t="s">
        <v>93</v>
      </c>
      <c r="B3" s="26">
        <f>COUNTIF(UA02A!G3:G40,"CONCIENCIA")</f>
        <v>1</v>
      </c>
      <c r="C3" s="24" t="s">
        <v>477</v>
      </c>
    </row>
    <row r="4" spans="1:3" ht="31.5" customHeight="1" thickBot="1" x14ac:dyDescent="0.3">
      <c r="A4" s="21" t="s">
        <v>104</v>
      </c>
      <c r="B4" s="26">
        <f>COUNTIF(UA02A!G3:G41,"CONTEXTO SOCIOCULTURAL")</f>
        <v>1</v>
      </c>
      <c r="C4" s="24" t="s">
        <v>467</v>
      </c>
    </row>
    <row r="5" spans="1:3" ht="31.5" customHeight="1" thickBot="1" x14ac:dyDescent="0.3">
      <c r="A5" s="21" t="s">
        <v>37</v>
      </c>
      <c r="B5" s="26">
        <f>COUNTIF(UA02A!G3:G42,"EDUCACIÓN")</f>
        <v>6</v>
      </c>
      <c r="C5" s="24" t="s">
        <v>475</v>
      </c>
    </row>
    <row r="6" spans="1:3" ht="31.5" customHeight="1" thickBot="1" x14ac:dyDescent="0.3">
      <c r="A6" s="21" t="s">
        <v>88</v>
      </c>
      <c r="B6" s="26">
        <f>COUNTIF(UA02A!G3:G43,"EGRESADOS")</f>
        <v>2</v>
      </c>
      <c r="C6" s="24" t="s">
        <v>488</v>
      </c>
    </row>
    <row r="7" spans="1:3" ht="31.5" customHeight="1" thickBot="1" x14ac:dyDescent="0.3">
      <c r="A7" s="21" t="s">
        <v>83</v>
      </c>
      <c r="B7" s="26">
        <f>COUNTIF(UA02A!G3:G44,"ESTUDIANTE PEAMA")</f>
        <v>2</v>
      </c>
      <c r="C7" s="24" t="s">
        <v>505</v>
      </c>
    </row>
    <row r="8" spans="1:3" ht="31.5" customHeight="1" thickBot="1" x14ac:dyDescent="0.3">
      <c r="A8" s="21" t="s">
        <v>57</v>
      </c>
      <c r="B8" s="26">
        <f>COUNTIF(UA02A!G3:G45,"PARTICULARIDADES DE SEDE")</f>
        <v>3</v>
      </c>
      <c r="C8" s="24" t="s">
        <v>450</v>
      </c>
    </row>
    <row r="9" spans="1:3" ht="31.5" customHeight="1" thickBot="1" x14ac:dyDescent="0.3">
      <c r="A9" s="21" t="s">
        <v>122</v>
      </c>
      <c r="B9" s="26">
        <f>COUNTIF(UA02A!G3:G46,"PERMANENCIA ESTUDIANTIL")</f>
        <v>1</v>
      </c>
      <c r="C9" s="24" t="s">
        <v>506</v>
      </c>
    </row>
    <row r="10" spans="1:3" ht="31.5" customHeight="1" thickBot="1" x14ac:dyDescent="0.3">
      <c r="A10" s="21" t="s">
        <v>49</v>
      </c>
      <c r="B10" s="26">
        <f>COUNTIF(UA02A!G3:G47,"PROPÓSITO SUPERIOR")</f>
        <v>1</v>
      </c>
      <c r="C10" s="24" t="s">
        <v>507</v>
      </c>
    </row>
    <row r="11" spans="1:3" ht="31.5" customHeight="1" thickBot="1" x14ac:dyDescent="0.3">
      <c r="A11" s="21" t="s">
        <v>21</v>
      </c>
      <c r="B11" s="26">
        <f>COUNTIF(UA02A!G3:G48,"PROPUESTA INSTITUTO NACIONAL")</f>
        <v>1</v>
      </c>
      <c r="C11" s="24" t="s">
        <v>471</v>
      </c>
    </row>
    <row r="12" spans="1:3" ht="31.5" customHeight="1" thickBot="1" x14ac:dyDescent="0.3">
      <c r="A12" s="21" t="s">
        <v>96</v>
      </c>
      <c r="B12" s="26">
        <f>COUNTIF(UA02A!G3:G49,"TRABAJO COLABORATIVO ")</f>
        <v>7</v>
      </c>
      <c r="C12" s="24" t="s">
        <v>486</v>
      </c>
    </row>
    <row r="13" spans="1:3" ht="31.5" customHeight="1" thickBot="1" x14ac:dyDescent="0.3">
      <c r="A13" s="21" t="s">
        <v>98</v>
      </c>
      <c r="B13" s="26">
        <f>COUNTIF(UA02A!G3:G50,"TRABAJO DE CAMPO")</f>
        <v>2</v>
      </c>
      <c r="C13" s="24" t="s">
        <v>508</v>
      </c>
    </row>
    <row r="14" spans="1:3" ht="35.25" customHeight="1" thickBot="1" x14ac:dyDescent="0.3">
      <c r="A14" s="22" t="s">
        <v>451</v>
      </c>
      <c r="B14" s="25">
        <f>SUM(B2:B13)</f>
        <v>32</v>
      </c>
      <c r="C14" s="24"/>
    </row>
  </sheetData>
  <autoFilter ref="A1:C14" xr:uid="{85CC3419-9E7A-4A64-8E90-C2400232CBFD}"/>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H1001"/>
  <sheetViews>
    <sheetView workbookViewId="0">
      <selection sqref="A1:H1"/>
    </sheetView>
  </sheetViews>
  <sheetFormatPr baseColWidth="10" defaultColWidth="14.42578125" defaultRowHeight="15" customHeight="1" x14ac:dyDescent="0.25"/>
  <cols>
    <col min="1" max="1" width="15.5703125" customWidth="1"/>
    <col min="2" max="2" width="7.42578125" customWidth="1"/>
    <col min="3" max="3" width="9.28515625" customWidth="1"/>
    <col min="4" max="4" width="20.85546875" customWidth="1"/>
    <col min="5" max="6" width="10.7109375" customWidth="1"/>
    <col min="7" max="7" width="14.5703125" customWidth="1"/>
    <col min="8" max="8" width="16.5703125" customWidth="1"/>
  </cols>
  <sheetData>
    <row r="1" spans="1:8" ht="15" customHeight="1" thickBot="1" x14ac:dyDescent="0.3">
      <c r="A1" s="77" t="s">
        <v>513</v>
      </c>
      <c r="B1" s="77"/>
      <c r="C1" s="77"/>
      <c r="D1" s="77"/>
      <c r="E1" s="77"/>
      <c r="F1" s="77"/>
      <c r="G1" s="77"/>
      <c r="H1" s="77"/>
    </row>
    <row r="2" spans="1:8" ht="47.45" customHeight="1" thickBot="1" x14ac:dyDescent="0.3">
      <c r="A2" s="47" t="s">
        <v>76</v>
      </c>
      <c r="B2" s="48" t="s">
        <v>77</v>
      </c>
      <c r="C2" s="48" t="s">
        <v>2</v>
      </c>
      <c r="D2" s="47" t="s">
        <v>124</v>
      </c>
      <c r="E2" s="48" t="s">
        <v>125</v>
      </c>
      <c r="F2" s="48" t="s">
        <v>4</v>
      </c>
      <c r="G2" s="48" t="s">
        <v>5</v>
      </c>
      <c r="H2" s="48" t="s">
        <v>6</v>
      </c>
    </row>
    <row r="3" spans="1:8" ht="23.1" customHeight="1" thickBot="1" x14ac:dyDescent="0.3">
      <c r="A3" s="74" t="s">
        <v>7</v>
      </c>
      <c r="B3" s="76"/>
      <c r="C3" s="76"/>
      <c r="D3" s="74" t="s">
        <v>126</v>
      </c>
      <c r="E3" s="76"/>
      <c r="F3" s="76"/>
      <c r="G3" s="76"/>
      <c r="H3" s="76"/>
    </row>
    <row r="4" spans="1:8" ht="14.25" customHeight="1" x14ac:dyDescent="0.25"/>
    <row r="5" spans="1:8" ht="14.25" customHeight="1" x14ac:dyDescent="0.25"/>
    <row r="6" spans="1:8" ht="14.25" customHeight="1" x14ac:dyDescent="0.25"/>
    <row r="7" spans="1:8" ht="14.25" customHeight="1" x14ac:dyDescent="0.25"/>
    <row r="8" spans="1:8" ht="14.25" customHeight="1" x14ac:dyDescent="0.25"/>
    <row r="9" spans="1:8" ht="14.25" customHeight="1" x14ac:dyDescent="0.25"/>
    <row r="10" spans="1:8" ht="14.25" customHeight="1" x14ac:dyDescent="0.25"/>
    <row r="11" spans="1:8" ht="14.25" customHeight="1" x14ac:dyDescent="0.25"/>
    <row r="12" spans="1:8" ht="14.25" customHeight="1" x14ac:dyDescent="0.25"/>
    <row r="13" spans="1:8" ht="14.25" customHeight="1" x14ac:dyDescent="0.25"/>
    <row r="14" spans="1:8" ht="14.25" customHeight="1" x14ac:dyDescent="0.25"/>
    <row r="15" spans="1:8" ht="14.25" customHeight="1" x14ac:dyDescent="0.25"/>
    <row r="16" spans="1:8" ht="14.25" customHeight="1" x14ac:dyDescent="0.25"/>
    <row r="17" ht="14.25" customHeight="1" x14ac:dyDescent="0.25"/>
    <row r="18" ht="14.25" customHeight="1" x14ac:dyDescent="0.25"/>
    <row r="19" ht="14.25" customHeight="1" x14ac:dyDescent="0.25"/>
    <row r="20" ht="14.25" customHeight="1" x14ac:dyDescent="0.25"/>
    <row r="21" ht="14.25" customHeight="1" x14ac:dyDescent="0.25"/>
    <row r="22" ht="14.25" customHeight="1" x14ac:dyDescent="0.25"/>
    <row r="23" ht="14.25" customHeight="1" x14ac:dyDescent="0.25"/>
    <row r="24" ht="14.25" customHeight="1" x14ac:dyDescent="0.25"/>
    <row r="25" ht="14.25" customHeight="1" x14ac:dyDescent="0.25"/>
    <row r="26" ht="14.25" customHeight="1" x14ac:dyDescent="0.25"/>
    <row r="27" ht="14.25" customHeight="1" x14ac:dyDescent="0.25"/>
    <row r="28" ht="14.25" customHeight="1" x14ac:dyDescent="0.25"/>
    <row r="29" ht="14.25" customHeight="1" x14ac:dyDescent="0.25"/>
    <row r="30" ht="14.25" customHeight="1" x14ac:dyDescent="0.25"/>
    <row r="31" ht="14.25" customHeight="1" x14ac:dyDescent="0.25"/>
    <row r="32" ht="14.25" customHeight="1" x14ac:dyDescent="0.25"/>
    <row r="33" ht="14.25" customHeight="1" x14ac:dyDescent="0.25"/>
    <row r="34" ht="14.25" customHeight="1" x14ac:dyDescent="0.25"/>
    <row r="35" ht="14.25" customHeight="1" x14ac:dyDescent="0.25"/>
    <row r="36" ht="14.25" customHeight="1" x14ac:dyDescent="0.25"/>
    <row r="37" ht="14.25" customHeight="1" x14ac:dyDescent="0.25"/>
    <row r="38" ht="14.25" customHeight="1" x14ac:dyDescent="0.25"/>
    <row r="39" ht="14.25" customHeight="1" x14ac:dyDescent="0.25"/>
    <row r="40" ht="14.25" customHeight="1" x14ac:dyDescent="0.25"/>
    <row r="41" ht="14.25" customHeight="1" x14ac:dyDescent="0.25"/>
    <row r="42" ht="14.25" customHeight="1" x14ac:dyDescent="0.25"/>
    <row r="43" ht="14.25" customHeight="1" x14ac:dyDescent="0.25"/>
    <row r="44" ht="14.25" customHeight="1" x14ac:dyDescent="0.25"/>
    <row r="45" ht="14.25" customHeight="1" x14ac:dyDescent="0.25"/>
    <row r="46" ht="14.25" customHeight="1" x14ac:dyDescent="0.25"/>
    <row r="47" ht="14.25" customHeight="1" x14ac:dyDescent="0.25"/>
    <row r="48"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row r="1001" ht="14.25" customHeight="1" x14ac:dyDescent="0.25"/>
  </sheetData>
  <mergeCells count="3">
    <mergeCell ref="A3:C3"/>
    <mergeCell ref="D3:H3"/>
    <mergeCell ref="A1:H1"/>
  </mergeCells>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Z1001"/>
  <sheetViews>
    <sheetView topLeftCell="A27" workbookViewId="0">
      <selection activeCell="A3" sqref="A3:A28"/>
    </sheetView>
  </sheetViews>
  <sheetFormatPr baseColWidth="10" defaultColWidth="14.42578125" defaultRowHeight="15" customHeight="1" x14ac:dyDescent="0.25"/>
  <cols>
    <col min="1" max="1" width="17.7109375" customWidth="1"/>
    <col min="2" max="2" width="15.5703125" customWidth="1"/>
    <col min="3" max="3" width="15.42578125" customWidth="1"/>
    <col min="4" max="4" width="7.7109375" customWidth="1"/>
    <col min="5" max="5" width="13.140625" customWidth="1"/>
    <col min="6" max="6" width="21.42578125" customWidth="1"/>
    <col min="7" max="7" width="22.85546875" customWidth="1"/>
    <col min="8" max="8" width="71" customWidth="1"/>
    <col min="9" max="9" width="16.5703125" customWidth="1"/>
  </cols>
  <sheetData>
    <row r="1" spans="1:26" ht="15" customHeight="1" thickBot="1" x14ac:dyDescent="0.3">
      <c r="A1" s="73" t="s">
        <v>513</v>
      </c>
      <c r="B1" s="73"/>
      <c r="C1" s="73"/>
      <c r="D1" s="73"/>
      <c r="E1" s="73"/>
      <c r="F1" s="73"/>
      <c r="G1" s="73"/>
      <c r="H1" s="73"/>
      <c r="I1" s="73"/>
    </row>
    <row r="2" spans="1:26" ht="32.25" thickBot="1" x14ac:dyDescent="0.3">
      <c r="A2" s="34" t="s">
        <v>9</v>
      </c>
      <c r="B2" s="34" t="s">
        <v>10</v>
      </c>
      <c r="C2" s="34" t="s">
        <v>11</v>
      </c>
      <c r="D2" s="34" t="s">
        <v>12</v>
      </c>
      <c r="E2" s="34" t="s">
        <v>13</v>
      </c>
      <c r="F2" s="34" t="s">
        <v>14</v>
      </c>
      <c r="G2" s="34" t="s">
        <v>15</v>
      </c>
      <c r="H2" s="34" t="s">
        <v>16</v>
      </c>
      <c r="I2" s="34" t="s">
        <v>17</v>
      </c>
      <c r="J2" s="5"/>
      <c r="K2" s="5"/>
      <c r="L2" s="5"/>
      <c r="M2" s="5"/>
      <c r="N2" s="5"/>
      <c r="O2" s="5"/>
      <c r="P2" s="5"/>
      <c r="Q2" s="5"/>
      <c r="R2" s="5"/>
      <c r="S2" s="5"/>
      <c r="T2" s="5"/>
      <c r="U2" s="5"/>
      <c r="V2" s="5"/>
      <c r="W2" s="5"/>
      <c r="X2" s="5"/>
      <c r="Y2" s="5"/>
      <c r="Z2" s="5"/>
    </row>
    <row r="3" spans="1:26" ht="142.5" thickBot="1" x14ac:dyDescent="0.3">
      <c r="A3" s="36">
        <v>70</v>
      </c>
      <c r="B3" s="36">
        <v>8</v>
      </c>
      <c r="C3" s="36" t="s">
        <v>18</v>
      </c>
      <c r="D3" s="36">
        <v>1</v>
      </c>
      <c r="E3" s="36" t="s">
        <v>127</v>
      </c>
      <c r="F3" s="36" t="s">
        <v>128</v>
      </c>
      <c r="G3" s="36" t="s">
        <v>129</v>
      </c>
      <c r="H3" s="38" t="s">
        <v>130</v>
      </c>
      <c r="I3" s="39" t="s">
        <v>131</v>
      </c>
      <c r="J3" s="5"/>
      <c r="K3" s="5"/>
      <c r="L3" s="5"/>
      <c r="M3" s="5"/>
      <c r="N3" s="5"/>
      <c r="O3" s="5"/>
      <c r="P3" s="5"/>
      <c r="Q3" s="5"/>
      <c r="R3" s="5"/>
      <c r="S3" s="5"/>
      <c r="T3" s="5"/>
      <c r="U3" s="5"/>
      <c r="V3" s="5"/>
      <c r="W3" s="5"/>
      <c r="X3" s="5"/>
      <c r="Y3" s="5"/>
      <c r="Z3" s="5"/>
    </row>
    <row r="4" spans="1:26" ht="174" thickBot="1" x14ac:dyDescent="0.3">
      <c r="A4" s="36">
        <v>71</v>
      </c>
      <c r="B4" s="36">
        <v>8</v>
      </c>
      <c r="C4" s="36" t="s">
        <v>18</v>
      </c>
      <c r="D4" s="36">
        <v>1</v>
      </c>
      <c r="E4" s="36" t="s">
        <v>127</v>
      </c>
      <c r="F4" s="36" t="s">
        <v>128</v>
      </c>
      <c r="G4" s="36" t="s">
        <v>129</v>
      </c>
      <c r="H4" s="38" t="s">
        <v>132</v>
      </c>
      <c r="I4" s="39" t="s">
        <v>133</v>
      </c>
      <c r="J4" s="5"/>
      <c r="K4" s="5"/>
      <c r="L4" s="5"/>
      <c r="M4" s="5"/>
      <c r="N4" s="5"/>
      <c r="O4" s="5"/>
      <c r="P4" s="5"/>
      <c r="Q4" s="5"/>
      <c r="R4" s="5"/>
      <c r="S4" s="5"/>
      <c r="T4" s="5"/>
      <c r="U4" s="5"/>
      <c r="V4" s="5"/>
      <c r="W4" s="5"/>
      <c r="X4" s="5"/>
      <c r="Y4" s="5"/>
      <c r="Z4" s="5"/>
    </row>
    <row r="5" spans="1:26" ht="126.75" thickBot="1" x14ac:dyDescent="0.3">
      <c r="A5" s="36">
        <v>72</v>
      </c>
      <c r="B5" s="36">
        <v>8</v>
      </c>
      <c r="C5" s="36" t="s">
        <v>18</v>
      </c>
      <c r="D5" s="36">
        <v>1</v>
      </c>
      <c r="E5" s="36" t="s">
        <v>127</v>
      </c>
      <c r="F5" s="36" t="s">
        <v>128</v>
      </c>
      <c r="G5" s="36" t="s">
        <v>129</v>
      </c>
      <c r="H5" s="38" t="s">
        <v>134</v>
      </c>
      <c r="I5" s="39" t="s">
        <v>131</v>
      </c>
      <c r="J5" s="5"/>
      <c r="K5" s="5"/>
      <c r="L5" s="5"/>
      <c r="M5" s="5"/>
      <c r="N5" s="5"/>
      <c r="O5" s="5"/>
      <c r="P5" s="5"/>
      <c r="Q5" s="5"/>
      <c r="R5" s="5"/>
      <c r="S5" s="5"/>
      <c r="T5" s="5"/>
      <c r="U5" s="5"/>
      <c r="V5" s="5"/>
      <c r="W5" s="5"/>
      <c r="X5" s="5"/>
      <c r="Y5" s="5"/>
      <c r="Z5" s="5"/>
    </row>
    <row r="6" spans="1:26" ht="268.5" thickBot="1" x14ac:dyDescent="0.3">
      <c r="A6" s="36">
        <v>73</v>
      </c>
      <c r="B6" s="36">
        <v>8</v>
      </c>
      <c r="C6" s="36" t="s">
        <v>18</v>
      </c>
      <c r="D6" s="36">
        <v>1</v>
      </c>
      <c r="E6" s="36" t="s">
        <v>127</v>
      </c>
      <c r="F6" s="36" t="s">
        <v>128</v>
      </c>
      <c r="G6" s="36" t="s">
        <v>104</v>
      </c>
      <c r="H6" s="38" t="s">
        <v>135</v>
      </c>
      <c r="I6" s="39" t="s">
        <v>133</v>
      </c>
      <c r="J6" s="5"/>
      <c r="K6" s="5"/>
      <c r="L6" s="5"/>
      <c r="M6" s="5"/>
      <c r="N6" s="5"/>
      <c r="O6" s="5"/>
      <c r="P6" s="5"/>
      <c r="Q6" s="5"/>
      <c r="R6" s="5"/>
      <c r="S6" s="5"/>
      <c r="T6" s="5"/>
      <c r="U6" s="5"/>
      <c r="V6" s="5"/>
      <c r="W6" s="5"/>
      <c r="X6" s="5"/>
      <c r="Y6" s="5"/>
      <c r="Z6" s="5"/>
    </row>
    <row r="7" spans="1:26" ht="205.5" thickBot="1" x14ac:dyDescent="0.3">
      <c r="A7" s="36">
        <v>74</v>
      </c>
      <c r="B7" s="36">
        <v>8</v>
      </c>
      <c r="C7" s="36" t="s">
        <v>18</v>
      </c>
      <c r="D7" s="36">
        <v>1</v>
      </c>
      <c r="E7" s="36" t="s">
        <v>127</v>
      </c>
      <c r="F7" s="36" t="s">
        <v>128</v>
      </c>
      <c r="G7" s="36" t="s">
        <v>104</v>
      </c>
      <c r="H7" s="38" t="s">
        <v>136</v>
      </c>
      <c r="I7" s="39" t="s">
        <v>131</v>
      </c>
      <c r="J7" s="5"/>
      <c r="K7" s="5"/>
      <c r="L7" s="5"/>
      <c r="M7" s="5"/>
      <c r="N7" s="5"/>
      <c r="O7" s="5"/>
      <c r="P7" s="5"/>
      <c r="Q7" s="5"/>
      <c r="R7" s="5"/>
      <c r="S7" s="5"/>
      <c r="T7" s="5"/>
      <c r="U7" s="5"/>
      <c r="V7" s="5"/>
      <c r="W7" s="5"/>
      <c r="X7" s="5"/>
      <c r="Y7" s="5"/>
      <c r="Z7" s="5"/>
    </row>
    <row r="8" spans="1:26" ht="111" thickBot="1" x14ac:dyDescent="0.3">
      <c r="A8" s="36">
        <v>75</v>
      </c>
      <c r="B8" s="40">
        <v>8</v>
      </c>
      <c r="C8" s="36" t="s">
        <v>18</v>
      </c>
      <c r="D8" s="40">
        <v>1</v>
      </c>
      <c r="E8" s="36" t="s">
        <v>127</v>
      </c>
      <c r="F8" s="36" t="s">
        <v>128</v>
      </c>
      <c r="G8" s="36" t="s">
        <v>104</v>
      </c>
      <c r="H8" s="58" t="s">
        <v>137</v>
      </c>
      <c r="I8" s="39" t="s">
        <v>131</v>
      </c>
      <c r="J8" s="5"/>
      <c r="K8" s="5"/>
      <c r="L8" s="5"/>
      <c r="M8" s="5"/>
      <c r="N8" s="5"/>
      <c r="O8" s="5"/>
      <c r="P8" s="5"/>
      <c r="Q8" s="5"/>
      <c r="R8" s="5"/>
      <c r="S8" s="5"/>
      <c r="T8" s="5"/>
      <c r="U8" s="5"/>
      <c r="V8" s="5"/>
      <c r="W8" s="5"/>
      <c r="X8" s="5"/>
      <c r="Y8" s="5"/>
      <c r="Z8" s="5"/>
    </row>
    <row r="9" spans="1:26" ht="409.6" thickBot="1" x14ac:dyDescent="0.3">
      <c r="A9" s="36">
        <v>76</v>
      </c>
      <c r="B9" s="40">
        <v>8</v>
      </c>
      <c r="C9" s="36" t="s">
        <v>18</v>
      </c>
      <c r="D9" s="40">
        <v>1</v>
      </c>
      <c r="E9" s="36" t="s">
        <v>127</v>
      </c>
      <c r="F9" s="36" t="s">
        <v>128</v>
      </c>
      <c r="G9" s="36" t="s">
        <v>104</v>
      </c>
      <c r="H9" s="38" t="s">
        <v>138</v>
      </c>
      <c r="I9" s="39" t="s">
        <v>131</v>
      </c>
      <c r="J9" s="5"/>
      <c r="K9" s="5"/>
      <c r="L9" s="5"/>
      <c r="M9" s="5"/>
      <c r="N9" s="5"/>
      <c r="O9" s="5"/>
      <c r="P9" s="5"/>
      <c r="Q9" s="5"/>
      <c r="R9" s="5"/>
      <c r="S9" s="5"/>
      <c r="T9" s="5"/>
      <c r="U9" s="5"/>
      <c r="V9" s="5"/>
      <c r="W9" s="5"/>
      <c r="X9" s="5"/>
      <c r="Y9" s="5"/>
      <c r="Z9" s="5"/>
    </row>
    <row r="10" spans="1:26" ht="189.75" thickBot="1" x14ac:dyDescent="0.3">
      <c r="A10" s="36">
        <v>77</v>
      </c>
      <c r="B10" s="40">
        <v>8</v>
      </c>
      <c r="C10" s="36" t="s">
        <v>18</v>
      </c>
      <c r="D10" s="40">
        <v>1</v>
      </c>
      <c r="E10" s="36" t="s">
        <v>127</v>
      </c>
      <c r="F10" s="36" t="s">
        <v>128</v>
      </c>
      <c r="G10" s="36" t="s">
        <v>129</v>
      </c>
      <c r="H10" s="43" t="s">
        <v>139</v>
      </c>
      <c r="I10" s="39" t="s">
        <v>133</v>
      </c>
      <c r="J10" s="5"/>
      <c r="K10" s="5"/>
      <c r="L10" s="5"/>
      <c r="M10" s="5"/>
      <c r="N10" s="5"/>
      <c r="O10" s="5"/>
      <c r="P10" s="5"/>
      <c r="Q10" s="5"/>
      <c r="R10" s="5"/>
      <c r="S10" s="5"/>
      <c r="T10" s="5"/>
      <c r="U10" s="5"/>
      <c r="V10" s="5"/>
      <c r="W10" s="5"/>
      <c r="X10" s="5"/>
      <c r="Y10" s="5"/>
      <c r="Z10" s="5"/>
    </row>
    <row r="11" spans="1:26" ht="189.75" thickBot="1" x14ac:dyDescent="0.3">
      <c r="A11" s="36">
        <v>78</v>
      </c>
      <c r="B11" s="40">
        <v>8</v>
      </c>
      <c r="C11" s="36" t="s">
        <v>18</v>
      </c>
      <c r="D11" s="40">
        <v>1</v>
      </c>
      <c r="E11" s="36" t="s">
        <v>127</v>
      </c>
      <c r="F11" s="36" t="s">
        <v>128</v>
      </c>
      <c r="G11" s="36" t="s">
        <v>104</v>
      </c>
      <c r="H11" s="38" t="s">
        <v>140</v>
      </c>
      <c r="I11" s="39" t="s">
        <v>133</v>
      </c>
      <c r="J11" s="5"/>
      <c r="K11" s="5"/>
      <c r="L11" s="5"/>
      <c r="M11" s="5"/>
      <c r="N11" s="5"/>
      <c r="O11" s="5"/>
      <c r="P11" s="5"/>
      <c r="Q11" s="5"/>
      <c r="R11" s="5"/>
      <c r="S11" s="5"/>
      <c r="T11" s="5"/>
      <c r="U11" s="5"/>
      <c r="V11" s="5"/>
      <c r="W11" s="5"/>
      <c r="X11" s="5"/>
      <c r="Y11" s="5"/>
      <c r="Z11" s="5"/>
    </row>
    <row r="12" spans="1:26" ht="284.25" thickBot="1" x14ac:dyDescent="0.3">
      <c r="A12" s="36">
        <v>79</v>
      </c>
      <c r="B12" s="40">
        <v>8</v>
      </c>
      <c r="C12" s="36" t="s">
        <v>18</v>
      </c>
      <c r="D12" s="40">
        <v>1</v>
      </c>
      <c r="E12" s="36" t="s">
        <v>127</v>
      </c>
      <c r="F12" s="36" t="s">
        <v>128</v>
      </c>
      <c r="G12" s="36" t="s">
        <v>129</v>
      </c>
      <c r="H12" s="38" t="s">
        <v>141</v>
      </c>
      <c r="I12" s="39" t="s">
        <v>131</v>
      </c>
      <c r="J12" s="5"/>
      <c r="K12" s="5"/>
      <c r="L12" s="5"/>
      <c r="M12" s="5"/>
      <c r="N12" s="5"/>
      <c r="O12" s="5"/>
      <c r="P12" s="5"/>
      <c r="Q12" s="5"/>
      <c r="R12" s="5"/>
      <c r="S12" s="5"/>
      <c r="T12" s="5"/>
      <c r="U12" s="5"/>
      <c r="V12" s="5"/>
      <c r="W12" s="5"/>
      <c r="X12" s="5"/>
      <c r="Y12" s="5"/>
      <c r="Z12" s="5"/>
    </row>
    <row r="13" spans="1:26" ht="205.5" thickBot="1" x14ac:dyDescent="0.3">
      <c r="A13" s="36">
        <v>80</v>
      </c>
      <c r="B13" s="40">
        <v>8</v>
      </c>
      <c r="C13" s="36" t="s">
        <v>18</v>
      </c>
      <c r="D13" s="40">
        <v>1</v>
      </c>
      <c r="E13" s="36" t="s">
        <v>127</v>
      </c>
      <c r="F13" s="36" t="s">
        <v>128</v>
      </c>
      <c r="G13" s="36" t="s">
        <v>129</v>
      </c>
      <c r="H13" s="38" t="s">
        <v>142</v>
      </c>
      <c r="I13" s="39" t="s">
        <v>133</v>
      </c>
      <c r="J13" s="5"/>
      <c r="K13" s="5"/>
      <c r="L13" s="5"/>
      <c r="M13" s="5"/>
      <c r="N13" s="5"/>
      <c r="O13" s="5"/>
      <c r="P13" s="5"/>
      <c r="Q13" s="5"/>
      <c r="R13" s="5"/>
      <c r="S13" s="5"/>
      <c r="T13" s="5"/>
      <c r="U13" s="5"/>
      <c r="V13" s="5"/>
      <c r="W13" s="5"/>
      <c r="X13" s="5"/>
      <c r="Y13" s="5"/>
      <c r="Z13" s="5"/>
    </row>
    <row r="14" spans="1:26" ht="126.75" thickBot="1" x14ac:dyDescent="0.3">
      <c r="A14" s="36">
        <v>81</v>
      </c>
      <c r="B14" s="40">
        <v>8</v>
      </c>
      <c r="C14" s="36" t="s">
        <v>18</v>
      </c>
      <c r="D14" s="40">
        <v>1</v>
      </c>
      <c r="E14" s="36" t="s">
        <v>127</v>
      </c>
      <c r="F14" s="36" t="s">
        <v>128</v>
      </c>
      <c r="G14" s="36" t="s">
        <v>129</v>
      </c>
      <c r="H14" s="38" t="s">
        <v>143</v>
      </c>
      <c r="I14" s="39" t="s">
        <v>144</v>
      </c>
      <c r="J14" s="5"/>
      <c r="K14" s="5"/>
      <c r="L14" s="5"/>
      <c r="M14" s="5"/>
      <c r="N14" s="5"/>
      <c r="O14" s="5"/>
      <c r="P14" s="5"/>
      <c r="Q14" s="5"/>
      <c r="R14" s="5"/>
      <c r="S14" s="5"/>
      <c r="T14" s="5"/>
      <c r="U14" s="5"/>
      <c r="V14" s="5"/>
      <c r="W14" s="5"/>
      <c r="X14" s="5"/>
      <c r="Y14" s="5"/>
      <c r="Z14" s="5"/>
    </row>
    <row r="15" spans="1:26" ht="158.25" thickBot="1" x14ac:dyDescent="0.3">
      <c r="A15" s="36">
        <v>82</v>
      </c>
      <c r="B15" s="40">
        <v>8</v>
      </c>
      <c r="C15" s="36" t="s">
        <v>18</v>
      </c>
      <c r="D15" s="40">
        <v>1</v>
      </c>
      <c r="E15" s="36" t="s">
        <v>127</v>
      </c>
      <c r="F15" s="36" t="s">
        <v>128</v>
      </c>
      <c r="G15" s="36" t="s">
        <v>145</v>
      </c>
      <c r="H15" s="38" t="s">
        <v>146</v>
      </c>
      <c r="I15" s="39" t="s">
        <v>133</v>
      </c>
      <c r="J15" s="5"/>
      <c r="K15" s="5"/>
      <c r="L15" s="5"/>
      <c r="M15" s="5"/>
      <c r="N15" s="5"/>
      <c r="O15" s="5"/>
      <c r="P15" s="5"/>
      <c r="Q15" s="5"/>
      <c r="R15" s="5"/>
      <c r="S15" s="5"/>
      <c r="T15" s="5"/>
      <c r="U15" s="5"/>
      <c r="V15" s="5"/>
      <c r="W15" s="5"/>
      <c r="X15" s="5"/>
      <c r="Y15" s="5"/>
      <c r="Z15" s="5"/>
    </row>
    <row r="16" spans="1:26" ht="409.6" thickBot="1" x14ac:dyDescent="0.3">
      <c r="A16" s="36">
        <v>83</v>
      </c>
      <c r="B16" s="40">
        <v>8</v>
      </c>
      <c r="C16" s="36" t="s">
        <v>18</v>
      </c>
      <c r="D16" s="40">
        <v>1</v>
      </c>
      <c r="E16" s="36" t="s">
        <v>127</v>
      </c>
      <c r="F16" s="36" t="s">
        <v>128</v>
      </c>
      <c r="G16" s="36" t="s">
        <v>57</v>
      </c>
      <c r="H16" s="38" t="s">
        <v>147</v>
      </c>
      <c r="I16" s="39" t="s">
        <v>69</v>
      </c>
      <c r="J16" s="5"/>
      <c r="K16" s="5"/>
      <c r="L16" s="5"/>
      <c r="M16" s="5"/>
      <c r="N16" s="5"/>
      <c r="O16" s="5"/>
      <c r="P16" s="5"/>
      <c r="Q16" s="5"/>
      <c r="R16" s="5"/>
      <c r="S16" s="5"/>
      <c r="T16" s="5"/>
      <c r="U16" s="5"/>
      <c r="V16" s="5"/>
      <c r="W16" s="5"/>
      <c r="X16" s="5"/>
      <c r="Y16" s="5"/>
      <c r="Z16" s="5"/>
    </row>
    <row r="17" spans="1:26" ht="189.75" thickBot="1" x14ac:dyDescent="0.3">
      <c r="A17" s="36">
        <v>84</v>
      </c>
      <c r="B17" s="40">
        <v>8</v>
      </c>
      <c r="C17" s="36" t="s">
        <v>18</v>
      </c>
      <c r="D17" s="40">
        <v>1</v>
      </c>
      <c r="E17" s="36" t="s">
        <v>127</v>
      </c>
      <c r="F17" s="36" t="s">
        <v>128</v>
      </c>
      <c r="G17" s="36" t="s">
        <v>129</v>
      </c>
      <c r="H17" s="43" t="s">
        <v>148</v>
      </c>
      <c r="I17" s="39" t="s">
        <v>69</v>
      </c>
      <c r="J17" s="5"/>
      <c r="K17" s="5"/>
      <c r="L17" s="5"/>
      <c r="M17" s="5"/>
      <c r="N17" s="5"/>
      <c r="O17" s="5"/>
      <c r="P17" s="5"/>
      <c r="Q17" s="5"/>
      <c r="R17" s="5"/>
      <c r="S17" s="5"/>
      <c r="T17" s="5"/>
      <c r="U17" s="5"/>
      <c r="V17" s="5"/>
      <c r="W17" s="5"/>
      <c r="X17" s="5"/>
      <c r="Y17" s="5"/>
      <c r="Z17" s="5"/>
    </row>
    <row r="18" spans="1:26" ht="174" thickBot="1" x14ac:dyDescent="0.3">
      <c r="A18" s="36">
        <v>85</v>
      </c>
      <c r="B18" s="40">
        <v>8</v>
      </c>
      <c r="C18" s="36" t="s">
        <v>18</v>
      </c>
      <c r="D18" s="40">
        <v>1</v>
      </c>
      <c r="E18" s="36" t="s">
        <v>127</v>
      </c>
      <c r="F18" s="36" t="s">
        <v>128</v>
      </c>
      <c r="G18" s="36" t="s">
        <v>104</v>
      </c>
      <c r="H18" s="38" t="s">
        <v>149</v>
      </c>
      <c r="I18" s="39" t="s">
        <v>131</v>
      </c>
      <c r="J18" s="5"/>
      <c r="K18" s="5"/>
      <c r="L18" s="5"/>
      <c r="M18" s="5"/>
      <c r="N18" s="5"/>
      <c r="O18" s="5"/>
      <c r="P18" s="5"/>
      <c r="Q18" s="5"/>
      <c r="R18" s="5"/>
      <c r="S18" s="5"/>
      <c r="T18" s="5"/>
      <c r="U18" s="5"/>
      <c r="V18" s="5"/>
      <c r="W18" s="5"/>
      <c r="X18" s="5"/>
      <c r="Y18" s="5"/>
      <c r="Z18" s="5"/>
    </row>
    <row r="19" spans="1:26" ht="142.5" thickBot="1" x14ac:dyDescent="0.3">
      <c r="A19" s="36">
        <v>86</v>
      </c>
      <c r="B19" s="40">
        <v>8</v>
      </c>
      <c r="C19" s="36" t="s">
        <v>18</v>
      </c>
      <c r="D19" s="40">
        <v>1</v>
      </c>
      <c r="E19" s="36" t="s">
        <v>127</v>
      </c>
      <c r="F19" s="36" t="s">
        <v>128</v>
      </c>
      <c r="G19" s="36" t="s">
        <v>150</v>
      </c>
      <c r="H19" s="38" t="s">
        <v>151</v>
      </c>
      <c r="I19" s="39" t="s">
        <v>131</v>
      </c>
      <c r="J19" s="5"/>
      <c r="K19" s="5"/>
      <c r="L19" s="5"/>
      <c r="M19" s="5"/>
      <c r="N19" s="5"/>
      <c r="O19" s="5"/>
      <c r="P19" s="5"/>
      <c r="Q19" s="5"/>
      <c r="R19" s="5"/>
      <c r="S19" s="5"/>
      <c r="T19" s="5"/>
      <c r="U19" s="5"/>
      <c r="V19" s="5"/>
      <c r="W19" s="5"/>
      <c r="X19" s="5"/>
      <c r="Y19" s="5"/>
      <c r="Z19" s="5"/>
    </row>
    <row r="20" spans="1:26" ht="284.25" thickBot="1" x14ac:dyDescent="0.3">
      <c r="A20" s="36">
        <v>87</v>
      </c>
      <c r="B20" s="40">
        <v>8</v>
      </c>
      <c r="C20" s="36" t="s">
        <v>18</v>
      </c>
      <c r="D20" s="40">
        <v>1</v>
      </c>
      <c r="E20" s="36" t="s">
        <v>127</v>
      </c>
      <c r="F20" s="36" t="s">
        <v>128</v>
      </c>
      <c r="G20" s="36" t="s">
        <v>104</v>
      </c>
      <c r="H20" s="38" t="s">
        <v>152</v>
      </c>
      <c r="I20" s="39" t="s">
        <v>133</v>
      </c>
      <c r="J20" s="5"/>
      <c r="K20" s="5"/>
      <c r="L20" s="5"/>
      <c r="M20" s="5"/>
      <c r="N20" s="5"/>
      <c r="O20" s="5"/>
      <c r="P20" s="5"/>
      <c r="Q20" s="5"/>
      <c r="R20" s="5"/>
      <c r="S20" s="5"/>
      <c r="T20" s="5"/>
      <c r="U20" s="5"/>
      <c r="V20" s="5"/>
      <c r="W20" s="5"/>
      <c r="X20" s="5"/>
      <c r="Y20" s="5"/>
      <c r="Z20" s="5"/>
    </row>
    <row r="21" spans="1:26" ht="48" thickBot="1" x14ac:dyDescent="0.3">
      <c r="A21" s="36">
        <v>88</v>
      </c>
      <c r="B21" s="40">
        <v>8</v>
      </c>
      <c r="C21" s="36" t="s">
        <v>18</v>
      </c>
      <c r="D21" s="40">
        <v>1</v>
      </c>
      <c r="E21" s="36" t="s">
        <v>127</v>
      </c>
      <c r="F21" s="36" t="s">
        <v>128</v>
      </c>
      <c r="G21" s="36" t="s">
        <v>145</v>
      </c>
      <c r="H21" s="38" t="s">
        <v>153</v>
      </c>
      <c r="I21" s="39" t="s">
        <v>131</v>
      </c>
      <c r="J21" s="5"/>
      <c r="K21" s="5"/>
      <c r="L21" s="5"/>
      <c r="M21" s="5"/>
      <c r="N21" s="5"/>
      <c r="O21" s="5"/>
      <c r="P21" s="5"/>
      <c r="Q21" s="5"/>
      <c r="R21" s="5"/>
      <c r="S21" s="5"/>
      <c r="T21" s="5"/>
      <c r="U21" s="5"/>
      <c r="V21" s="5"/>
      <c r="W21" s="5"/>
      <c r="X21" s="5"/>
      <c r="Y21" s="5"/>
      <c r="Z21" s="5"/>
    </row>
    <row r="22" spans="1:26" ht="142.5" thickBot="1" x14ac:dyDescent="0.3">
      <c r="A22" s="36">
        <v>89</v>
      </c>
      <c r="B22" s="40">
        <v>8</v>
      </c>
      <c r="C22" s="36" t="s">
        <v>18</v>
      </c>
      <c r="D22" s="40">
        <v>1</v>
      </c>
      <c r="E22" s="36" t="s">
        <v>127</v>
      </c>
      <c r="F22" s="36" t="s">
        <v>128</v>
      </c>
      <c r="G22" s="36" t="s">
        <v>150</v>
      </c>
      <c r="H22" s="38" t="s">
        <v>154</v>
      </c>
      <c r="I22" s="39" t="s">
        <v>131</v>
      </c>
      <c r="J22" s="5"/>
      <c r="K22" s="5"/>
      <c r="L22" s="5"/>
      <c r="M22" s="5"/>
      <c r="N22" s="5"/>
      <c r="O22" s="5"/>
      <c r="P22" s="5"/>
      <c r="Q22" s="5"/>
      <c r="R22" s="5"/>
      <c r="S22" s="5"/>
      <c r="T22" s="5"/>
      <c r="U22" s="5"/>
      <c r="V22" s="5"/>
      <c r="W22" s="5"/>
      <c r="X22" s="5"/>
      <c r="Y22" s="5"/>
      <c r="Z22" s="5"/>
    </row>
    <row r="23" spans="1:26" ht="237" thickBot="1" x14ac:dyDescent="0.3">
      <c r="A23" s="36">
        <v>90</v>
      </c>
      <c r="B23" s="40">
        <v>8</v>
      </c>
      <c r="C23" s="36" t="s">
        <v>18</v>
      </c>
      <c r="D23" s="40">
        <v>1</v>
      </c>
      <c r="E23" s="36" t="s">
        <v>127</v>
      </c>
      <c r="F23" s="36" t="s">
        <v>128</v>
      </c>
      <c r="G23" s="36" t="s">
        <v>155</v>
      </c>
      <c r="H23" s="38" t="s">
        <v>156</v>
      </c>
      <c r="I23" s="39" t="s">
        <v>133</v>
      </c>
      <c r="J23" s="5"/>
      <c r="K23" s="5"/>
      <c r="L23" s="5"/>
      <c r="M23" s="5"/>
      <c r="N23" s="5"/>
      <c r="O23" s="5"/>
      <c r="P23" s="5"/>
      <c r="Q23" s="5"/>
      <c r="R23" s="5"/>
      <c r="S23" s="5"/>
      <c r="T23" s="5"/>
      <c r="U23" s="5"/>
      <c r="V23" s="5"/>
      <c r="W23" s="5"/>
      <c r="X23" s="5"/>
      <c r="Y23" s="5"/>
      <c r="Z23" s="5"/>
    </row>
    <row r="24" spans="1:26" ht="237" thickBot="1" x14ac:dyDescent="0.3">
      <c r="A24" s="36">
        <v>91</v>
      </c>
      <c r="B24" s="40">
        <v>8</v>
      </c>
      <c r="C24" s="36" t="s">
        <v>18</v>
      </c>
      <c r="D24" s="40">
        <v>1</v>
      </c>
      <c r="E24" s="36" t="s">
        <v>127</v>
      </c>
      <c r="F24" s="36" t="s">
        <v>128</v>
      </c>
      <c r="G24" s="36" t="s">
        <v>129</v>
      </c>
      <c r="H24" s="38" t="s">
        <v>157</v>
      </c>
      <c r="I24" s="39" t="s">
        <v>131</v>
      </c>
      <c r="J24" s="5"/>
      <c r="K24" s="5"/>
      <c r="L24" s="5"/>
      <c r="M24" s="5"/>
      <c r="N24" s="5"/>
      <c r="O24" s="5"/>
      <c r="P24" s="5"/>
      <c r="Q24" s="5"/>
      <c r="R24" s="5"/>
      <c r="S24" s="5"/>
      <c r="T24" s="5"/>
      <c r="U24" s="5"/>
      <c r="V24" s="5"/>
      <c r="W24" s="5"/>
      <c r="X24" s="5"/>
      <c r="Y24" s="5"/>
      <c r="Z24" s="5"/>
    </row>
    <row r="25" spans="1:26" ht="111" thickBot="1" x14ac:dyDescent="0.3">
      <c r="A25" s="36">
        <v>92</v>
      </c>
      <c r="B25" s="40">
        <v>8</v>
      </c>
      <c r="C25" s="36" t="s">
        <v>18</v>
      </c>
      <c r="D25" s="40">
        <v>1</v>
      </c>
      <c r="E25" s="36" t="s">
        <v>127</v>
      </c>
      <c r="F25" s="36" t="s">
        <v>128</v>
      </c>
      <c r="G25" s="59" t="s">
        <v>93</v>
      </c>
      <c r="H25" s="43" t="s">
        <v>158</v>
      </c>
      <c r="I25" s="39" t="s">
        <v>72</v>
      </c>
      <c r="J25" s="5"/>
      <c r="K25" s="5"/>
      <c r="L25" s="5"/>
      <c r="M25" s="5"/>
      <c r="N25" s="5"/>
      <c r="O25" s="5"/>
      <c r="P25" s="5"/>
      <c r="Q25" s="5"/>
      <c r="R25" s="5"/>
      <c r="S25" s="5"/>
      <c r="T25" s="5"/>
      <c r="U25" s="5"/>
      <c r="V25" s="5"/>
      <c r="W25" s="5"/>
      <c r="X25" s="5"/>
      <c r="Y25" s="5"/>
      <c r="Z25" s="5"/>
    </row>
    <row r="26" spans="1:26" ht="268.5" thickBot="1" x14ac:dyDescent="0.3">
      <c r="A26" s="36">
        <v>93</v>
      </c>
      <c r="B26" s="40">
        <v>8</v>
      </c>
      <c r="C26" s="36" t="s">
        <v>18</v>
      </c>
      <c r="D26" s="40">
        <v>1</v>
      </c>
      <c r="E26" s="36" t="s">
        <v>127</v>
      </c>
      <c r="F26" s="36" t="s">
        <v>128</v>
      </c>
      <c r="G26" s="36" t="s">
        <v>145</v>
      </c>
      <c r="H26" s="38" t="s">
        <v>159</v>
      </c>
      <c r="I26" s="39" t="s">
        <v>72</v>
      </c>
      <c r="J26" s="5"/>
      <c r="K26" s="5"/>
      <c r="L26" s="5"/>
      <c r="M26" s="5"/>
      <c r="N26" s="5"/>
      <c r="O26" s="5"/>
      <c r="P26" s="5"/>
      <c r="Q26" s="5"/>
      <c r="R26" s="5"/>
      <c r="S26" s="5"/>
      <c r="T26" s="5"/>
      <c r="U26" s="5"/>
      <c r="V26" s="5"/>
      <c r="W26" s="5"/>
      <c r="X26" s="5"/>
      <c r="Y26" s="5"/>
      <c r="Z26" s="5"/>
    </row>
    <row r="27" spans="1:26" ht="79.5" thickBot="1" x14ac:dyDescent="0.3">
      <c r="A27" s="36">
        <v>94</v>
      </c>
      <c r="B27" s="40">
        <v>8</v>
      </c>
      <c r="C27" s="36" t="s">
        <v>18</v>
      </c>
      <c r="D27" s="40">
        <v>1</v>
      </c>
      <c r="E27" s="36" t="s">
        <v>127</v>
      </c>
      <c r="F27" s="36" t="s">
        <v>128</v>
      </c>
      <c r="G27" s="36" t="s">
        <v>57</v>
      </c>
      <c r="H27" s="38" t="s">
        <v>160</v>
      </c>
      <c r="I27" s="39" t="s">
        <v>72</v>
      </c>
      <c r="J27" s="5"/>
      <c r="K27" s="5"/>
      <c r="L27" s="5"/>
      <c r="M27" s="5"/>
      <c r="N27" s="5"/>
      <c r="O27" s="5"/>
      <c r="P27" s="5"/>
      <c r="Q27" s="5"/>
      <c r="R27" s="5"/>
      <c r="S27" s="5"/>
      <c r="T27" s="5"/>
      <c r="U27" s="5"/>
      <c r="V27" s="5"/>
      <c r="W27" s="5"/>
      <c r="X27" s="5"/>
      <c r="Y27" s="5"/>
      <c r="Z27" s="5"/>
    </row>
    <row r="28" spans="1:26" ht="300" thickBot="1" x14ac:dyDescent="0.3">
      <c r="A28" s="36">
        <v>95</v>
      </c>
      <c r="B28" s="40">
        <v>8</v>
      </c>
      <c r="C28" s="36" t="s">
        <v>18</v>
      </c>
      <c r="D28" s="40">
        <v>1</v>
      </c>
      <c r="E28" s="36" t="s">
        <v>127</v>
      </c>
      <c r="F28" s="36" t="s">
        <v>128</v>
      </c>
      <c r="G28" s="36" t="s">
        <v>155</v>
      </c>
      <c r="H28" s="38" t="s">
        <v>161</v>
      </c>
      <c r="I28" s="39" t="s">
        <v>131</v>
      </c>
      <c r="J28" s="5"/>
      <c r="K28" s="5"/>
      <c r="L28" s="5"/>
      <c r="M28" s="5"/>
      <c r="N28" s="5"/>
      <c r="O28" s="5"/>
      <c r="P28" s="5"/>
      <c r="Q28" s="5"/>
      <c r="R28" s="5"/>
      <c r="S28" s="5"/>
      <c r="T28" s="5"/>
      <c r="U28" s="5"/>
      <c r="V28" s="5"/>
      <c r="W28" s="5"/>
      <c r="X28" s="5"/>
      <c r="Y28" s="5"/>
      <c r="Z28" s="5"/>
    </row>
    <row r="29" spans="1:26" ht="15.75" customHeight="1" x14ac:dyDescent="0.25">
      <c r="A29" s="5"/>
      <c r="B29" s="13"/>
      <c r="C29" s="5"/>
      <c r="D29" s="13"/>
      <c r="E29" s="15"/>
      <c r="F29" s="15"/>
      <c r="G29" s="5"/>
      <c r="H29" s="5"/>
      <c r="I29" s="5"/>
      <c r="J29" s="5"/>
      <c r="K29" s="5"/>
      <c r="L29" s="5"/>
      <c r="M29" s="5"/>
      <c r="N29" s="5"/>
      <c r="O29" s="5"/>
      <c r="P29" s="5"/>
      <c r="Q29" s="5"/>
      <c r="R29" s="5"/>
      <c r="S29" s="5"/>
      <c r="T29" s="5"/>
      <c r="U29" s="5"/>
      <c r="V29" s="5"/>
      <c r="W29" s="5"/>
      <c r="X29" s="5"/>
      <c r="Y29" s="5"/>
      <c r="Z29" s="5"/>
    </row>
    <row r="30" spans="1:26" ht="15.75" customHeight="1" x14ac:dyDescent="0.25">
      <c r="A30" s="5"/>
      <c r="B30" s="13"/>
      <c r="C30" s="5"/>
      <c r="D30" s="13"/>
      <c r="E30" s="15"/>
      <c r="F30" s="15"/>
      <c r="G30" s="5"/>
      <c r="H30" s="5"/>
      <c r="I30" s="5"/>
      <c r="J30" s="5"/>
      <c r="K30" s="5"/>
      <c r="L30" s="5"/>
      <c r="M30" s="5"/>
      <c r="N30" s="5"/>
      <c r="O30" s="5"/>
      <c r="P30" s="5"/>
      <c r="Q30" s="5"/>
      <c r="R30" s="5"/>
      <c r="S30" s="5"/>
      <c r="T30" s="5"/>
      <c r="U30" s="5"/>
      <c r="V30" s="5"/>
      <c r="W30" s="5"/>
      <c r="X30" s="5"/>
      <c r="Y30" s="5"/>
      <c r="Z30" s="5"/>
    </row>
    <row r="31" spans="1:26" ht="15.75" customHeight="1" x14ac:dyDescent="0.25">
      <c r="A31" s="5"/>
      <c r="B31" s="13"/>
      <c r="C31" s="5"/>
      <c r="D31" s="13"/>
      <c r="E31" s="15"/>
      <c r="F31" s="15"/>
      <c r="G31" s="5"/>
      <c r="H31" s="5"/>
      <c r="I31" s="5"/>
      <c r="J31" s="5"/>
      <c r="K31" s="5"/>
      <c r="L31" s="5"/>
      <c r="M31" s="5"/>
      <c r="N31" s="5"/>
      <c r="O31" s="5"/>
      <c r="P31" s="5"/>
      <c r="Q31" s="5"/>
      <c r="R31" s="5"/>
      <c r="S31" s="5"/>
      <c r="T31" s="5"/>
      <c r="U31" s="5"/>
      <c r="V31" s="5"/>
      <c r="W31" s="5"/>
      <c r="X31" s="5"/>
      <c r="Y31" s="5"/>
      <c r="Z31" s="5"/>
    </row>
    <row r="32" spans="1:26" ht="15.75" customHeight="1" x14ac:dyDescent="0.25">
      <c r="A32" s="5"/>
      <c r="B32" s="13"/>
      <c r="C32" s="5"/>
      <c r="D32" s="13"/>
      <c r="E32" s="15"/>
      <c r="F32" s="15"/>
      <c r="G32" s="5"/>
      <c r="H32" s="5"/>
      <c r="I32" s="5"/>
      <c r="J32" s="5"/>
      <c r="K32" s="5"/>
      <c r="L32" s="5"/>
      <c r="M32" s="5"/>
      <c r="N32" s="5"/>
      <c r="O32" s="5"/>
      <c r="P32" s="5"/>
      <c r="Q32" s="5"/>
      <c r="R32" s="5"/>
      <c r="S32" s="5"/>
      <c r="T32" s="5"/>
      <c r="U32" s="5"/>
      <c r="V32" s="5"/>
      <c r="W32" s="5"/>
      <c r="X32" s="5"/>
      <c r="Y32" s="5"/>
      <c r="Z32" s="5"/>
    </row>
    <row r="33" spans="1:26" ht="15.75" customHeight="1" x14ac:dyDescent="0.25">
      <c r="A33" s="5"/>
      <c r="B33" s="13"/>
      <c r="C33" s="5"/>
      <c r="D33" s="13"/>
      <c r="E33" s="15"/>
      <c r="F33" s="15"/>
      <c r="G33" s="5"/>
      <c r="H33" s="5"/>
      <c r="I33" s="5"/>
      <c r="J33" s="5"/>
      <c r="K33" s="5"/>
      <c r="L33" s="5"/>
      <c r="M33" s="5"/>
      <c r="N33" s="5"/>
      <c r="O33" s="5"/>
      <c r="P33" s="5"/>
      <c r="Q33" s="5"/>
      <c r="R33" s="5"/>
      <c r="S33" s="5"/>
      <c r="T33" s="5"/>
      <c r="U33" s="5"/>
      <c r="V33" s="5"/>
      <c r="W33" s="5"/>
      <c r="X33" s="5"/>
      <c r="Y33" s="5"/>
      <c r="Z33" s="5"/>
    </row>
    <row r="34" spans="1:26" ht="15.75" customHeight="1" x14ac:dyDescent="0.25">
      <c r="A34" s="5"/>
      <c r="B34" s="13"/>
      <c r="C34" s="5"/>
      <c r="D34" s="13"/>
      <c r="E34" s="15"/>
      <c r="F34" s="15"/>
      <c r="G34" s="5"/>
      <c r="H34" s="5"/>
      <c r="I34" s="5"/>
      <c r="J34" s="5"/>
      <c r="K34" s="5"/>
      <c r="L34" s="5"/>
      <c r="M34" s="5"/>
      <c r="N34" s="5"/>
      <c r="O34" s="5"/>
      <c r="P34" s="5"/>
      <c r="Q34" s="5"/>
      <c r="R34" s="5"/>
      <c r="S34" s="5"/>
      <c r="T34" s="5"/>
      <c r="U34" s="5"/>
      <c r="V34" s="5"/>
      <c r="W34" s="5"/>
      <c r="X34" s="5"/>
      <c r="Y34" s="5"/>
      <c r="Z34" s="5"/>
    </row>
    <row r="35" spans="1:26" ht="15.75" customHeight="1" x14ac:dyDescent="0.25">
      <c r="A35" s="5"/>
      <c r="B35" s="13"/>
      <c r="C35" s="5"/>
      <c r="D35" s="13"/>
      <c r="E35" s="15"/>
      <c r="F35" s="15"/>
      <c r="G35" s="5"/>
      <c r="H35" s="5"/>
      <c r="I35" s="5"/>
      <c r="J35" s="5"/>
      <c r="K35" s="5"/>
      <c r="L35" s="5"/>
      <c r="M35" s="5"/>
      <c r="N35" s="5"/>
      <c r="O35" s="5"/>
      <c r="P35" s="5"/>
      <c r="Q35" s="5"/>
      <c r="R35" s="5"/>
      <c r="S35" s="5"/>
      <c r="T35" s="5"/>
      <c r="U35" s="5"/>
      <c r="V35" s="5"/>
      <c r="W35" s="5"/>
      <c r="X35" s="5"/>
      <c r="Y35" s="5"/>
      <c r="Z35" s="5"/>
    </row>
    <row r="36" spans="1:26" ht="15.75" customHeight="1" x14ac:dyDescent="0.25">
      <c r="A36" s="5"/>
      <c r="B36" s="13"/>
      <c r="C36" s="5"/>
      <c r="D36" s="13"/>
      <c r="E36" s="15"/>
      <c r="F36" s="15"/>
      <c r="G36" s="5"/>
      <c r="H36" s="5"/>
      <c r="I36" s="5"/>
      <c r="J36" s="5"/>
      <c r="K36" s="5"/>
      <c r="L36" s="5"/>
      <c r="M36" s="5"/>
      <c r="N36" s="5"/>
      <c r="O36" s="5"/>
      <c r="P36" s="5"/>
      <c r="Q36" s="5"/>
      <c r="R36" s="5"/>
      <c r="S36" s="5"/>
      <c r="T36" s="5"/>
      <c r="U36" s="5"/>
      <c r="V36" s="5"/>
      <c r="W36" s="5"/>
      <c r="X36" s="5"/>
      <c r="Y36" s="5"/>
      <c r="Z36" s="5"/>
    </row>
    <row r="37" spans="1:26" ht="15.75" customHeight="1" x14ac:dyDescent="0.25">
      <c r="A37" s="5"/>
      <c r="B37" s="13"/>
      <c r="C37" s="5"/>
      <c r="D37" s="13"/>
      <c r="E37" s="15"/>
      <c r="F37" s="15"/>
      <c r="G37" s="5"/>
      <c r="H37" s="5"/>
      <c r="I37" s="5"/>
      <c r="J37" s="5"/>
      <c r="K37" s="5"/>
      <c r="L37" s="5"/>
      <c r="M37" s="5"/>
      <c r="N37" s="5"/>
      <c r="O37" s="5"/>
      <c r="P37" s="5"/>
      <c r="Q37" s="5"/>
      <c r="R37" s="5"/>
      <c r="S37" s="5"/>
      <c r="T37" s="5"/>
      <c r="U37" s="5"/>
      <c r="V37" s="5"/>
      <c r="W37" s="5"/>
      <c r="X37" s="5"/>
      <c r="Y37" s="5"/>
      <c r="Z37" s="5"/>
    </row>
    <row r="38" spans="1:26" ht="15.75" customHeight="1" x14ac:dyDescent="0.25">
      <c r="A38" s="5"/>
      <c r="B38" s="13"/>
      <c r="C38" s="5"/>
      <c r="D38" s="13"/>
      <c r="E38" s="15"/>
      <c r="F38" s="15"/>
      <c r="G38" s="5"/>
      <c r="H38" s="5"/>
      <c r="I38" s="5"/>
      <c r="J38" s="5"/>
      <c r="K38" s="5"/>
      <c r="L38" s="5"/>
      <c r="M38" s="5"/>
      <c r="N38" s="5"/>
      <c r="O38" s="5"/>
      <c r="P38" s="5"/>
      <c r="Q38" s="5"/>
      <c r="R38" s="5"/>
      <c r="S38" s="5"/>
      <c r="T38" s="5"/>
      <c r="U38" s="5"/>
      <c r="V38" s="5"/>
      <c r="W38" s="5"/>
      <c r="X38" s="5"/>
      <c r="Y38" s="5"/>
      <c r="Z38" s="5"/>
    </row>
    <row r="39" spans="1:26" ht="15.75" customHeight="1" x14ac:dyDescent="0.25">
      <c r="A39" s="5"/>
      <c r="B39" s="13"/>
      <c r="C39" s="5"/>
      <c r="D39" s="13"/>
      <c r="E39" s="15"/>
      <c r="F39" s="15"/>
      <c r="G39" s="5"/>
      <c r="H39" s="5"/>
      <c r="I39" s="5"/>
      <c r="J39" s="5"/>
      <c r="K39" s="5"/>
      <c r="L39" s="5"/>
      <c r="M39" s="5"/>
      <c r="N39" s="5"/>
      <c r="O39" s="5"/>
      <c r="P39" s="5"/>
      <c r="Q39" s="5"/>
      <c r="R39" s="5"/>
      <c r="S39" s="5"/>
      <c r="T39" s="5"/>
      <c r="U39" s="5"/>
      <c r="V39" s="5"/>
      <c r="W39" s="5"/>
      <c r="X39" s="5"/>
      <c r="Y39" s="5"/>
      <c r="Z39" s="5"/>
    </row>
    <row r="40" spans="1:26" ht="15.75" customHeight="1" x14ac:dyDescent="0.25">
      <c r="A40" s="5"/>
      <c r="B40" s="13"/>
      <c r="C40" s="5"/>
      <c r="D40" s="13"/>
      <c r="E40" s="15"/>
      <c r="F40" s="15"/>
      <c r="G40" s="5"/>
      <c r="H40" s="5"/>
      <c r="I40" s="5"/>
      <c r="J40" s="5"/>
      <c r="K40" s="5"/>
      <c r="L40" s="5"/>
      <c r="M40" s="5"/>
      <c r="N40" s="5"/>
      <c r="O40" s="5"/>
      <c r="P40" s="5"/>
      <c r="Q40" s="5"/>
      <c r="R40" s="5"/>
      <c r="S40" s="5"/>
      <c r="T40" s="5"/>
      <c r="U40" s="5"/>
      <c r="V40" s="5"/>
      <c r="W40" s="5"/>
      <c r="X40" s="5"/>
      <c r="Y40" s="5"/>
      <c r="Z40" s="5"/>
    </row>
    <row r="41" spans="1:26" ht="15.75" customHeight="1" x14ac:dyDescent="0.25">
      <c r="A41" s="5"/>
      <c r="B41" s="13"/>
      <c r="C41" s="5"/>
      <c r="D41" s="13"/>
      <c r="E41" s="15"/>
      <c r="F41" s="15"/>
      <c r="G41" s="5"/>
      <c r="H41" s="5"/>
      <c r="I41" s="5"/>
      <c r="J41" s="5"/>
      <c r="K41" s="5"/>
      <c r="L41" s="5"/>
      <c r="M41" s="5"/>
      <c r="N41" s="5"/>
      <c r="O41" s="5"/>
      <c r="P41" s="5"/>
      <c r="Q41" s="5"/>
      <c r="R41" s="5"/>
      <c r="S41" s="5"/>
      <c r="T41" s="5"/>
      <c r="U41" s="5"/>
      <c r="V41" s="5"/>
      <c r="W41" s="5"/>
      <c r="X41" s="5"/>
      <c r="Y41" s="5"/>
      <c r="Z41" s="5"/>
    </row>
    <row r="42" spans="1:26" ht="15.75" customHeight="1" x14ac:dyDescent="0.25">
      <c r="A42" s="5"/>
      <c r="B42" s="13"/>
      <c r="C42" s="5"/>
      <c r="D42" s="13"/>
      <c r="E42" s="15"/>
      <c r="F42" s="15"/>
      <c r="G42" s="5"/>
      <c r="H42" s="5"/>
      <c r="I42" s="5"/>
      <c r="J42" s="5"/>
      <c r="K42" s="5"/>
      <c r="L42" s="5"/>
      <c r="M42" s="5"/>
      <c r="N42" s="5"/>
      <c r="O42" s="5"/>
      <c r="P42" s="5"/>
      <c r="Q42" s="5"/>
      <c r="R42" s="5"/>
      <c r="S42" s="5"/>
      <c r="T42" s="5"/>
      <c r="U42" s="5"/>
      <c r="V42" s="5"/>
      <c r="W42" s="5"/>
      <c r="X42" s="5"/>
      <c r="Y42" s="5"/>
      <c r="Z42" s="5"/>
    </row>
    <row r="43" spans="1:26" ht="15.75" customHeight="1" x14ac:dyDescent="0.25">
      <c r="A43" s="5"/>
      <c r="B43" s="13"/>
      <c r="C43" s="5"/>
      <c r="D43" s="13"/>
      <c r="E43" s="15"/>
      <c r="F43" s="15"/>
      <c r="G43" s="5"/>
      <c r="H43" s="5"/>
      <c r="I43" s="5"/>
      <c r="J43" s="5"/>
      <c r="K43" s="5"/>
      <c r="L43" s="5"/>
      <c r="M43" s="5"/>
      <c r="N43" s="5"/>
      <c r="O43" s="5"/>
      <c r="P43" s="5"/>
      <c r="Q43" s="5"/>
      <c r="R43" s="5"/>
      <c r="S43" s="5"/>
      <c r="T43" s="5"/>
      <c r="U43" s="5"/>
      <c r="V43" s="5"/>
      <c r="W43" s="5"/>
      <c r="X43" s="5"/>
      <c r="Y43" s="5"/>
      <c r="Z43" s="5"/>
    </row>
    <row r="44" spans="1:26" ht="15.75" customHeight="1" x14ac:dyDescent="0.25">
      <c r="A44" s="5"/>
      <c r="B44" s="13"/>
      <c r="C44" s="5"/>
      <c r="D44" s="13"/>
      <c r="E44" s="15"/>
      <c r="F44" s="15"/>
      <c r="G44" s="5"/>
      <c r="H44" s="5"/>
      <c r="I44" s="5"/>
      <c r="J44" s="5"/>
      <c r="K44" s="5"/>
      <c r="L44" s="5"/>
      <c r="M44" s="5"/>
      <c r="N44" s="5"/>
      <c r="O44" s="5"/>
      <c r="P44" s="5"/>
      <c r="Q44" s="5"/>
      <c r="R44" s="5"/>
      <c r="S44" s="5"/>
      <c r="T44" s="5"/>
      <c r="U44" s="5"/>
      <c r="V44" s="5"/>
      <c r="W44" s="5"/>
      <c r="X44" s="5"/>
      <c r="Y44" s="5"/>
      <c r="Z44" s="5"/>
    </row>
    <row r="45" spans="1:26" ht="15.75" customHeight="1" x14ac:dyDescent="0.25">
      <c r="A45" s="5"/>
      <c r="B45" s="13"/>
      <c r="C45" s="5"/>
      <c r="D45" s="13"/>
      <c r="E45" s="15"/>
      <c r="F45" s="15"/>
      <c r="G45" s="5"/>
      <c r="H45" s="5"/>
      <c r="I45" s="5"/>
      <c r="J45" s="5"/>
      <c r="K45" s="5"/>
      <c r="L45" s="5"/>
      <c r="M45" s="5"/>
      <c r="N45" s="5"/>
      <c r="O45" s="5"/>
      <c r="P45" s="5"/>
      <c r="Q45" s="5"/>
      <c r="R45" s="5"/>
      <c r="S45" s="5"/>
      <c r="T45" s="5"/>
      <c r="U45" s="5"/>
      <c r="V45" s="5"/>
      <c r="W45" s="5"/>
      <c r="X45" s="5"/>
      <c r="Y45" s="5"/>
      <c r="Z45" s="5"/>
    </row>
    <row r="46" spans="1:26" ht="15.75" customHeight="1" x14ac:dyDescent="0.25">
      <c r="A46" s="5"/>
      <c r="B46" s="13"/>
      <c r="C46" s="5"/>
      <c r="D46" s="13"/>
      <c r="E46" s="15"/>
      <c r="F46" s="15"/>
      <c r="G46" s="5"/>
      <c r="H46" s="5"/>
      <c r="I46" s="5"/>
      <c r="J46" s="5"/>
      <c r="K46" s="5"/>
      <c r="L46" s="5"/>
      <c r="M46" s="5"/>
      <c r="N46" s="5"/>
      <c r="O46" s="5"/>
      <c r="P46" s="5"/>
      <c r="Q46" s="5"/>
      <c r="R46" s="5"/>
      <c r="S46" s="5"/>
      <c r="T46" s="5"/>
      <c r="U46" s="5"/>
      <c r="V46" s="5"/>
      <c r="W46" s="5"/>
      <c r="X46" s="5"/>
      <c r="Y46" s="5"/>
      <c r="Z46" s="5"/>
    </row>
    <row r="47" spans="1:26" ht="15.75" customHeight="1" x14ac:dyDescent="0.25">
      <c r="A47" s="5"/>
      <c r="B47" s="13"/>
      <c r="C47" s="5"/>
      <c r="D47" s="13"/>
      <c r="E47" s="15"/>
      <c r="F47" s="15"/>
      <c r="G47" s="5"/>
      <c r="H47" s="5"/>
      <c r="I47" s="5"/>
      <c r="J47" s="5"/>
      <c r="K47" s="5"/>
      <c r="L47" s="5"/>
      <c r="M47" s="5"/>
      <c r="N47" s="5"/>
      <c r="O47" s="5"/>
      <c r="P47" s="5"/>
      <c r="Q47" s="5"/>
      <c r="R47" s="5"/>
      <c r="S47" s="5"/>
      <c r="T47" s="5"/>
      <c r="U47" s="5"/>
      <c r="V47" s="5"/>
      <c r="W47" s="5"/>
      <c r="X47" s="5"/>
      <c r="Y47" s="5"/>
      <c r="Z47" s="5"/>
    </row>
    <row r="48" spans="1:26" ht="15.75" customHeight="1" x14ac:dyDescent="0.25">
      <c r="A48" s="5"/>
      <c r="B48" s="13"/>
      <c r="C48" s="5"/>
      <c r="D48" s="13"/>
      <c r="E48" s="15"/>
      <c r="F48" s="15"/>
      <c r="G48" s="5"/>
      <c r="H48" s="5"/>
      <c r="I48" s="5"/>
      <c r="J48" s="5"/>
      <c r="K48" s="5"/>
      <c r="L48" s="5"/>
      <c r="M48" s="5"/>
      <c r="N48" s="5"/>
      <c r="O48" s="5"/>
      <c r="P48" s="5"/>
      <c r="Q48" s="5"/>
      <c r="R48" s="5"/>
      <c r="S48" s="5"/>
      <c r="T48" s="5"/>
      <c r="U48" s="5"/>
      <c r="V48" s="5"/>
      <c r="W48" s="5"/>
      <c r="X48" s="5"/>
      <c r="Y48" s="5"/>
      <c r="Z48" s="5"/>
    </row>
    <row r="49" spans="1:26" ht="15.75" customHeight="1" x14ac:dyDescent="0.25">
      <c r="A49" s="5"/>
      <c r="B49" s="13"/>
      <c r="C49" s="5"/>
      <c r="D49" s="13"/>
      <c r="E49" s="15"/>
      <c r="F49" s="15"/>
      <c r="G49" s="5"/>
      <c r="H49" s="5"/>
      <c r="I49" s="5"/>
      <c r="J49" s="5"/>
      <c r="K49" s="5"/>
      <c r="L49" s="5"/>
      <c r="M49" s="5"/>
      <c r="N49" s="5"/>
      <c r="O49" s="5"/>
      <c r="P49" s="5"/>
      <c r="Q49" s="5"/>
      <c r="R49" s="5"/>
      <c r="S49" s="5"/>
      <c r="T49" s="5"/>
      <c r="U49" s="5"/>
      <c r="V49" s="5"/>
      <c r="W49" s="5"/>
      <c r="X49" s="5"/>
      <c r="Y49" s="5"/>
      <c r="Z49" s="5"/>
    </row>
    <row r="50" spans="1:26" ht="15.75" customHeight="1" x14ac:dyDescent="0.25">
      <c r="A50" s="5"/>
      <c r="B50" s="13"/>
      <c r="C50" s="5"/>
      <c r="D50" s="13"/>
      <c r="E50" s="15"/>
      <c r="F50" s="15"/>
      <c r="G50" s="5"/>
      <c r="H50" s="5"/>
      <c r="I50" s="5"/>
      <c r="J50" s="5"/>
      <c r="K50" s="5"/>
      <c r="L50" s="5"/>
      <c r="M50" s="5"/>
      <c r="N50" s="5"/>
      <c r="O50" s="5"/>
      <c r="P50" s="5"/>
      <c r="Q50" s="5"/>
      <c r="R50" s="5"/>
      <c r="S50" s="5"/>
      <c r="T50" s="5"/>
      <c r="U50" s="5"/>
      <c r="V50" s="5"/>
      <c r="W50" s="5"/>
      <c r="X50" s="5"/>
      <c r="Y50" s="5"/>
      <c r="Z50" s="5"/>
    </row>
    <row r="51" spans="1:26" ht="15.75" customHeight="1" x14ac:dyDescent="0.25">
      <c r="A51" s="5"/>
      <c r="B51" s="13"/>
      <c r="C51" s="5"/>
      <c r="D51" s="13"/>
      <c r="E51" s="15"/>
      <c r="F51" s="15"/>
      <c r="G51" s="5"/>
      <c r="H51" s="5"/>
      <c r="I51" s="5"/>
      <c r="J51" s="5"/>
      <c r="K51" s="5"/>
      <c r="L51" s="5"/>
      <c r="M51" s="5"/>
      <c r="N51" s="5"/>
      <c r="O51" s="5"/>
      <c r="P51" s="5"/>
      <c r="Q51" s="5"/>
      <c r="R51" s="5"/>
      <c r="S51" s="5"/>
      <c r="T51" s="5"/>
      <c r="U51" s="5"/>
      <c r="V51" s="5"/>
      <c r="W51" s="5"/>
      <c r="X51" s="5"/>
      <c r="Y51" s="5"/>
      <c r="Z51" s="5"/>
    </row>
    <row r="52" spans="1:26" ht="15.75" customHeight="1" x14ac:dyDescent="0.25">
      <c r="A52" s="5"/>
      <c r="B52" s="13"/>
      <c r="C52" s="5"/>
      <c r="D52" s="13"/>
      <c r="E52" s="15"/>
      <c r="F52" s="15"/>
      <c r="G52" s="5"/>
      <c r="H52" s="5"/>
      <c r="I52" s="5"/>
      <c r="J52" s="5"/>
      <c r="K52" s="5"/>
      <c r="L52" s="5"/>
      <c r="M52" s="5"/>
      <c r="N52" s="5"/>
      <c r="O52" s="5"/>
      <c r="P52" s="5"/>
      <c r="Q52" s="5"/>
      <c r="R52" s="5"/>
      <c r="S52" s="5"/>
      <c r="T52" s="5"/>
      <c r="U52" s="5"/>
      <c r="V52" s="5"/>
      <c r="W52" s="5"/>
      <c r="X52" s="5"/>
      <c r="Y52" s="5"/>
      <c r="Z52" s="5"/>
    </row>
    <row r="53" spans="1:26" ht="15.75" customHeight="1" x14ac:dyDescent="0.25">
      <c r="A53" s="5"/>
      <c r="B53" s="13"/>
      <c r="C53" s="5"/>
      <c r="D53" s="13"/>
      <c r="E53" s="15"/>
      <c r="F53" s="15"/>
      <c r="G53" s="5"/>
      <c r="H53" s="5"/>
      <c r="I53" s="5"/>
      <c r="J53" s="5"/>
      <c r="K53" s="5"/>
      <c r="L53" s="5"/>
      <c r="M53" s="5"/>
      <c r="N53" s="5"/>
      <c r="O53" s="5"/>
      <c r="P53" s="5"/>
      <c r="Q53" s="5"/>
      <c r="R53" s="5"/>
      <c r="S53" s="5"/>
      <c r="T53" s="5"/>
      <c r="U53" s="5"/>
      <c r="V53" s="5"/>
      <c r="W53" s="5"/>
      <c r="X53" s="5"/>
      <c r="Y53" s="5"/>
      <c r="Z53" s="5"/>
    </row>
    <row r="54" spans="1:26" ht="15.75" customHeight="1" x14ac:dyDescent="0.25">
      <c r="A54" s="5"/>
      <c r="B54" s="13"/>
      <c r="C54" s="5"/>
      <c r="D54" s="13"/>
      <c r="E54" s="15"/>
      <c r="F54" s="15"/>
      <c r="G54" s="5"/>
      <c r="H54" s="5"/>
      <c r="I54" s="5"/>
      <c r="J54" s="5"/>
      <c r="K54" s="5"/>
      <c r="L54" s="5"/>
      <c r="M54" s="5"/>
      <c r="N54" s="5"/>
      <c r="O54" s="5"/>
      <c r="P54" s="5"/>
      <c r="Q54" s="5"/>
      <c r="R54" s="5"/>
      <c r="S54" s="5"/>
      <c r="T54" s="5"/>
      <c r="U54" s="5"/>
      <c r="V54" s="5"/>
      <c r="W54" s="5"/>
      <c r="X54" s="5"/>
      <c r="Y54" s="5"/>
      <c r="Z54" s="5"/>
    </row>
    <row r="55" spans="1:26" ht="15.75" customHeight="1" x14ac:dyDescent="0.25">
      <c r="A55" s="5"/>
      <c r="B55" s="13"/>
      <c r="C55" s="5"/>
      <c r="D55" s="13"/>
      <c r="E55" s="15"/>
      <c r="F55" s="15"/>
      <c r="G55" s="5"/>
      <c r="H55" s="5"/>
      <c r="I55" s="5"/>
      <c r="J55" s="5"/>
      <c r="K55" s="5"/>
      <c r="L55" s="5"/>
      <c r="M55" s="5"/>
      <c r="N55" s="5"/>
      <c r="O55" s="5"/>
      <c r="P55" s="5"/>
      <c r="Q55" s="5"/>
      <c r="R55" s="5"/>
      <c r="S55" s="5"/>
      <c r="T55" s="5"/>
      <c r="U55" s="5"/>
      <c r="V55" s="5"/>
      <c r="W55" s="5"/>
      <c r="X55" s="5"/>
      <c r="Y55" s="5"/>
      <c r="Z55" s="5"/>
    </row>
    <row r="56" spans="1:26" ht="15.75" customHeight="1" x14ac:dyDescent="0.25">
      <c r="A56" s="5"/>
      <c r="B56" s="13"/>
      <c r="C56" s="5"/>
      <c r="D56" s="13"/>
      <c r="E56" s="15"/>
      <c r="F56" s="15"/>
      <c r="G56" s="5"/>
      <c r="H56" s="5"/>
      <c r="I56" s="5"/>
      <c r="J56" s="5"/>
      <c r="K56" s="5"/>
      <c r="L56" s="5"/>
      <c r="M56" s="5"/>
      <c r="N56" s="5"/>
      <c r="O56" s="5"/>
      <c r="P56" s="5"/>
      <c r="Q56" s="5"/>
      <c r="R56" s="5"/>
      <c r="S56" s="5"/>
      <c r="T56" s="5"/>
      <c r="U56" s="5"/>
      <c r="V56" s="5"/>
      <c r="W56" s="5"/>
      <c r="X56" s="5"/>
      <c r="Y56" s="5"/>
      <c r="Z56" s="5"/>
    </row>
    <row r="57" spans="1:26" ht="15.75" customHeight="1" x14ac:dyDescent="0.25">
      <c r="A57" s="5"/>
      <c r="B57" s="13"/>
      <c r="C57" s="5"/>
      <c r="D57" s="13"/>
      <c r="E57" s="15"/>
      <c r="F57" s="15"/>
      <c r="G57" s="5"/>
      <c r="H57" s="5"/>
      <c r="I57" s="5"/>
      <c r="J57" s="5"/>
      <c r="K57" s="5"/>
      <c r="L57" s="5"/>
      <c r="M57" s="5"/>
      <c r="N57" s="5"/>
      <c r="O57" s="5"/>
      <c r="P57" s="5"/>
      <c r="Q57" s="5"/>
      <c r="R57" s="5"/>
      <c r="S57" s="5"/>
      <c r="T57" s="5"/>
      <c r="U57" s="5"/>
      <c r="V57" s="5"/>
      <c r="W57" s="5"/>
      <c r="X57" s="5"/>
      <c r="Y57" s="5"/>
      <c r="Z57" s="5"/>
    </row>
    <row r="58" spans="1:26" ht="15.75" customHeight="1" x14ac:dyDescent="0.25">
      <c r="A58" s="5"/>
      <c r="B58" s="13"/>
      <c r="C58" s="5"/>
      <c r="D58" s="13"/>
      <c r="E58" s="15"/>
      <c r="F58" s="15"/>
      <c r="G58" s="5"/>
      <c r="H58" s="5"/>
      <c r="I58" s="5"/>
      <c r="J58" s="5"/>
      <c r="K58" s="5"/>
      <c r="L58" s="5"/>
      <c r="M58" s="5"/>
      <c r="N58" s="5"/>
      <c r="O58" s="5"/>
      <c r="P58" s="5"/>
      <c r="Q58" s="5"/>
      <c r="R58" s="5"/>
      <c r="S58" s="5"/>
      <c r="T58" s="5"/>
      <c r="U58" s="5"/>
      <c r="V58" s="5"/>
      <c r="W58" s="5"/>
      <c r="X58" s="5"/>
      <c r="Y58" s="5"/>
      <c r="Z58" s="5"/>
    </row>
    <row r="59" spans="1:26" ht="15.75" customHeight="1" x14ac:dyDescent="0.25">
      <c r="A59" s="5"/>
      <c r="B59" s="13"/>
      <c r="C59" s="5"/>
      <c r="D59" s="13"/>
      <c r="E59" s="15"/>
      <c r="F59" s="15"/>
      <c r="G59" s="5"/>
      <c r="H59" s="5"/>
      <c r="I59" s="5"/>
      <c r="J59" s="5"/>
      <c r="K59" s="5"/>
      <c r="L59" s="5"/>
      <c r="M59" s="5"/>
      <c r="N59" s="5"/>
      <c r="O59" s="5"/>
      <c r="P59" s="5"/>
      <c r="Q59" s="5"/>
      <c r="R59" s="5"/>
      <c r="S59" s="5"/>
      <c r="T59" s="5"/>
      <c r="U59" s="5"/>
      <c r="V59" s="5"/>
      <c r="W59" s="5"/>
      <c r="X59" s="5"/>
      <c r="Y59" s="5"/>
      <c r="Z59" s="5"/>
    </row>
    <row r="60" spans="1:26" ht="15.75" customHeight="1" x14ac:dyDescent="0.25">
      <c r="A60" s="5"/>
      <c r="B60" s="13"/>
      <c r="C60" s="5"/>
      <c r="D60" s="13"/>
      <c r="E60" s="15"/>
      <c r="F60" s="15"/>
      <c r="G60" s="5"/>
      <c r="H60" s="5"/>
      <c r="I60" s="5"/>
      <c r="J60" s="5"/>
      <c r="K60" s="5"/>
      <c r="L60" s="5"/>
      <c r="M60" s="5"/>
      <c r="N60" s="5"/>
      <c r="O60" s="5"/>
      <c r="P60" s="5"/>
      <c r="Q60" s="5"/>
      <c r="R60" s="5"/>
      <c r="S60" s="5"/>
      <c r="T60" s="5"/>
      <c r="U60" s="5"/>
      <c r="V60" s="5"/>
      <c r="W60" s="5"/>
      <c r="X60" s="5"/>
      <c r="Y60" s="5"/>
      <c r="Z60" s="5"/>
    </row>
    <row r="61" spans="1:26" ht="15.75" customHeight="1" x14ac:dyDescent="0.25">
      <c r="A61" s="5"/>
      <c r="B61" s="13"/>
      <c r="C61" s="5"/>
      <c r="D61" s="13"/>
      <c r="E61" s="15"/>
      <c r="F61" s="15"/>
      <c r="G61" s="5"/>
      <c r="H61" s="5"/>
      <c r="I61" s="5"/>
      <c r="J61" s="5"/>
      <c r="K61" s="5"/>
      <c r="L61" s="5"/>
      <c r="M61" s="5"/>
      <c r="N61" s="5"/>
      <c r="O61" s="5"/>
      <c r="P61" s="5"/>
      <c r="Q61" s="5"/>
      <c r="R61" s="5"/>
      <c r="S61" s="5"/>
      <c r="T61" s="5"/>
      <c r="U61" s="5"/>
      <c r="V61" s="5"/>
      <c r="W61" s="5"/>
      <c r="X61" s="5"/>
      <c r="Y61" s="5"/>
      <c r="Z61" s="5"/>
    </row>
    <row r="62" spans="1:26" ht="15.75" customHeight="1" x14ac:dyDescent="0.25">
      <c r="A62" s="5"/>
      <c r="B62" s="13"/>
      <c r="C62" s="5"/>
      <c r="D62" s="13"/>
      <c r="E62" s="15"/>
      <c r="F62" s="15"/>
      <c r="G62" s="5"/>
      <c r="H62" s="5"/>
      <c r="I62" s="5"/>
      <c r="J62" s="5"/>
      <c r="K62" s="5"/>
      <c r="L62" s="5"/>
      <c r="M62" s="5"/>
      <c r="N62" s="5"/>
      <c r="O62" s="5"/>
      <c r="P62" s="5"/>
      <c r="Q62" s="5"/>
      <c r="R62" s="5"/>
      <c r="S62" s="5"/>
      <c r="T62" s="5"/>
      <c r="U62" s="5"/>
      <c r="V62" s="5"/>
      <c r="W62" s="5"/>
      <c r="X62" s="5"/>
      <c r="Y62" s="5"/>
      <c r="Z62" s="5"/>
    </row>
    <row r="63" spans="1:26" ht="15.75" customHeight="1" x14ac:dyDescent="0.25">
      <c r="A63" s="5"/>
      <c r="B63" s="13"/>
      <c r="C63" s="5"/>
      <c r="D63" s="13"/>
      <c r="E63" s="15"/>
      <c r="F63" s="15"/>
      <c r="G63" s="5"/>
      <c r="H63" s="5"/>
      <c r="I63" s="5"/>
      <c r="J63" s="5"/>
      <c r="K63" s="5"/>
      <c r="L63" s="5"/>
      <c r="M63" s="5"/>
      <c r="N63" s="5"/>
      <c r="O63" s="5"/>
      <c r="P63" s="5"/>
      <c r="Q63" s="5"/>
      <c r="R63" s="5"/>
      <c r="S63" s="5"/>
      <c r="T63" s="5"/>
      <c r="U63" s="5"/>
      <c r="V63" s="5"/>
      <c r="W63" s="5"/>
      <c r="X63" s="5"/>
      <c r="Y63" s="5"/>
      <c r="Z63" s="5"/>
    </row>
    <row r="64" spans="1:26" ht="15.75" customHeight="1" x14ac:dyDescent="0.25">
      <c r="A64" s="5"/>
      <c r="B64" s="13"/>
      <c r="C64" s="5"/>
      <c r="D64" s="13"/>
      <c r="E64" s="15"/>
      <c r="F64" s="15"/>
      <c r="G64" s="5"/>
      <c r="H64" s="5"/>
      <c r="I64" s="5"/>
      <c r="J64" s="5"/>
      <c r="K64" s="5"/>
      <c r="L64" s="5"/>
      <c r="M64" s="5"/>
      <c r="N64" s="5"/>
      <c r="O64" s="5"/>
      <c r="P64" s="5"/>
      <c r="Q64" s="5"/>
      <c r="R64" s="5"/>
      <c r="S64" s="5"/>
      <c r="T64" s="5"/>
      <c r="U64" s="5"/>
      <c r="V64" s="5"/>
      <c r="W64" s="5"/>
      <c r="X64" s="5"/>
      <c r="Y64" s="5"/>
      <c r="Z64" s="5"/>
    </row>
    <row r="65" spans="1:26" ht="15.75" customHeight="1" x14ac:dyDescent="0.25">
      <c r="A65" s="5"/>
      <c r="B65" s="13"/>
      <c r="C65" s="5"/>
      <c r="D65" s="13"/>
      <c r="E65" s="15"/>
      <c r="F65" s="15"/>
      <c r="G65" s="5"/>
      <c r="H65" s="5"/>
      <c r="I65" s="5"/>
      <c r="J65" s="5"/>
      <c r="K65" s="5"/>
      <c r="L65" s="5"/>
      <c r="M65" s="5"/>
      <c r="N65" s="5"/>
      <c r="O65" s="5"/>
      <c r="P65" s="5"/>
      <c r="Q65" s="5"/>
      <c r="R65" s="5"/>
      <c r="S65" s="5"/>
      <c r="T65" s="5"/>
      <c r="U65" s="5"/>
      <c r="V65" s="5"/>
      <c r="W65" s="5"/>
      <c r="X65" s="5"/>
      <c r="Y65" s="5"/>
      <c r="Z65" s="5"/>
    </row>
    <row r="66" spans="1:26" ht="15.75" customHeight="1" x14ac:dyDescent="0.25">
      <c r="A66" s="5"/>
      <c r="B66" s="13"/>
      <c r="C66" s="5"/>
      <c r="D66" s="13"/>
      <c r="E66" s="15"/>
      <c r="F66" s="15"/>
      <c r="G66" s="5"/>
      <c r="H66" s="5"/>
      <c r="I66" s="5"/>
      <c r="J66" s="5"/>
      <c r="K66" s="5"/>
      <c r="L66" s="5"/>
      <c r="M66" s="5"/>
      <c r="N66" s="5"/>
      <c r="O66" s="5"/>
      <c r="P66" s="5"/>
      <c r="Q66" s="5"/>
      <c r="R66" s="5"/>
      <c r="S66" s="5"/>
      <c r="T66" s="5"/>
      <c r="U66" s="5"/>
      <c r="V66" s="5"/>
      <c r="W66" s="5"/>
      <c r="X66" s="5"/>
      <c r="Y66" s="5"/>
      <c r="Z66" s="5"/>
    </row>
    <row r="67" spans="1:26" ht="15.75" customHeight="1" x14ac:dyDescent="0.25">
      <c r="A67" s="5"/>
      <c r="B67" s="13"/>
      <c r="C67" s="5"/>
      <c r="D67" s="13"/>
      <c r="E67" s="15"/>
      <c r="F67" s="15"/>
      <c r="G67" s="5"/>
      <c r="H67" s="5"/>
      <c r="I67" s="5"/>
      <c r="J67" s="5"/>
      <c r="K67" s="5"/>
      <c r="L67" s="5"/>
      <c r="M67" s="5"/>
      <c r="N67" s="5"/>
      <c r="O67" s="5"/>
      <c r="P67" s="5"/>
      <c r="Q67" s="5"/>
      <c r="R67" s="5"/>
      <c r="S67" s="5"/>
      <c r="T67" s="5"/>
      <c r="U67" s="5"/>
      <c r="V67" s="5"/>
      <c r="W67" s="5"/>
      <c r="X67" s="5"/>
      <c r="Y67" s="5"/>
      <c r="Z67" s="5"/>
    </row>
    <row r="68" spans="1:26" ht="15.75" customHeight="1" x14ac:dyDescent="0.25">
      <c r="A68" s="5"/>
      <c r="B68" s="13"/>
      <c r="C68" s="5"/>
      <c r="D68" s="13"/>
      <c r="E68" s="15"/>
      <c r="F68" s="15"/>
      <c r="G68" s="5"/>
      <c r="H68" s="5"/>
      <c r="I68" s="5"/>
      <c r="J68" s="5"/>
      <c r="K68" s="5"/>
      <c r="L68" s="5"/>
      <c r="M68" s="5"/>
      <c r="N68" s="5"/>
      <c r="O68" s="5"/>
      <c r="P68" s="5"/>
      <c r="Q68" s="5"/>
      <c r="R68" s="5"/>
      <c r="S68" s="5"/>
      <c r="T68" s="5"/>
      <c r="U68" s="5"/>
      <c r="V68" s="5"/>
      <c r="W68" s="5"/>
      <c r="X68" s="5"/>
      <c r="Y68" s="5"/>
      <c r="Z68" s="5"/>
    </row>
    <row r="69" spans="1:26" ht="15.75" customHeight="1" x14ac:dyDescent="0.25">
      <c r="A69" s="5"/>
      <c r="B69" s="13"/>
      <c r="C69" s="5"/>
      <c r="D69" s="13"/>
      <c r="E69" s="15"/>
      <c r="F69" s="15"/>
      <c r="G69" s="5"/>
      <c r="H69" s="5"/>
      <c r="I69" s="5"/>
      <c r="J69" s="5"/>
      <c r="K69" s="5"/>
      <c r="L69" s="5"/>
      <c r="M69" s="5"/>
      <c r="N69" s="5"/>
      <c r="O69" s="5"/>
      <c r="P69" s="5"/>
      <c r="Q69" s="5"/>
      <c r="R69" s="5"/>
      <c r="S69" s="5"/>
      <c r="T69" s="5"/>
      <c r="U69" s="5"/>
      <c r="V69" s="5"/>
      <c r="W69" s="5"/>
      <c r="X69" s="5"/>
      <c r="Y69" s="5"/>
      <c r="Z69" s="5"/>
    </row>
    <row r="70" spans="1:26" ht="15.75" customHeight="1" x14ac:dyDescent="0.25">
      <c r="A70" s="5"/>
      <c r="B70" s="13"/>
      <c r="C70" s="5"/>
      <c r="D70" s="13"/>
      <c r="E70" s="15"/>
      <c r="F70" s="15"/>
      <c r="G70" s="5"/>
      <c r="H70" s="5"/>
      <c r="I70" s="5"/>
      <c r="J70" s="5"/>
      <c r="K70" s="5"/>
      <c r="L70" s="5"/>
      <c r="M70" s="5"/>
      <c r="N70" s="5"/>
      <c r="O70" s="5"/>
      <c r="P70" s="5"/>
      <c r="Q70" s="5"/>
      <c r="R70" s="5"/>
      <c r="S70" s="5"/>
      <c r="T70" s="5"/>
      <c r="U70" s="5"/>
      <c r="V70" s="5"/>
      <c r="W70" s="5"/>
      <c r="X70" s="5"/>
      <c r="Y70" s="5"/>
      <c r="Z70" s="5"/>
    </row>
    <row r="71" spans="1:26" ht="15.75" customHeight="1" x14ac:dyDescent="0.25">
      <c r="A71" s="5"/>
      <c r="B71" s="13"/>
      <c r="C71" s="5"/>
      <c r="D71" s="13"/>
      <c r="E71" s="15"/>
      <c r="F71" s="15"/>
      <c r="G71" s="5"/>
      <c r="H71" s="5"/>
      <c r="I71" s="5"/>
      <c r="J71" s="5"/>
      <c r="K71" s="5"/>
      <c r="L71" s="5"/>
      <c r="M71" s="5"/>
      <c r="N71" s="5"/>
      <c r="O71" s="5"/>
      <c r="P71" s="5"/>
      <c r="Q71" s="5"/>
      <c r="R71" s="5"/>
      <c r="S71" s="5"/>
      <c r="T71" s="5"/>
      <c r="U71" s="5"/>
      <c r="V71" s="5"/>
      <c r="W71" s="5"/>
      <c r="X71" s="5"/>
      <c r="Y71" s="5"/>
      <c r="Z71" s="5"/>
    </row>
    <row r="72" spans="1:26" ht="15.75" customHeight="1" x14ac:dyDescent="0.25">
      <c r="A72" s="5"/>
      <c r="B72" s="13"/>
      <c r="C72" s="5"/>
      <c r="D72" s="13"/>
      <c r="E72" s="15"/>
      <c r="F72" s="15"/>
      <c r="G72" s="5"/>
      <c r="H72" s="5"/>
      <c r="I72" s="5"/>
      <c r="J72" s="5"/>
      <c r="K72" s="5"/>
      <c r="L72" s="5"/>
      <c r="M72" s="5"/>
      <c r="N72" s="5"/>
      <c r="O72" s="5"/>
      <c r="P72" s="5"/>
      <c r="Q72" s="5"/>
      <c r="R72" s="5"/>
      <c r="S72" s="5"/>
      <c r="T72" s="5"/>
      <c r="U72" s="5"/>
      <c r="V72" s="5"/>
      <c r="W72" s="5"/>
      <c r="X72" s="5"/>
      <c r="Y72" s="5"/>
      <c r="Z72" s="5"/>
    </row>
    <row r="73" spans="1:26" ht="15.75" customHeight="1" x14ac:dyDescent="0.25">
      <c r="A73" s="5"/>
      <c r="B73" s="13"/>
      <c r="C73" s="5"/>
      <c r="D73" s="13"/>
      <c r="E73" s="15"/>
      <c r="F73" s="15"/>
      <c r="G73" s="5"/>
      <c r="H73" s="5"/>
      <c r="I73" s="5"/>
      <c r="J73" s="5"/>
      <c r="K73" s="5"/>
      <c r="L73" s="5"/>
      <c r="M73" s="5"/>
      <c r="N73" s="5"/>
      <c r="O73" s="5"/>
      <c r="P73" s="5"/>
      <c r="Q73" s="5"/>
      <c r="R73" s="5"/>
      <c r="S73" s="5"/>
      <c r="T73" s="5"/>
      <c r="U73" s="5"/>
      <c r="V73" s="5"/>
      <c r="W73" s="5"/>
      <c r="X73" s="5"/>
      <c r="Y73" s="5"/>
      <c r="Z73" s="5"/>
    </row>
    <row r="74" spans="1:26" ht="15.75" customHeight="1" x14ac:dyDescent="0.25">
      <c r="A74" s="5"/>
      <c r="B74" s="13"/>
      <c r="C74" s="5"/>
      <c r="D74" s="13"/>
      <c r="E74" s="15"/>
      <c r="F74" s="15"/>
      <c r="G74" s="5"/>
      <c r="H74" s="5"/>
      <c r="I74" s="5"/>
      <c r="J74" s="5"/>
      <c r="K74" s="5"/>
      <c r="L74" s="5"/>
      <c r="M74" s="5"/>
      <c r="N74" s="5"/>
      <c r="O74" s="5"/>
      <c r="P74" s="5"/>
      <c r="Q74" s="5"/>
      <c r="R74" s="5"/>
      <c r="S74" s="5"/>
      <c r="T74" s="5"/>
      <c r="U74" s="5"/>
      <c r="V74" s="5"/>
      <c r="W74" s="5"/>
      <c r="X74" s="5"/>
      <c r="Y74" s="5"/>
      <c r="Z74" s="5"/>
    </row>
    <row r="75" spans="1:26" ht="15.75" customHeight="1" x14ac:dyDescent="0.25">
      <c r="A75" s="5"/>
      <c r="B75" s="13"/>
      <c r="C75" s="5"/>
      <c r="D75" s="13"/>
      <c r="E75" s="15"/>
      <c r="F75" s="15"/>
      <c r="G75" s="5"/>
      <c r="H75" s="5"/>
      <c r="I75" s="5"/>
      <c r="J75" s="5"/>
      <c r="K75" s="5"/>
      <c r="L75" s="5"/>
      <c r="M75" s="5"/>
      <c r="N75" s="5"/>
      <c r="O75" s="5"/>
      <c r="P75" s="5"/>
      <c r="Q75" s="5"/>
      <c r="R75" s="5"/>
      <c r="S75" s="5"/>
      <c r="T75" s="5"/>
      <c r="U75" s="5"/>
      <c r="V75" s="5"/>
      <c r="W75" s="5"/>
      <c r="X75" s="5"/>
      <c r="Y75" s="5"/>
      <c r="Z75" s="5"/>
    </row>
    <row r="76" spans="1:26" ht="15.75" customHeight="1" x14ac:dyDescent="0.25">
      <c r="A76" s="5"/>
      <c r="B76" s="13"/>
      <c r="C76" s="5"/>
      <c r="D76" s="13"/>
      <c r="E76" s="15"/>
      <c r="F76" s="15"/>
      <c r="G76" s="5"/>
      <c r="H76" s="5"/>
      <c r="I76" s="5"/>
      <c r="J76" s="5"/>
      <c r="K76" s="5"/>
      <c r="L76" s="5"/>
      <c r="M76" s="5"/>
      <c r="N76" s="5"/>
      <c r="O76" s="5"/>
      <c r="P76" s="5"/>
      <c r="Q76" s="5"/>
      <c r="R76" s="5"/>
      <c r="S76" s="5"/>
      <c r="T76" s="5"/>
      <c r="U76" s="5"/>
      <c r="V76" s="5"/>
      <c r="W76" s="5"/>
      <c r="X76" s="5"/>
      <c r="Y76" s="5"/>
      <c r="Z76" s="5"/>
    </row>
    <row r="77" spans="1:26" ht="15.75" customHeight="1" x14ac:dyDescent="0.25">
      <c r="A77" s="5"/>
      <c r="B77" s="13"/>
      <c r="C77" s="5"/>
      <c r="D77" s="13"/>
      <c r="E77" s="15"/>
      <c r="F77" s="15"/>
      <c r="G77" s="5"/>
      <c r="H77" s="5"/>
      <c r="I77" s="5"/>
      <c r="J77" s="5"/>
      <c r="K77" s="5"/>
      <c r="L77" s="5"/>
      <c r="M77" s="5"/>
      <c r="N77" s="5"/>
      <c r="O77" s="5"/>
      <c r="P77" s="5"/>
      <c r="Q77" s="5"/>
      <c r="R77" s="5"/>
      <c r="S77" s="5"/>
      <c r="T77" s="5"/>
      <c r="U77" s="5"/>
      <c r="V77" s="5"/>
      <c r="W77" s="5"/>
      <c r="X77" s="5"/>
      <c r="Y77" s="5"/>
      <c r="Z77" s="5"/>
    </row>
    <row r="78" spans="1:26" ht="15.75" customHeight="1" x14ac:dyDescent="0.25">
      <c r="A78" s="5"/>
      <c r="B78" s="13"/>
      <c r="C78" s="5"/>
      <c r="D78" s="13"/>
      <c r="E78" s="15"/>
      <c r="F78" s="15"/>
      <c r="G78" s="5"/>
      <c r="H78" s="5"/>
      <c r="I78" s="5"/>
      <c r="J78" s="5"/>
      <c r="K78" s="5"/>
      <c r="L78" s="5"/>
      <c r="M78" s="5"/>
      <c r="N78" s="5"/>
      <c r="O78" s="5"/>
      <c r="P78" s="5"/>
      <c r="Q78" s="5"/>
      <c r="R78" s="5"/>
      <c r="S78" s="5"/>
      <c r="T78" s="5"/>
      <c r="U78" s="5"/>
      <c r="V78" s="5"/>
      <c r="W78" s="5"/>
      <c r="X78" s="5"/>
      <c r="Y78" s="5"/>
      <c r="Z78" s="5"/>
    </row>
    <row r="79" spans="1:26" ht="15.75" customHeight="1" x14ac:dyDescent="0.25">
      <c r="A79" s="5"/>
      <c r="B79" s="13"/>
      <c r="C79" s="5"/>
      <c r="D79" s="13"/>
      <c r="E79" s="15"/>
      <c r="F79" s="15"/>
      <c r="G79" s="5"/>
      <c r="H79" s="5"/>
      <c r="I79" s="5"/>
      <c r="J79" s="5"/>
      <c r="K79" s="5"/>
      <c r="L79" s="5"/>
      <c r="M79" s="5"/>
      <c r="N79" s="5"/>
      <c r="O79" s="5"/>
      <c r="P79" s="5"/>
      <c r="Q79" s="5"/>
      <c r="R79" s="5"/>
      <c r="S79" s="5"/>
      <c r="T79" s="5"/>
      <c r="U79" s="5"/>
      <c r="V79" s="5"/>
      <c r="W79" s="5"/>
      <c r="X79" s="5"/>
      <c r="Y79" s="5"/>
      <c r="Z79" s="5"/>
    </row>
    <row r="80" spans="1:26" ht="15.75" customHeight="1" x14ac:dyDescent="0.25">
      <c r="A80" s="5"/>
      <c r="B80" s="13"/>
      <c r="C80" s="5"/>
      <c r="D80" s="13"/>
      <c r="E80" s="15"/>
      <c r="F80" s="15"/>
      <c r="G80" s="5"/>
      <c r="H80" s="5"/>
      <c r="I80" s="5"/>
      <c r="J80" s="5"/>
      <c r="K80" s="5"/>
      <c r="L80" s="5"/>
      <c r="M80" s="5"/>
      <c r="N80" s="5"/>
      <c r="O80" s="5"/>
      <c r="P80" s="5"/>
      <c r="Q80" s="5"/>
      <c r="R80" s="5"/>
      <c r="S80" s="5"/>
      <c r="T80" s="5"/>
      <c r="U80" s="5"/>
      <c r="V80" s="5"/>
      <c r="W80" s="5"/>
      <c r="X80" s="5"/>
      <c r="Y80" s="5"/>
      <c r="Z80" s="5"/>
    </row>
    <row r="81" spans="1:26" ht="15.75" customHeight="1" x14ac:dyDescent="0.25">
      <c r="A81" s="5"/>
      <c r="B81" s="13"/>
      <c r="C81" s="5"/>
      <c r="D81" s="13"/>
      <c r="E81" s="15"/>
      <c r="F81" s="15"/>
      <c r="G81" s="5"/>
      <c r="H81" s="5"/>
      <c r="I81" s="5"/>
      <c r="J81" s="5"/>
      <c r="K81" s="5"/>
      <c r="L81" s="5"/>
      <c r="M81" s="5"/>
      <c r="N81" s="5"/>
      <c r="O81" s="5"/>
      <c r="P81" s="5"/>
      <c r="Q81" s="5"/>
      <c r="R81" s="5"/>
      <c r="S81" s="5"/>
      <c r="T81" s="5"/>
      <c r="U81" s="5"/>
      <c r="V81" s="5"/>
      <c r="W81" s="5"/>
      <c r="X81" s="5"/>
      <c r="Y81" s="5"/>
      <c r="Z81" s="5"/>
    </row>
    <row r="82" spans="1:26" ht="15.75" customHeight="1" x14ac:dyDescent="0.25">
      <c r="A82" s="5"/>
      <c r="B82" s="13"/>
      <c r="C82" s="5"/>
      <c r="D82" s="13"/>
      <c r="E82" s="15"/>
      <c r="F82" s="15"/>
      <c r="G82" s="5"/>
      <c r="H82" s="5"/>
      <c r="I82" s="5"/>
      <c r="J82" s="5"/>
      <c r="K82" s="5"/>
      <c r="L82" s="5"/>
      <c r="M82" s="5"/>
      <c r="N82" s="5"/>
      <c r="O82" s="5"/>
      <c r="P82" s="5"/>
      <c r="Q82" s="5"/>
      <c r="R82" s="5"/>
      <c r="S82" s="5"/>
      <c r="T82" s="5"/>
      <c r="U82" s="5"/>
      <c r="V82" s="5"/>
      <c r="W82" s="5"/>
      <c r="X82" s="5"/>
      <c r="Y82" s="5"/>
      <c r="Z82" s="5"/>
    </row>
    <row r="83" spans="1:26" ht="15.75" customHeight="1" x14ac:dyDescent="0.25">
      <c r="A83" s="5"/>
      <c r="B83" s="13"/>
      <c r="C83" s="5"/>
      <c r="D83" s="13"/>
      <c r="E83" s="15"/>
      <c r="F83" s="15"/>
      <c r="G83" s="5"/>
      <c r="H83" s="5"/>
      <c r="I83" s="5"/>
      <c r="J83" s="5"/>
      <c r="K83" s="5"/>
      <c r="L83" s="5"/>
      <c r="M83" s="5"/>
      <c r="N83" s="5"/>
      <c r="O83" s="5"/>
      <c r="P83" s="5"/>
      <c r="Q83" s="5"/>
      <c r="R83" s="5"/>
      <c r="S83" s="5"/>
      <c r="T83" s="5"/>
      <c r="U83" s="5"/>
      <c r="V83" s="5"/>
      <c r="W83" s="5"/>
      <c r="X83" s="5"/>
      <c r="Y83" s="5"/>
      <c r="Z83" s="5"/>
    </row>
    <row r="84" spans="1:26" ht="15.75" customHeight="1" x14ac:dyDescent="0.25">
      <c r="A84" s="5"/>
      <c r="B84" s="13"/>
      <c r="C84" s="5"/>
      <c r="D84" s="13"/>
      <c r="E84" s="15"/>
      <c r="F84" s="15"/>
      <c r="G84" s="5"/>
      <c r="H84" s="5"/>
      <c r="I84" s="5"/>
      <c r="J84" s="5"/>
      <c r="K84" s="5"/>
      <c r="L84" s="5"/>
      <c r="M84" s="5"/>
      <c r="N84" s="5"/>
      <c r="O84" s="5"/>
      <c r="P84" s="5"/>
      <c r="Q84" s="5"/>
      <c r="R84" s="5"/>
      <c r="S84" s="5"/>
      <c r="T84" s="5"/>
      <c r="U84" s="5"/>
      <c r="V84" s="5"/>
      <c r="W84" s="5"/>
      <c r="X84" s="5"/>
      <c r="Y84" s="5"/>
      <c r="Z84" s="5"/>
    </row>
    <row r="85" spans="1:26" ht="15.75" customHeight="1" x14ac:dyDescent="0.25">
      <c r="A85" s="5"/>
      <c r="B85" s="13"/>
      <c r="C85" s="5"/>
      <c r="D85" s="13"/>
      <c r="E85" s="15"/>
      <c r="F85" s="15"/>
      <c r="G85" s="5"/>
      <c r="H85" s="5"/>
      <c r="I85" s="5"/>
      <c r="J85" s="5"/>
      <c r="K85" s="5"/>
      <c r="L85" s="5"/>
      <c r="M85" s="5"/>
      <c r="N85" s="5"/>
      <c r="O85" s="5"/>
      <c r="P85" s="5"/>
      <c r="Q85" s="5"/>
      <c r="R85" s="5"/>
      <c r="S85" s="5"/>
      <c r="T85" s="5"/>
      <c r="U85" s="5"/>
      <c r="V85" s="5"/>
      <c r="W85" s="5"/>
      <c r="X85" s="5"/>
      <c r="Y85" s="5"/>
      <c r="Z85" s="5"/>
    </row>
    <row r="86" spans="1:26" ht="15.75" customHeight="1" x14ac:dyDescent="0.25">
      <c r="A86" s="5"/>
      <c r="B86" s="13"/>
      <c r="C86" s="5"/>
      <c r="D86" s="13"/>
      <c r="E86" s="15"/>
      <c r="F86" s="15"/>
      <c r="G86" s="5"/>
      <c r="H86" s="5"/>
      <c r="I86" s="5"/>
      <c r="J86" s="5"/>
      <c r="K86" s="5"/>
      <c r="L86" s="5"/>
      <c r="M86" s="5"/>
      <c r="N86" s="5"/>
      <c r="O86" s="5"/>
      <c r="P86" s="5"/>
      <c r="Q86" s="5"/>
      <c r="R86" s="5"/>
      <c r="S86" s="5"/>
      <c r="T86" s="5"/>
      <c r="U86" s="5"/>
      <c r="V86" s="5"/>
      <c r="W86" s="5"/>
      <c r="X86" s="5"/>
      <c r="Y86" s="5"/>
      <c r="Z86" s="5"/>
    </row>
    <row r="87" spans="1:26" ht="15.75" customHeight="1" x14ac:dyDescent="0.25">
      <c r="A87" s="5"/>
      <c r="B87" s="13"/>
      <c r="C87" s="5"/>
      <c r="D87" s="13"/>
      <c r="E87" s="15"/>
      <c r="F87" s="15"/>
      <c r="G87" s="5"/>
      <c r="H87" s="5"/>
      <c r="I87" s="5"/>
      <c r="J87" s="5"/>
      <c r="K87" s="5"/>
      <c r="L87" s="5"/>
      <c r="M87" s="5"/>
      <c r="N87" s="5"/>
      <c r="O87" s="5"/>
      <c r="P87" s="5"/>
      <c r="Q87" s="5"/>
      <c r="R87" s="5"/>
      <c r="S87" s="5"/>
      <c r="T87" s="5"/>
      <c r="U87" s="5"/>
      <c r="V87" s="5"/>
      <c r="W87" s="5"/>
      <c r="X87" s="5"/>
      <c r="Y87" s="5"/>
      <c r="Z87" s="5"/>
    </row>
    <row r="88" spans="1:26" ht="15.75" customHeight="1" x14ac:dyDescent="0.25">
      <c r="A88" s="5"/>
      <c r="B88" s="13"/>
      <c r="C88" s="5"/>
      <c r="D88" s="13"/>
      <c r="E88" s="15"/>
      <c r="F88" s="15"/>
      <c r="G88" s="5"/>
      <c r="H88" s="5"/>
      <c r="I88" s="5"/>
      <c r="J88" s="5"/>
      <c r="K88" s="5"/>
      <c r="L88" s="5"/>
      <c r="M88" s="5"/>
      <c r="N88" s="5"/>
      <c r="O88" s="5"/>
      <c r="P88" s="5"/>
      <c r="Q88" s="5"/>
      <c r="R88" s="5"/>
      <c r="S88" s="5"/>
      <c r="T88" s="5"/>
      <c r="U88" s="5"/>
      <c r="V88" s="5"/>
      <c r="W88" s="5"/>
      <c r="X88" s="5"/>
      <c r="Y88" s="5"/>
      <c r="Z88" s="5"/>
    </row>
    <row r="89" spans="1:26" ht="15.75" customHeight="1" x14ac:dyDescent="0.25">
      <c r="A89" s="5"/>
      <c r="B89" s="13"/>
      <c r="C89" s="5"/>
      <c r="D89" s="13"/>
      <c r="E89" s="15"/>
      <c r="F89" s="15"/>
      <c r="G89" s="5"/>
      <c r="H89" s="5"/>
      <c r="I89" s="5"/>
      <c r="J89" s="5"/>
      <c r="K89" s="5"/>
      <c r="L89" s="5"/>
      <c r="M89" s="5"/>
      <c r="N89" s="5"/>
      <c r="O89" s="5"/>
      <c r="P89" s="5"/>
      <c r="Q89" s="5"/>
      <c r="R89" s="5"/>
      <c r="S89" s="5"/>
      <c r="T89" s="5"/>
      <c r="U89" s="5"/>
      <c r="V89" s="5"/>
      <c r="W89" s="5"/>
      <c r="X89" s="5"/>
      <c r="Y89" s="5"/>
      <c r="Z89" s="5"/>
    </row>
    <row r="90" spans="1:26" ht="15.75" customHeight="1" x14ac:dyDescent="0.25">
      <c r="A90" s="5"/>
      <c r="B90" s="13"/>
      <c r="C90" s="5"/>
      <c r="D90" s="13"/>
      <c r="E90" s="15"/>
      <c r="F90" s="15"/>
      <c r="G90" s="5"/>
      <c r="H90" s="5"/>
      <c r="I90" s="5"/>
      <c r="J90" s="5"/>
      <c r="K90" s="5"/>
      <c r="L90" s="5"/>
      <c r="M90" s="5"/>
      <c r="N90" s="5"/>
      <c r="O90" s="5"/>
      <c r="P90" s="5"/>
      <c r="Q90" s="5"/>
      <c r="R90" s="5"/>
      <c r="S90" s="5"/>
      <c r="T90" s="5"/>
      <c r="U90" s="5"/>
      <c r="V90" s="5"/>
      <c r="W90" s="5"/>
      <c r="X90" s="5"/>
      <c r="Y90" s="5"/>
      <c r="Z90" s="5"/>
    </row>
    <row r="91" spans="1:26" ht="15.75" customHeight="1" x14ac:dyDescent="0.25">
      <c r="A91" s="5"/>
      <c r="B91" s="13"/>
      <c r="C91" s="5"/>
      <c r="D91" s="13"/>
      <c r="E91" s="15"/>
      <c r="F91" s="15"/>
      <c r="G91" s="5"/>
      <c r="H91" s="5"/>
      <c r="I91" s="5"/>
      <c r="J91" s="5"/>
      <c r="K91" s="5"/>
      <c r="L91" s="5"/>
      <c r="M91" s="5"/>
      <c r="N91" s="5"/>
      <c r="O91" s="5"/>
      <c r="P91" s="5"/>
      <c r="Q91" s="5"/>
      <c r="R91" s="5"/>
      <c r="S91" s="5"/>
      <c r="T91" s="5"/>
      <c r="U91" s="5"/>
      <c r="V91" s="5"/>
      <c r="W91" s="5"/>
      <c r="X91" s="5"/>
      <c r="Y91" s="5"/>
      <c r="Z91" s="5"/>
    </row>
    <row r="92" spans="1:26" ht="15.75" customHeight="1" x14ac:dyDescent="0.25">
      <c r="A92" s="5"/>
      <c r="B92" s="13"/>
      <c r="C92" s="5"/>
      <c r="D92" s="13"/>
      <c r="E92" s="15"/>
      <c r="F92" s="15"/>
      <c r="G92" s="5"/>
      <c r="H92" s="5"/>
      <c r="I92" s="5"/>
      <c r="J92" s="5"/>
      <c r="K92" s="5"/>
      <c r="L92" s="5"/>
      <c r="M92" s="5"/>
      <c r="N92" s="5"/>
      <c r="O92" s="5"/>
      <c r="P92" s="5"/>
      <c r="Q92" s="5"/>
      <c r="R92" s="5"/>
      <c r="S92" s="5"/>
      <c r="T92" s="5"/>
      <c r="U92" s="5"/>
      <c r="V92" s="5"/>
      <c r="W92" s="5"/>
      <c r="X92" s="5"/>
      <c r="Y92" s="5"/>
      <c r="Z92" s="5"/>
    </row>
    <row r="93" spans="1:26" ht="15.75" customHeight="1" x14ac:dyDescent="0.25">
      <c r="A93" s="5"/>
      <c r="B93" s="13"/>
      <c r="C93" s="5"/>
      <c r="D93" s="13"/>
      <c r="E93" s="15"/>
      <c r="F93" s="15"/>
      <c r="G93" s="5"/>
      <c r="H93" s="5"/>
      <c r="I93" s="5"/>
      <c r="J93" s="5"/>
      <c r="K93" s="5"/>
      <c r="L93" s="5"/>
      <c r="M93" s="5"/>
      <c r="N93" s="5"/>
      <c r="O93" s="5"/>
      <c r="P93" s="5"/>
      <c r="Q93" s="5"/>
      <c r="R93" s="5"/>
      <c r="S93" s="5"/>
      <c r="T93" s="5"/>
      <c r="U93" s="5"/>
      <c r="V93" s="5"/>
      <c r="W93" s="5"/>
      <c r="X93" s="5"/>
      <c r="Y93" s="5"/>
      <c r="Z93" s="5"/>
    </row>
    <row r="94" spans="1:26" ht="15.75" customHeight="1" x14ac:dyDescent="0.25">
      <c r="A94" s="5"/>
      <c r="B94" s="13"/>
      <c r="C94" s="5"/>
      <c r="D94" s="13"/>
      <c r="E94" s="15"/>
      <c r="F94" s="15"/>
      <c r="G94" s="5"/>
      <c r="H94" s="5"/>
      <c r="I94" s="5"/>
      <c r="J94" s="5"/>
      <c r="K94" s="5"/>
      <c r="L94" s="5"/>
      <c r="M94" s="5"/>
      <c r="N94" s="5"/>
      <c r="O94" s="5"/>
      <c r="P94" s="5"/>
      <c r="Q94" s="5"/>
      <c r="R94" s="5"/>
      <c r="S94" s="5"/>
      <c r="T94" s="5"/>
      <c r="U94" s="5"/>
      <c r="V94" s="5"/>
      <c r="W94" s="5"/>
      <c r="X94" s="5"/>
      <c r="Y94" s="5"/>
      <c r="Z94" s="5"/>
    </row>
    <row r="95" spans="1:26" ht="15.75" customHeight="1" x14ac:dyDescent="0.25">
      <c r="A95" s="5"/>
      <c r="B95" s="13"/>
      <c r="C95" s="5"/>
      <c r="D95" s="13"/>
      <c r="E95" s="15"/>
      <c r="F95" s="15"/>
      <c r="G95" s="5"/>
      <c r="H95" s="5"/>
      <c r="I95" s="5"/>
      <c r="J95" s="5"/>
      <c r="K95" s="5"/>
      <c r="L95" s="5"/>
      <c r="M95" s="5"/>
      <c r="N95" s="5"/>
      <c r="O95" s="5"/>
      <c r="P95" s="5"/>
      <c r="Q95" s="5"/>
      <c r="R95" s="5"/>
      <c r="S95" s="5"/>
      <c r="T95" s="5"/>
      <c r="U95" s="5"/>
      <c r="V95" s="5"/>
      <c r="W95" s="5"/>
      <c r="X95" s="5"/>
      <c r="Y95" s="5"/>
      <c r="Z95" s="5"/>
    </row>
    <row r="96" spans="1:26" ht="15.75" customHeight="1" x14ac:dyDescent="0.25">
      <c r="A96" s="5"/>
      <c r="B96" s="13"/>
      <c r="C96" s="5"/>
      <c r="D96" s="13"/>
      <c r="E96" s="15"/>
      <c r="F96" s="15"/>
      <c r="G96" s="5"/>
      <c r="H96" s="5"/>
      <c r="I96" s="5"/>
      <c r="J96" s="5"/>
      <c r="K96" s="5"/>
      <c r="L96" s="5"/>
      <c r="M96" s="5"/>
      <c r="N96" s="5"/>
      <c r="O96" s="5"/>
      <c r="P96" s="5"/>
      <c r="Q96" s="5"/>
      <c r="R96" s="5"/>
      <c r="S96" s="5"/>
      <c r="T96" s="5"/>
      <c r="U96" s="5"/>
      <c r="V96" s="5"/>
      <c r="W96" s="5"/>
      <c r="X96" s="5"/>
      <c r="Y96" s="5"/>
      <c r="Z96" s="5"/>
    </row>
    <row r="97" spans="1:26" ht="15.75" customHeight="1" x14ac:dyDescent="0.25">
      <c r="A97" s="5"/>
      <c r="B97" s="13"/>
      <c r="C97" s="5"/>
      <c r="D97" s="13"/>
      <c r="E97" s="15"/>
      <c r="F97" s="15"/>
      <c r="G97" s="5"/>
      <c r="H97" s="5"/>
      <c r="I97" s="5"/>
      <c r="J97" s="5"/>
      <c r="K97" s="5"/>
      <c r="L97" s="5"/>
      <c r="M97" s="5"/>
      <c r="N97" s="5"/>
      <c r="O97" s="5"/>
      <c r="P97" s="5"/>
      <c r="Q97" s="5"/>
      <c r="R97" s="5"/>
      <c r="S97" s="5"/>
      <c r="T97" s="5"/>
      <c r="U97" s="5"/>
      <c r="V97" s="5"/>
      <c r="W97" s="5"/>
      <c r="X97" s="5"/>
      <c r="Y97" s="5"/>
      <c r="Z97" s="5"/>
    </row>
    <row r="98" spans="1:26" ht="15.75" customHeight="1" x14ac:dyDescent="0.25">
      <c r="A98" s="5"/>
      <c r="B98" s="13"/>
      <c r="C98" s="5"/>
      <c r="D98" s="13"/>
      <c r="E98" s="15"/>
      <c r="F98" s="15"/>
      <c r="G98" s="5"/>
      <c r="H98" s="5"/>
      <c r="I98" s="5"/>
      <c r="J98" s="5"/>
      <c r="K98" s="5"/>
      <c r="L98" s="5"/>
      <c r="M98" s="5"/>
      <c r="N98" s="5"/>
      <c r="O98" s="5"/>
      <c r="P98" s="5"/>
      <c r="Q98" s="5"/>
      <c r="R98" s="5"/>
      <c r="S98" s="5"/>
      <c r="T98" s="5"/>
      <c r="U98" s="5"/>
      <c r="V98" s="5"/>
      <c r="W98" s="5"/>
      <c r="X98" s="5"/>
      <c r="Y98" s="5"/>
      <c r="Z98" s="5"/>
    </row>
    <row r="99" spans="1:26" ht="15.75" customHeight="1" x14ac:dyDescent="0.25">
      <c r="A99" s="5"/>
      <c r="B99" s="13"/>
      <c r="C99" s="5"/>
      <c r="D99" s="13"/>
      <c r="E99" s="15"/>
      <c r="F99" s="15"/>
      <c r="G99" s="5"/>
      <c r="H99" s="5"/>
      <c r="I99" s="5"/>
      <c r="J99" s="5"/>
      <c r="K99" s="5"/>
      <c r="L99" s="5"/>
      <c r="M99" s="5"/>
      <c r="N99" s="5"/>
      <c r="O99" s="5"/>
      <c r="P99" s="5"/>
      <c r="Q99" s="5"/>
      <c r="R99" s="5"/>
      <c r="S99" s="5"/>
      <c r="T99" s="5"/>
      <c r="U99" s="5"/>
      <c r="V99" s="5"/>
      <c r="W99" s="5"/>
      <c r="X99" s="5"/>
      <c r="Y99" s="5"/>
      <c r="Z99" s="5"/>
    </row>
    <row r="100" spans="1:26" ht="15.75" customHeight="1" x14ac:dyDescent="0.25">
      <c r="A100" s="5"/>
      <c r="B100" s="13"/>
      <c r="C100" s="5"/>
      <c r="D100" s="13"/>
      <c r="E100" s="15"/>
      <c r="F100" s="15"/>
      <c r="G100" s="5"/>
      <c r="H100" s="5"/>
      <c r="I100" s="5"/>
      <c r="J100" s="5"/>
      <c r="K100" s="5"/>
      <c r="L100" s="5"/>
      <c r="M100" s="5"/>
      <c r="N100" s="5"/>
      <c r="O100" s="5"/>
      <c r="P100" s="5"/>
      <c r="Q100" s="5"/>
      <c r="R100" s="5"/>
      <c r="S100" s="5"/>
      <c r="T100" s="5"/>
      <c r="U100" s="5"/>
      <c r="V100" s="5"/>
      <c r="W100" s="5"/>
      <c r="X100" s="5"/>
      <c r="Y100" s="5"/>
      <c r="Z100" s="5"/>
    </row>
    <row r="101" spans="1:26" ht="15.75" customHeight="1" x14ac:dyDescent="0.25">
      <c r="A101" s="5"/>
      <c r="B101" s="13"/>
      <c r="C101" s="5"/>
      <c r="D101" s="13"/>
      <c r="E101" s="15"/>
      <c r="F101" s="15"/>
      <c r="G101" s="5"/>
      <c r="H101" s="5"/>
      <c r="I101" s="5"/>
      <c r="J101" s="5"/>
      <c r="K101" s="5"/>
      <c r="L101" s="5"/>
      <c r="M101" s="5"/>
      <c r="N101" s="5"/>
      <c r="O101" s="5"/>
      <c r="P101" s="5"/>
      <c r="Q101" s="5"/>
      <c r="R101" s="5"/>
      <c r="S101" s="5"/>
      <c r="T101" s="5"/>
      <c r="U101" s="5"/>
      <c r="V101" s="5"/>
      <c r="W101" s="5"/>
      <c r="X101" s="5"/>
      <c r="Y101" s="5"/>
      <c r="Z101" s="5"/>
    </row>
    <row r="102" spans="1:26" ht="15.75" customHeight="1" x14ac:dyDescent="0.25">
      <c r="A102" s="5"/>
      <c r="B102" s="13"/>
      <c r="C102" s="5"/>
      <c r="D102" s="13"/>
      <c r="E102" s="15"/>
      <c r="F102" s="15"/>
      <c r="G102" s="5"/>
      <c r="H102" s="5"/>
      <c r="I102" s="5"/>
      <c r="J102" s="5"/>
      <c r="K102" s="5"/>
      <c r="L102" s="5"/>
      <c r="M102" s="5"/>
      <c r="N102" s="5"/>
      <c r="O102" s="5"/>
      <c r="P102" s="5"/>
      <c r="Q102" s="5"/>
      <c r="R102" s="5"/>
      <c r="S102" s="5"/>
      <c r="T102" s="5"/>
      <c r="U102" s="5"/>
      <c r="V102" s="5"/>
      <c r="W102" s="5"/>
      <c r="X102" s="5"/>
      <c r="Y102" s="5"/>
      <c r="Z102" s="5"/>
    </row>
    <row r="103" spans="1:26" ht="15.75" customHeight="1" x14ac:dyDescent="0.25">
      <c r="A103" s="5"/>
      <c r="B103" s="13"/>
      <c r="C103" s="5"/>
      <c r="D103" s="13"/>
      <c r="E103" s="15"/>
      <c r="F103" s="15"/>
      <c r="G103" s="5"/>
      <c r="H103" s="5"/>
      <c r="I103" s="5"/>
      <c r="J103" s="5"/>
      <c r="K103" s="5"/>
      <c r="L103" s="5"/>
      <c r="M103" s="5"/>
      <c r="N103" s="5"/>
      <c r="O103" s="5"/>
      <c r="P103" s="5"/>
      <c r="Q103" s="5"/>
      <c r="R103" s="5"/>
      <c r="S103" s="5"/>
      <c r="T103" s="5"/>
      <c r="U103" s="5"/>
      <c r="V103" s="5"/>
      <c r="W103" s="5"/>
      <c r="X103" s="5"/>
      <c r="Y103" s="5"/>
      <c r="Z103" s="5"/>
    </row>
    <row r="104" spans="1:26" ht="15.75" customHeight="1" x14ac:dyDescent="0.25">
      <c r="A104" s="5"/>
      <c r="B104" s="13"/>
      <c r="C104" s="5"/>
      <c r="D104" s="13"/>
      <c r="E104" s="15"/>
      <c r="F104" s="15"/>
      <c r="G104" s="5"/>
      <c r="H104" s="5"/>
      <c r="I104" s="5"/>
      <c r="J104" s="5"/>
      <c r="K104" s="5"/>
      <c r="L104" s="5"/>
      <c r="M104" s="5"/>
      <c r="N104" s="5"/>
      <c r="O104" s="5"/>
      <c r="P104" s="5"/>
      <c r="Q104" s="5"/>
      <c r="R104" s="5"/>
      <c r="S104" s="5"/>
      <c r="T104" s="5"/>
      <c r="U104" s="5"/>
      <c r="V104" s="5"/>
      <c r="W104" s="5"/>
      <c r="X104" s="5"/>
      <c r="Y104" s="5"/>
      <c r="Z104" s="5"/>
    </row>
    <row r="105" spans="1:26" ht="15.75" customHeight="1" x14ac:dyDescent="0.25">
      <c r="A105" s="5"/>
      <c r="B105" s="13"/>
      <c r="C105" s="5"/>
      <c r="D105" s="13"/>
      <c r="E105" s="15"/>
      <c r="F105" s="15"/>
      <c r="G105" s="5"/>
      <c r="H105" s="5"/>
      <c r="I105" s="5"/>
      <c r="J105" s="5"/>
      <c r="K105" s="5"/>
      <c r="L105" s="5"/>
      <c r="M105" s="5"/>
      <c r="N105" s="5"/>
      <c r="O105" s="5"/>
      <c r="P105" s="5"/>
      <c r="Q105" s="5"/>
      <c r="R105" s="5"/>
      <c r="S105" s="5"/>
      <c r="T105" s="5"/>
      <c r="U105" s="5"/>
      <c r="V105" s="5"/>
      <c r="W105" s="5"/>
      <c r="X105" s="5"/>
      <c r="Y105" s="5"/>
      <c r="Z105" s="5"/>
    </row>
    <row r="106" spans="1:26" ht="15.75" customHeight="1" x14ac:dyDescent="0.25">
      <c r="A106" s="5"/>
      <c r="B106" s="13"/>
      <c r="C106" s="5"/>
      <c r="D106" s="13"/>
      <c r="E106" s="15"/>
      <c r="F106" s="15"/>
      <c r="G106" s="5"/>
      <c r="H106" s="5"/>
      <c r="I106" s="5"/>
      <c r="J106" s="5"/>
      <c r="K106" s="5"/>
      <c r="L106" s="5"/>
      <c r="M106" s="5"/>
      <c r="N106" s="5"/>
      <c r="O106" s="5"/>
      <c r="P106" s="5"/>
      <c r="Q106" s="5"/>
      <c r="R106" s="5"/>
      <c r="S106" s="5"/>
      <c r="T106" s="5"/>
      <c r="U106" s="5"/>
      <c r="V106" s="5"/>
      <c r="W106" s="5"/>
      <c r="X106" s="5"/>
      <c r="Y106" s="5"/>
      <c r="Z106" s="5"/>
    </row>
    <row r="107" spans="1:26" ht="15.75" customHeight="1" x14ac:dyDescent="0.25">
      <c r="A107" s="5"/>
      <c r="B107" s="13"/>
      <c r="C107" s="5"/>
      <c r="D107" s="13"/>
      <c r="E107" s="15"/>
      <c r="F107" s="15"/>
      <c r="G107" s="5"/>
      <c r="H107" s="5"/>
      <c r="I107" s="5"/>
      <c r="J107" s="5"/>
      <c r="K107" s="5"/>
      <c r="L107" s="5"/>
      <c r="M107" s="5"/>
      <c r="N107" s="5"/>
      <c r="O107" s="5"/>
      <c r="P107" s="5"/>
      <c r="Q107" s="5"/>
      <c r="R107" s="5"/>
      <c r="S107" s="5"/>
      <c r="T107" s="5"/>
      <c r="U107" s="5"/>
      <c r="V107" s="5"/>
      <c r="W107" s="5"/>
      <c r="X107" s="5"/>
      <c r="Y107" s="5"/>
      <c r="Z107" s="5"/>
    </row>
    <row r="108" spans="1:26" ht="15.75" customHeight="1" x14ac:dyDescent="0.25">
      <c r="A108" s="5"/>
      <c r="B108" s="13"/>
      <c r="C108" s="5"/>
      <c r="D108" s="13"/>
      <c r="E108" s="15"/>
      <c r="F108" s="15"/>
      <c r="G108" s="5"/>
      <c r="H108" s="5"/>
      <c r="I108" s="5"/>
      <c r="J108" s="5"/>
      <c r="K108" s="5"/>
      <c r="L108" s="5"/>
      <c r="M108" s="5"/>
      <c r="N108" s="5"/>
      <c r="O108" s="5"/>
      <c r="P108" s="5"/>
      <c r="Q108" s="5"/>
      <c r="R108" s="5"/>
      <c r="S108" s="5"/>
      <c r="T108" s="5"/>
      <c r="U108" s="5"/>
      <c r="V108" s="5"/>
      <c r="W108" s="5"/>
      <c r="X108" s="5"/>
      <c r="Y108" s="5"/>
      <c r="Z108" s="5"/>
    </row>
    <row r="109" spans="1:26" ht="15.75" customHeight="1" x14ac:dyDescent="0.25">
      <c r="A109" s="5"/>
      <c r="B109" s="13"/>
      <c r="C109" s="5"/>
      <c r="D109" s="13"/>
      <c r="E109" s="15"/>
      <c r="F109" s="15"/>
      <c r="G109" s="5"/>
      <c r="H109" s="5"/>
      <c r="I109" s="5"/>
      <c r="J109" s="5"/>
      <c r="K109" s="5"/>
      <c r="L109" s="5"/>
      <c r="M109" s="5"/>
      <c r="N109" s="5"/>
      <c r="O109" s="5"/>
      <c r="P109" s="5"/>
      <c r="Q109" s="5"/>
      <c r="R109" s="5"/>
      <c r="S109" s="5"/>
      <c r="T109" s="5"/>
      <c r="U109" s="5"/>
      <c r="V109" s="5"/>
      <c r="W109" s="5"/>
      <c r="X109" s="5"/>
      <c r="Y109" s="5"/>
      <c r="Z109" s="5"/>
    </row>
    <row r="110" spans="1:26" ht="15.75" customHeight="1" x14ac:dyDescent="0.25">
      <c r="A110" s="5"/>
      <c r="B110" s="13"/>
      <c r="C110" s="5"/>
      <c r="D110" s="13"/>
      <c r="E110" s="15"/>
      <c r="F110" s="15"/>
      <c r="G110" s="5"/>
      <c r="H110" s="5"/>
      <c r="I110" s="5"/>
      <c r="J110" s="5"/>
      <c r="K110" s="5"/>
      <c r="L110" s="5"/>
      <c r="M110" s="5"/>
      <c r="N110" s="5"/>
      <c r="O110" s="5"/>
      <c r="P110" s="5"/>
      <c r="Q110" s="5"/>
      <c r="R110" s="5"/>
      <c r="S110" s="5"/>
      <c r="T110" s="5"/>
      <c r="U110" s="5"/>
      <c r="V110" s="5"/>
      <c r="W110" s="5"/>
      <c r="X110" s="5"/>
      <c r="Y110" s="5"/>
      <c r="Z110" s="5"/>
    </row>
    <row r="111" spans="1:26" ht="15.75" customHeight="1" x14ac:dyDescent="0.25">
      <c r="A111" s="5"/>
      <c r="B111" s="13"/>
      <c r="C111" s="5"/>
      <c r="D111" s="13"/>
      <c r="E111" s="15"/>
      <c r="F111" s="15"/>
      <c r="G111" s="5"/>
      <c r="H111" s="5"/>
      <c r="I111" s="5"/>
      <c r="J111" s="5"/>
      <c r="K111" s="5"/>
      <c r="L111" s="5"/>
      <c r="M111" s="5"/>
      <c r="N111" s="5"/>
      <c r="O111" s="5"/>
      <c r="P111" s="5"/>
      <c r="Q111" s="5"/>
      <c r="R111" s="5"/>
      <c r="S111" s="5"/>
      <c r="T111" s="5"/>
      <c r="U111" s="5"/>
      <c r="V111" s="5"/>
      <c r="W111" s="5"/>
      <c r="X111" s="5"/>
      <c r="Y111" s="5"/>
      <c r="Z111" s="5"/>
    </row>
    <row r="112" spans="1:26" ht="15.75" customHeight="1" x14ac:dyDescent="0.25">
      <c r="A112" s="5"/>
      <c r="B112" s="13"/>
      <c r="C112" s="5"/>
      <c r="D112" s="13"/>
      <c r="E112" s="15"/>
      <c r="F112" s="15"/>
      <c r="G112" s="5"/>
      <c r="H112" s="5"/>
      <c r="I112" s="5"/>
      <c r="J112" s="5"/>
      <c r="K112" s="5"/>
      <c r="L112" s="5"/>
      <c r="M112" s="5"/>
      <c r="N112" s="5"/>
      <c r="O112" s="5"/>
      <c r="P112" s="5"/>
      <c r="Q112" s="5"/>
      <c r="R112" s="5"/>
      <c r="S112" s="5"/>
      <c r="T112" s="5"/>
      <c r="U112" s="5"/>
      <c r="V112" s="5"/>
      <c r="W112" s="5"/>
      <c r="X112" s="5"/>
      <c r="Y112" s="5"/>
      <c r="Z112" s="5"/>
    </row>
    <row r="113" spans="1:26" ht="15.75" customHeight="1" x14ac:dyDescent="0.25">
      <c r="A113" s="5"/>
      <c r="B113" s="13"/>
      <c r="C113" s="5"/>
      <c r="D113" s="13"/>
      <c r="E113" s="15"/>
      <c r="F113" s="15"/>
      <c r="G113" s="5"/>
      <c r="H113" s="5"/>
      <c r="I113" s="5"/>
      <c r="J113" s="5"/>
      <c r="K113" s="5"/>
      <c r="L113" s="5"/>
      <c r="M113" s="5"/>
      <c r="N113" s="5"/>
      <c r="O113" s="5"/>
      <c r="P113" s="5"/>
      <c r="Q113" s="5"/>
      <c r="R113" s="5"/>
      <c r="S113" s="5"/>
      <c r="T113" s="5"/>
      <c r="U113" s="5"/>
      <c r="V113" s="5"/>
      <c r="W113" s="5"/>
      <c r="X113" s="5"/>
      <c r="Y113" s="5"/>
      <c r="Z113" s="5"/>
    </row>
    <row r="114" spans="1:26" ht="15.75" customHeight="1" x14ac:dyDescent="0.25">
      <c r="A114" s="5"/>
      <c r="B114" s="13"/>
      <c r="C114" s="5"/>
      <c r="D114" s="13"/>
      <c r="E114" s="15"/>
      <c r="F114" s="15"/>
      <c r="G114" s="5"/>
      <c r="H114" s="5"/>
      <c r="I114" s="5"/>
      <c r="J114" s="5"/>
      <c r="K114" s="5"/>
      <c r="L114" s="5"/>
      <c r="M114" s="5"/>
      <c r="N114" s="5"/>
      <c r="O114" s="5"/>
      <c r="P114" s="5"/>
      <c r="Q114" s="5"/>
      <c r="R114" s="5"/>
      <c r="S114" s="5"/>
      <c r="T114" s="5"/>
      <c r="U114" s="5"/>
      <c r="V114" s="5"/>
      <c r="W114" s="5"/>
      <c r="X114" s="5"/>
      <c r="Y114" s="5"/>
      <c r="Z114" s="5"/>
    </row>
    <row r="115" spans="1:26" ht="15.75" customHeight="1" x14ac:dyDescent="0.25">
      <c r="A115" s="5"/>
      <c r="B115" s="13"/>
      <c r="C115" s="5"/>
      <c r="D115" s="13"/>
      <c r="E115" s="15"/>
      <c r="F115" s="15"/>
      <c r="G115" s="5"/>
      <c r="H115" s="5"/>
      <c r="I115" s="5"/>
      <c r="J115" s="5"/>
      <c r="K115" s="5"/>
      <c r="L115" s="5"/>
      <c r="M115" s="5"/>
      <c r="N115" s="5"/>
      <c r="O115" s="5"/>
      <c r="P115" s="5"/>
      <c r="Q115" s="5"/>
      <c r="R115" s="5"/>
      <c r="S115" s="5"/>
      <c r="T115" s="5"/>
      <c r="U115" s="5"/>
      <c r="V115" s="5"/>
      <c r="W115" s="5"/>
      <c r="X115" s="5"/>
      <c r="Y115" s="5"/>
      <c r="Z115" s="5"/>
    </row>
    <row r="116" spans="1:26" ht="15.75" customHeight="1" x14ac:dyDescent="0.25">
      <c r="A116" s="5"/>
      <c r="B116" s="13"/>
      <c r="C116" s="5"/>
      <c r="D116" s="13"/>
      <c r="E116" s="15"/>
      <c r="F116" s="15"/>
      <c r="G116" s="5"/>
      <c r="H116" s="5"/>
      <c r="I116" s="5"/>
      <c r="J116" s="5"/>
      <c r="K116" s="5"/>
      <c r="L116" s="5"/>
      <c r="M116" s="5"/>
      <c r="N116" s="5"/>
      <c r="O116" s="5"/>
      <c r="P116" s="5"/>
      <c r="Q116" s="5"/>
      <c r="R116" s="5"/>
      <c r="S116" s="5"/>
      <c r="T116" s="5"/>
      <c r="U116" s="5"/>
      <c r="V116" s="5"/>
      <c r="W116" s="5"/>
      <c r="X116" s="5"/>
      <c r="Y116" s="5"/>
      <c r="Z116" s="5"/>
    </row>
    <row r="117" spans="1:26" ht="15.75" customHeight="1" x14ac:dyDescent="0.25">
      <c r="A117" s="5"/>
      <c r="B117" s="13"/>
      <c r="C117" s="5"/>
      <c r="D117" s="13"/>
      <c r="E117" s="15"/>
      <c r="F117" s="15"/>
      <c r="G117" s="5"/>
      <c r="H117" s="5"/>
      <c r="I117" s="5"/>
      <c r="J117" s="5"/>
      <c r="K117" s="5"/>
      <c r="L117" s="5"/>
      <c r="M117" s="5"/>
      <c r="N117" s="5"/>
      <c r="O117" s="5"/>
      <c r="P117" s="5"/>
      <c r="Q117" s="5"/>
      <c r="R117" s="5"/>
      <c r="S117" s="5"/>
      <c r="T117" s="5"/>
      <c r="U117" s="5"/>
      <c r="V117" s="5"/>
      <c r="W117" s="5"/>
      <c r="X117" s="5"/>
      <c r="Y117" s="5"/>
      <c r="Z117" s="5"/>
    </row>
    <row r="118" spans="1:26" ht="15.75" customHeight="1" x14ac:dyDescent="0.25">
      <c r="A118" s="5"/>
      <c r="B118" s="13"/>
      <c r="C118" s="5"/>
      <c r="D118" s="13"/>
      <c r="E118" s="15"/>
      <c r="F118" s="15"/>
      <c r="G118" s="5"/>
      <c r="H118" s="5"/>
      <c r="I118" s="5"/>
      <c r="J118" s="5"/>
      <c r="K118" s="5"/>
      <c r="L118" s="5"/>
      <c r="M118" s="5"/>
      <c r="N118" s="5"/>
      <c r="O118" s="5"/>
      <c r="P118" s="5"/>
      <c r="Q118" s="5"/>
      <c r="R118" s="5"/>
      <c r="S118" s="5"/>
      <c r="T118" s="5"/>
      <c r="U118" s="5"/>
      <c r="V118" s="5"/>
      <c r="W118" s="5"/>
      <c r="X118" s="5"/>
      <c r="Y118" s="5"/>
      <c r="Z118" s="5"/>
    </row>
    <row r="119" spans="1:26" ht="15.75" customHeight="1" x14ac:dyDescent="0.25">
      <c r="A119" s="5"/>
      <c r="B119" s="13"/>
      <c r="C119" s="5"/>
      <c r="D119" s="13"/>
      <c r="E119" s="15"/>
      <c r="F119" s="15"/>
      <c r="G119" s="5"/>
      <c r="H119" s="5"/>
      <c r="I119" s="5"/>
      <c r="J119" s="5"/>
      <c r="K119" s="5"/>
      <c r="L119" s="5"/>
      <c r="M119" s="5"/>
      <c r="N119" s="5"/>
      <c r="O119" s="5"/>
      <c r="P119" s="5"/>
      <c r="Q119" s="5"/>
      <c r="R119" s="5"/>
      <c r="S119" s="5"/>
      <c r="T119" s="5"/>
      <c r="U119" s="5"/>
      <c r="V119" s="5"/>
      <c r="W119" s="5"/>
      <c r="X119" s="5"/>
      <c r="Y119" s="5"/>
      <c r="Z119" s="5"/>
    </row>
    <row r="120" spans="1:26" ht="15.75" customHeight="1" x14ac:dyDescent="0.25">
      <c r="A120" s="5"/>
      <c r="B120" s="13"/>
      <c r="C120" s="5"/>
      <c r="D120" s="13"/>
      <c r="E120" s="15"/>
      <c r="F120" s="15"/>
      <c r="G120" s="5"/>
      <c r="H120" s="5"/>
      <c r="I120" s="5"/>
      <c r="J120" s="5"/>
      <c r="K120" s="5"/>
      <c r="L120" s="5"/>
      <c r="M120" s="5"/>
      <c r="N120" s="5"/>
      <c r="O120" s="5"/>
      <c r="P120" s="5"/>
      <c r="Q120" s="5"/>
      <c r="R120" s="5"/>
      <c r="S120" s="5"/>
      <c r="T120" s="5"/>
      <c r="U120" s="5"/>
      <c r="V120" s="5"/>
      <c r="W120" s="5"/>
      <c r="X120" s="5"/>
      <c r="Y120" s="5"/>
      <c r="Z120" s="5"/>
    </row>
    <row r="121" spans="1:26" ht="15.75" customHeight="1" x14ac:dyDescent="0.25">
      <c r="A121" s="5"/>
      <c r="B121" s="13"/>
      <c r="C121" s="5"/>
      <c r="D121" s="13"/>
      <c r="E121" s="15"/>
      <c r="F121" s="15"/>
      <c r="G121" s="5"/>
      <c r="H121" s="5"/>
      <c r="I121" s="5"/>
      <c r="J121" s="5"/>
      <c r="K121" s="5"/>
      <c r="L121" s="5"/>
      <c r="M121" s="5"/>
      <c r="N121" s="5"/>
      <c r="O121" s="5"/>
      <c r="P121" s="5"/>
      <c r="Q121" s="5"/>
      <c r="R121" s="5"/>
      <c r="S121" s="5"/>
      <c r="T121" s="5"/>
      <c r="U121" s="5"/>
      <c r="V121" s="5"/>
      <c r="W121" s="5"/>
      <c r="X121" s="5"/>
      <c r="Y121" s="5"/>
      <c r="Z121" s="5"/>
    </row>
    <row r="122" spans="1:26" ht="15.75" customHeight="1" x14ac:dyDescent="0.25">
      <c r="A122" s="5"/>
      <c r="B122" s="13"/>
      <c r="C122" s="5"/>
      <c r="D122" s="13"/>
      <c r="E122" s="15"/>
      <c r="F122" s="15"/>
      <c r="G122" s="5"/>
      <c r="H122" s="5"/>
      <c r="I122" s="5"/>
      <c r="J122" s="5"/>
      <c r="K122" s="5"/>
      <c r="L122" s="5"/>
      <c r="M122" s="5"/>
      <c r="N122" s="5"/>
      <c r="O122" s="5"/>
      <c r="P122" s="5"/>
      <c r="Q122" s="5"/>
      <c r="R122" s="5"/>
      <c r="S122" s="5"/>
      <c r="T122" s="5"/>
      <c r="U122" s="5"/>
      <c r="V122" s="5"/>
      <c r="W122" s="5"/>
      <c r="X122" s="5"/>
      <c r="Y122" s="5"/>
      <c r="Z122" s="5"/>
    </row>
    <row r="123" spans="1:26" ht="15.75" customHeight="1" x14ac:dyDescent="0.25">
      <c r="A123" s="5"/>
      <c r="B123" s="13"/>
      <c r="C123" s="5"/>
      <c r="D123" s="13"/>
      <c r="E123" s="15"/>
      <c r="F123" s="15"/>
      <c r="G123" s="5"/>
      <c r="H123" s="5"/>
      <c r="I123" s="5"/>
      <c r="J123" s="5"/>
      <c r="K123" s="5"/>
      <c r="L123" s="5"/>
      <c r="M123" s="5"/>
      <c r="N123" s="5"/>
      <c r="O123" s="5"/>
      <c r="P123" s="5"/>
      <c r="Q123" s="5"/>
      <c r="R123" s="5"/>
      <c r="S123" s="5"/>
      <c r="T123" s="5"/>
      <c r="U123" s="5"/>
      <c r="V123" s="5"/>
      <c r="W123" s="5"/>
      <c r="X123" s="5"/>
      <c r="Y123" s="5"/>
      <c r="Z123" s="5"/>
    </row>
    <row r="124" spans="1:26" ht="15.75" customHeight="1" x14ac:dyDescent="0.25">
      <c r="A124" s="5"/>
      <c r="B124" s="13"/>
      <c r="C124" s="5"/>
      <c r="D124" s="13"/>
      <c r="E124" s="15"/>
      <c r="F124" s="15"/>
      <c r="G124" s="5"/>
      <c r="H124" s="5"/>
      <c r="I124" s="5"/>
      <c r="J124" s="5"/>
      <c r="K124" s="5"/>
      <c r="L124" s="5"/>
      <c r="M124" s="5"/>
      <c r="N124" s="5"/>
      <c r="O124" s="5"/>
      <c r="P124" s="5"/>
      <c r="Q124" s="5"/>
      <c r="R124" s="5"/>
      <c r="S124" s="5"/>
      <c r="T124" s="5"/>
      <c r="U124" s="5"/>
      <c r="V124" s="5"/>
      <c r="W124" s="5"/>
      <c r="X124" s="5"/>
      <c r="Y124" s="5"/>
      <c r="Z124" s="5"/>
    </row>
    <row r="125" spans="1:26" ht="15.75" customHeight="1" x14ac:dyDescent="0.25">
      <c r="A125" s="5"/>
      <c r="B125" s="13"/>
      <c r="C125" s="5"/>
      <c r="D125" s="13"/>
      <c r="E125" s="15"/>
      <c r="F125" s="15"/>
      <c r="G125" s="5"/>
      <c r="H125" s="5"/>
      <c r="I125" s="5"/>
      <c r="J125" s="5"/>
      <c r="K125" s="5"/>
      <c r="L125" s="5"/>
      <c r="M125" s="5"/>
      <c r="N125" s="5"/>
      <c r="O125" s="5"/>
      <c r="P125" s="5"/>
      <c r="Q125" s="5"/>
      <c r="R125" s="5"/>
      <c r="S125" s="5"/>
      <c r="T125" s="5"/>
      <c r="U125" s="5"/>
      <c r="V125" s="5"/>
      <c r="W125" s="5"/>
      <c r="X125" s="5"/>
      <c r="Y125" s="5"/>
      <c r="Z125" s="5"/>
    </row>
    <row r="126" spans="1:26" ht="15.75" customHeight="1" x14ac:dyDescent="0.25">
      <c r="A126" s="5"/>
      <c r="B126" s="13"/>
      <c r="C126" s="5"/>
      <c r="D126" s="13"/>
      <c r="E126" s="15"/>
      <c r="F126" s="15"/>
      <c r="G126" s="5"/>
      <c r="H126" s="5"/>
      <c r="I126" s="5"/>
      <c r="J126" s="5"/>
      <c r="K126" s="5"/>
      <c r="L126" s="5"/>
      <c r="M126" s="5"/>
      <c r="N126" s="5"/>
      <c r="O126" s="5"/>
      <c r="P126" s="5"/>
      <c r="Q126" s="5"/>
      <c r="R126" s="5"/>
      <c r="S126" s="5"/>
      <c r="T126" s="5"/>
      <c r="U126" s="5"/>
      <c r="V126" s="5"/>
      <c r="W126" s="5"/>
      <c r="X126" s="5"/>
      <c r="Y126" s="5"/>
      <c r="Z126" s="5"/>
    </row>
    <row r="127" spans="1:26" ht="15.75" customHeight="1" x14ac:dyDescent="0.25">
      <c r="A127" s="5"/>
      <c r="B127" s="13"/>
      <c r="C127" s="5"/>
      <c r="D127" s="13"/>
      <c r="E127" s="15"/>
      <c r="F127" s="15"/>
      <c r="G127" s="5"/>
      <c r="H127" s="5"/>
      <c r="I127" s="5"/>
      <c r="J127" s="5"/>
      <c r="K127" s="5"/>
      <c r="L127" s="5"/>
      <c r="M127" s="5"/>
      <c r="N127" s="5"/>
      <c r="O127" s="5"/>
      <c r="P127" s="5"/>
      <c r="Q127" s="5"/>
      <c r="R127" s="5"/>
      <c r="S127" s="5"/>
      <c r="T127" s="5"/>
      <c r="U127" s="5"/>
      <c r="V127" s="5"/>
      <c r="W127" s="5"/>
      <c r="X127" s="5"/>
      <c r="Y127" s="5"/>
      <c r="Z127" s="5"/>
    </row>
    <row r="128" spans="1:26" ht="15.75" customHeight="1" x14ac:dyDescent="0.25">
      <c r="A128" s="5"/>
      <c r="B128" s="13"/>
      <c r="C128" s="5"/>
      <c r="D128" s="13"/>
      <c r="E128" s="15"/>
      <c r="F128" s="15"/>
      <c r="G128" s="5"/>
      <c r="H128" s="5"/>
      <c r="I128" s="5"/>
      <c r="J128" s="5"/>
      <c r="K128" s="5"/>
      <c r="L128" s="5"/>
      <c r="M128" s="5"/>
      <c r="N128" s="5"/>
      <c r="O128" s="5"/>
      <c r="P128" s="5"/>
      <c r="Q128" s="5"/>
      <c r="R128" s="5"/>
      <c r="S128" s="5"/>
      <c r="T128" s="5"/>
      <c r="U128" s="5"/>
      <c r="V128" s="5"/>
      <c r="W128" s="5"/>
      <c r="X128" s="5"/>
      <c r="Y128" s="5"/>
      <c r="Z128" s="5"/>
    </row>
    <row r="129" spans="1:26" ht="15.75" customHeight="1" x14ac:dyDescent="0.25">
      <c r="A129" s="5"/>
      <c r="B129" s="13"/>
      <c r="C129" s="5"/>
      <c r="D129" s="13"/>
      <c r="E129" s="15"/>
      <c r="F129" s="15"/>
      <c r="G129" s="5"/>
      <c r="H129" s="5"/>
      <c r="I129" s="5"/>
      <c r="J129" s="5"/>
      <c r="K129" s="5"/>
      <c r="L129" s="5"/>
      <c r="M129" s="5"/>
      <c r="N129" s="5"/>
      <c r="O129" s="5"/>
      <c r="P129" s="5"/>
      <c r="Q129" s="5"/>
      <c r="R129" s="5"/>
      <c r="S129" s="5"/>
      <c r="T129" s="5"/>
      <c r="U129" s="5"/>
      <c r="V129" s="5"/>
      <c r="W129" s="5"/>
      <c r="X129" s="5"/>
      <c r="Y129" s="5"/>
      <c r="Z129" s="5"/>
    </row>
    <row r="130" spans="1:26" ht="15.75" customHeight="1" x14ac:dyDescent="0.25">
      <c r="A130" s="5"/>
      <c r="B130" s="13"/>
      <c r="C130" s="5"/>
      <c r="D130" s="13"/>
      <c r="E130" s="15"/>
      <c r="F130" s="15"/>
      <c r="G130" s="5"/>
      <c r="H130" s="5"/>
      <c r="I130" s="5"/>
      <c r="J130" s="5"/>
      <c r="K130" s="5"/>
      <c r="L130" s="5"/>
      <c r="M130" s="5"/>
      <c r="N130" s="5"/>
      <c r="O130" s="5"/>
      <c r="P130" s="5"/>
      <c r="Q130" s="5"/>
      <c r="R130" s="5"/>
      <c r="S130" s="5"/>
      <c r="T130" s="5"/>
      <c r="U130" s="5"/>
      <c r="V130" s="5"/>
      <c r="W130" s="5"/>
      <c r="X130" s="5"/>
      <c r="Y130" s="5"/>
      <c r="Z130" s="5"/>
    </row>
    <row r="131" spans="1:26" ht="15.75" customHeight="1" x14ac:dyDescent="0.25">
      <c r="A131" s="5"/>
      <c r="B131" s="13"/>
      <c r="C131" s="5"/>
      <c r="D131" s="13"/>
      <c r="E131" s="15"/>
      <c r="F131" s="15"/>
      <c r="G131" s="5"/>
      <c r="H131" s="5"/>
      <c r="I131" s="5"/>
      <c r="J131" s="5"/>
      <c r="K131" s="5"/>
      <c r="L131" s="5"/>
      <c r="M131" s="5"/>
      <c r="N131" s="5"/>
      <c r="O131" s="5"/>
      <c r="P131" s="5"/>
      <c r="Q131" s="5"/>
      <c r="R131" s="5"/>
      <c r="S131" s="5"/>
      <c r="T131" s="5"/>
      <c r="U131" s="5"/>
      <c r="V131" s="5"/>
      <c r="W131" s="5"/>
      <c r="X131" s="5"/>
      <c r="Y131" s="5"/>
      <c r="Z131" s="5"/>
    </row>
    <row r="132" spans="1:26" ht="15.75" customHeight="1" x14ac:dyDescent="0.25">
      <c r="A132" s="5"/>
      <c r="B132" s="13"/>
      <c r="C132" s="5"/>
      <c r="D132" s="13"/>
      <c r="E132" s="15"/>
      <c r="F132" s="15"/>
      <c r="G132" s="5"/>
      <c r="H132" s="5"/>
      <c r="I132" s="5"/>
      <c r="J132" s="5"/>
      <c r="K132" s="5"/>
      <c r="L132" s="5"/>
      <c r="M132" s="5"/>
      <c r="N132" s="5"/>
      <c r="O132" s="5"/>
      <c r="P132" s="5"/>
      <c r="Q132" s="5"/>
      <c r="R132" s="5"/>
      <c r="S132" s="5"/>
      <c r="T132" s="5"/>
      <c r="U132" s="5"/>
      <c r="V132" s="5"/>
      <c r="W132" s="5"/>
      <c r="X132" s="5"/>
      <c r="Y132" s="5"/>
      <c r="Z132" s="5"/>
    </row>
    <row r="133" spans="1:26" ht="15.75" customHeight="1" x14ac:dyDescent="0.25">
      <c r="A133" s="5"/>
      <c r="B133" s="13"/>
      <c r="C133" s="5"/>
      <c r="D133" s="13"/>
      <c r="E133" s="15"/>
      <c r="F133" s="15"/>
      <c r="G133" s="5"/>
      <c r="H133" s="5"/>
      <c r="I133" s="5"/>
      <c r="J133" s="5"/>
      <c r="K133" s="5"/>
      <c r="L133" s="5"/>
      <c r="M133" s="5"/>
      <c r="N133" s="5"/>
      <c r="O133" s="5"/>
      <c r="P133" s="5"/>
      <c r="Q133" s="5"/>
      <c r="R133" s="5"/>
      <c r="S133" s="5"/>
      <c r="T133" s="5"/>
      <c r="U133" s="5"/>
      <c r="V133" s="5"/>
      <c r="W133" s="5"/>
      <c r="X133" s="5"/>
      <c r="Y133" s="5"/>
      <c r="Z133" s="5"/>
    </row>
    <row r="134" spans="1:26" ht="15.75" customHeight="1" x14ac:dyDescent="0.25">
      <c r="A134" s="5"/>
      <c r="B134" s="13"/>
      <c r="C134" s="5"/>
      <c r="D134" s="13"/>
      <c r="E134" s="15"/>
      <c r="F134" s="15"/>
      <c r="G134" s="5"/>
      <c r="H134" s="5"/>
      <c r="I134" s="5"/>
      <c r="J134" s="5"/>
      <c r="K134" s="5"/>
      <c r="L134" s="5"/>
      <c r="M134" s="5"/>
      <c r="N134" s="5"/>
      <c r="O134" s="5"/>
      <c r="P134" s="5"/>
      <c r="Q134" s="5"/>
      <c r="R134" s="5"/>
      <c r="S134" s="5"/>
      <c r="T134" s="5"/>
      <c r="U134" s="5"/>
      <c r="V134" s="5"/>
      <c r="W134" s="5"/>
      <c r="X134" s="5"/>
      <c r="Y134" s="5"/>
      <c r="Z134" s="5"/>
    </row>
    <row r="135" spans="1:26" ht="15.75" customHeight="1" x14ac:dyDescent="0.25">
      <c r="A135" s="5"/>
      <c r="B135" s="13"/>
      <c r="C135" s="5"/>
      <c r="D135" s="13"/>
      <c r="E135" s="15"/>
      <c r="F135" s="15"/>
      <c r="G135" s="5"/>
      <c r="H135" s="5"/>
      <c r="I135" s="5"/>
      <c r="J135" s="5"/>
      <c r="K135" s="5"/>
      <c r="L135" s="5"/>
      <c r="M135" s="5"/>
      <c r="N135" s="5"/>
      <c r="O135" s="5"/>
      <c r="P135" s="5"/>
      <c r="Q135" s="5"/>
      <c r="R135" s="5"/>
      <c r="S135" s="5"/>
      <c r="T135" s="5"/>
      <c r="U135" s="5"/>
      <c r="V135" s="5"/>
      <c r="W135" s="5"/>
      <c r="X135" s="5"/>
      <c r="Y135" s="5"/>
      <c r="Z135" s="5"/>
    </row>
    <row r="136" spans="1:26" ht="15.75" customHeight="1" x14ac:dyDescent="0.25">
      <c r="A136" s="5"/>
      <c r="B136" s="13"/>
      <c r="C136" s="5"/>
      <c r="D136" s="13"/>
      <c r="E136" s="15"/>
      <c r="F136" s="15"/>
      <c r="G136" s="5"/>
      <c r="H136" s="5"/>
      <c r="I136" s="5"/>
      <c r="J136" s="5"/>
      <c r="K136" s="5"/>
      <c r="L136" s="5"/>
      <c r="M136" s="5"/>
      <c r="N136" s="5"/>
      <c r="O136" s="5"/>
      <c r="P136" s="5"/>
      <c r="Q136" s="5"/>
      <c r="R136" s="5"/>
      <c r="S136" s="5"/>
      <c r="T136" s="5"/>
      <c r="U136" s="5"/>
      <c r="V136" s="5"/>
      <c r="W136" s="5"/>
      <c r="X136" s="5"/>
      <c r="Y136" s="5"/>
      <c r="Z136" s="5"/>
    </row>
    <row r="137" spans="1:26" ht="15.75" customHeight="1" x14ac:dyDescent="0.25">
      <c r="A137" s="5"/>
      <c r="B137" s="13"/>
      <c r="C137" s="5"/>
      <c r="D137" s="13"/>
      <c r="E137" s="15"/>
      <c r="F137" s="15"/>
      <c r="G137" s="5"/>
      <c r="H137" s="5"/>
      <c r="I137" s="5"/>
      <c r="J137" s="5"/>
      <c r="K137" s="5"/>
      <c r="L137" s="5"/>
      <c r="M137" s="5"/>
      <c r="N137" s="5"/>
      <c r="O137" s="5"/>
      <c r="P137" s="5"/>
      <c r="Q137" s="5"/>
      <c r="R137" s="5"/>
      <c r="S137" s="5"/>
      <c r="T137" s="5"/>
      <c r="U137" s="5"/>
      <c r="V137" s="5"/>
      <c r="W137" s="5"/>
      <c r="X137" s="5"/>
      <c r="Y137" s="5"/>
      <c r="Z137" s="5"/>
    </row>
    <row r="138" spans="1:26" ht="15.75" customHeight="1" x14ac:dyDescent="0.25">
      <c r="A138" s="5"/>
      <c r="B138" s="13"/>
      <c r="C138" s="5"/>
      <c r="D138" s="13"/>
      <c r="E138" s="15"/>
      <c r="F138" s="15"/>
      <c r="G138" s="5"/>
      <c r="H138" s="5"/>
      <c r="I138" s="5"/>
      <c r="J138" s="5"/>
      <c r="K138" s="5"/>
      <c r="L138" s="5"/>
      <c r="M138" s="5"/>
      <c r="N138" s="5"/>
      <c r="O138" s="5"/>
      <c r="P138" s="5"/>
      <c r="Q138" s="5"/>
      <c r="R138" s="5"/>
      <c r="S138" s="5"/>
      <c r="T138" s="5"/>
      <c r="U138" s="5"/>
      <c r="V138" s="5"/>
      <c r="W138" s="5"/>
      <c r="X138" s="5"/>
      <c r="Y138" s="5"/>
      <c r="Z138" s="5"/>
    </row>
    <row r="139" spans="1:26" ht="15.75" customHeight="1" x14ac:dyDescent="0.25">
      <c r="A139" s="5"/>
      <c r="B139" s="13"/>
      <c r="C139" s="5"/>
      <c r="D139" s="13"/>
      <c r="E139" s="15"/>
      <c r="F139" s="15"/>
      <c r="G139" s="5"/>
      <c r="H139" s="5"/>
      <c r="I139" s="5"/>
      <c r="J139" s="5"/>
      <c r="K139" s="5"/>
      <c r="L139" s="5"/>
      <c r="M139" s="5"/>
      <c r="N139" s="5"/>
      <c r="O139" s="5"/>
      <c r="P139" s="5"/>
      <c r="Q139" s="5"/>
      <c r="R139" s="5"/>
      <c r="S139" s="5"/>
      <c r="T139" s="5"/>
      <c r="U139" s="5"/>
      <c r="V139" s="5"/>
      <c r="W139" s="5"/>
      <c r="X139" s="5"/>
      <c r="Y139" s="5"/>
      <c r="Z139" s="5"/>
    </row>
    <row r="140" spans="1:26" ht="15.75" customHeight="1" x14ac:dyDescent="0.25">
      <c r="A140" s="5"/>
      <c r="B140" s="13"/>
      <c r="C140" s="5"/>
      <c r="D140" s="13"/>
      <c r="E140" s="15"/>
      <c r="F140" s="15"/>
      <c r="G140" s="5"/>
      <c r="H140" s="5"/>
      <c r="I140" s="5"/>
      <c r="J140" s="5"/>
      <c r="K140" s="5"/>
      <c r="L140" s="5"/>
      <c r="M140" s="5"/>
      <c r="N140" s="5"/>
      <c r="O140" s="5"/>
      <c r="P140" s="5"/>
      <c r="Q140" s="5"/>
      <c r="R140" s="5"/>
      <c r="S140" s="5"/>
      <c r="T140" s="5"/>
      <c r="U140" s="5"/>
      <c r="V140" s="5"/>
      <c r="W140" s="5"/>
      <c r="X140" s="5"/>
      <c r="Y140" s="5"/>
      <c r="Z140" s="5"/>
    </row>
    <row r="141" spans="1:26" ht="15.75" customHeight="1" x14ac:dyDescent="0.25">
      <c r="A141" s="5"/>
      <c r="B141" s="13"/>
      <c r="C141" s="5"/>
      <c r="D141" s="13"/>
      <c r="E141" s="15"/>
      <c r="F141" s="15"/>
      <c r="G141" s="5"/>
      <c r="H141" s="5"/>
      <c r="I141" s="5"/>
      <c r="J141" s="5"/>
      <c r="K141" s="5"/>
      <c r="L141" s="5"/>
      <c r="M141" s="5"/>
      <c r="N141" s="5"/>
      <c r="O141" s="5"/>
      <c r="P141" s="5"/>
      <c r="Q141" s="5"/>
      <c r="R141" s="5"/>
      <c r="S141" s="5"/>
      <c r="T141" s="5"/>
      <c r="U141" s="5"/>
      <c r="V141" s="5"/>
      <c r="W141" s="5"/>
      <c r="X141" s="5"/>
      <c r="Y141" s="5"/>
      <c r="Z141" s="5"/>
    </row>
    <row r="142" spans="1:26" ht="15.75" customHeight="1" x14ac:dyDescent="0.25">
      <c r="A142" s="5"/>
      <c r="B142" s="13"/>
      <c r="C142" s="5"/>
      <c r="D142" s="13"/>
      <c r="E142" s="15"/>
      <c r="F142" s="15"/>
      <c r="G142" s="5"/>
      <c r="H142" s="5"/>
      <c r="I142" s="5"/>
      <c r="J142" s="5"/>
      <c r="K142" s="5"/>
      <c r="L142" s="5"/>
      <c r="M142" s="5"/>
      <c r="N142" s="5"/>
      <c r="O142" s="5"/>
      <c r="P142" s="5"/>
      <c r="Q142" s="5"/>
      <c r="R142" s="5"/>
      <c r="S142" s="5"/>
      <c r="T142" s="5"/>
      <c r="U142" s="5"/>
      <c r="V142" s="5"/>
      <c r="W142" s="5"/>
      <c r="X142" s="5"/>
      <c r="Y142" s="5"/>
      <c r="Z142" s="5"/>
    </row>
    <row r="143" spans="1:26" ht="15.75" customHeight="1" x14ac:dyDescent="0.25">
      <c r="A143" s="5"/>
      <c r="B143" s="13"/>
      <c r="C143" s="5"/>
      <c r="D143" s="13"/>
      <c r="E143" s="15"/>
      <c r="F143" s="15"/>
      <c r="G143" s="5"/>
      <c r="H143" s="5"/>
      <c r="I143" s="5"/>
      <c r="J143" s="5"/>
      <c r="K143" s="5"/>
      <c r="L143" s="5"/>
      <c r="M143" s="5"/>
      <c r="N143" s="5"/>
      <c r="O143" s="5"/>
      <c r="P143" s="5"/>
      <c r="Q143" s="5"/>
      <c r="R143" s="5"/>
      <c r="S143" s="5"/>
      <c r="T143" s="5"/>
      <c r="U143" s="5"/>
      <c r="V143" s="5"/>
      <c r="W143" s="5"/>
      <c r="X143" s="5"/>
      <c r="Y143" s="5"/>
      <c r="Z143" s="5"/>
    </row>
    <row r="144" spans="1:26" ht="15.75" customHeight="1" x14ac:dyDescent="0.25">
      <c r="A144" s="5"/>
      <c r="B144" s="13"/>
      <c r="C144" s="5"/>
      <c r="D144" s="13"/>
      <c r="E144" s="15"/>
      <c r="F144" s="15"/>
      <c r="G144" s="5"/>
      <c r="H144" s="5"/>
      <c r="I144" s="5"/>
      <c r="J144" s="5"/>
      <c r="K144" s="5"/>
      <c r="L144" s="5"/>
      <c r="M144" s="5"/>
      <c r="N144" s="5"/>
      <c r="O144" s="5"/>
      <c r="P144" s="5"/>
      <c r="Q144" s="5"/>
      <c r="R144" s="5"/>
      <c r="S144" s="5"/>
      <c r="T144" s="5"/>
      <c r="U144" s="5"/>
      <c r="V144" s="5"/>
      <c r="W144" s="5"/>
      <c r="X144" s="5"/>
      <c r="Y144" s="5"/>
      <c r="Z144" s="5"/>
    </row>
    <row r="145" spans="1:26" ht="15.75" customHeight="1" x14ac:dyDescent="0.25">
      <c r="A145" s="5"/>
      <c r="B145" s="13"/>
      <c r="C145" s="5"/>
      <c r="D145" s="13"/>
      <c r="E145" s="15"/>
      <c r="F145" s="15"/>
      <c r="G145" s="5"/>
      <c r="H145" s="5"/>
      <c r="I145" s="5"/>
      <c r="J145" s="5"/>
      <c r="K145" s="5"/>
      <c r="L145" s="5"/>
      <c r="M145" s="5"/>
      <c r="N145" s="5"/>
      <c r="O145" s="5"/>
      <c r="P145" s="5"/>
      <c r="Q145" s="5"/>
      <c r="R145" s="5"/>
      <c r="S145" s="5"/>
      <c r="T145" s="5"/>
      <c r="U145" s="5"/>
      <c r="V145" s="5"/>
      <c r="W145" s="5"/>
      <c r="X145" s="5"/>
      <c r="Y145" s="5"/>
      <c r="Z145" s="5"/>
    </row>
    <row r="146" spans="1:26" ht="15.75" customHeight="1" x14ac:dyDescent="0.25">
      <c r="A146" s="5"/>
      <c r="B146" s="13"/>
      <c r="C146" s="5"/>
      <c r="D146" s="13"/>
      <c r="E146" s="15"/>
      <c r="F146" s="15"/>
      <c r="G146" s="5"/>
      <c r="H146" s="5"/>
      <c r="I146" s="5"/>
      <c r="J146" s="5"/>
      <c r="K146" s="5"/>
      <c r="L146" s="5"/>
      <c r="M146" s="5"/>
      <c r="N146" s="5"/>
      <c r="O146" s="5"/>
      <c r="P146" s="5"/>
      <c r="Q146" s="5"/>
      <c r="R146" s="5"/>
      <c r="S146" s="5"/>
      <c r="T146" s="5"/>
      <c r="U146" s="5"/>
      <c r="V146" s="5"/>
      <c r="W146" s="5"/>
      <c r="X146" s="5"/>
      <c r="Y146" s="5"/>
      <c r="Z146" s="5"/>
    </row>
    <row r="147" spans="1:26" ht="15.75" customHeight="1" x14ac:dyDescent="0.25">
      <c r="A147" s="5"/>
      <c r="B147" s="13"/>
      <c r="C147" s="5"/>
      <c r="D147" s="13"/>
      <c r="E147" s="15"/>
      <c r="F147" s="15"/>
      <c r="G147" s="5"/>
      <c r="H147" s="5"/>
      <c r="I147" s="5"/>
      <c r="J147" s="5"/>
      <c r="K147" s="5"/>
      <c r="L147" s="5"/>
      <c r="M147" s="5"/>
      <c r="N147" s="5"/>
      <c r="O147" s="5"/>
      <c r="P147" s="5"/>
      <c r="Q147" s="5"/>
      <c r="R147" s="5"/>
      <c r="S147" s="5"/>
      <c r="T147" s="5"/>
      <c r="U147" s="5"/>
      <c r="V147" s="5"/>
      <c r="W147" s="5"/>
      <c r="X147" s="5"/>
      <c r="Y147" s="5"/>
      <c r="Z147" s="5"/>
    </row>
    <row r="148" spans="1:26" ht="15.75" customHeight="1" x14ac:dyDescent="0.25">
      <c r="A148" s="5"/>
      <c r="B148" s="13"/>
      <c r="C148" s="5"/>
      <c r="D148" s="13"/>
      <c r="E148" s="15"/>
      <c r="F148" s="15"/>
      <c r="G148" s="5"/>
      <c r="H148" s="5"/>
      <c r="I148" s="5"/>
      <c r="J148" s="5"/>
      <c r="K148" s="5"/>
      <c r="L148" s="5"/>
      <c r="M148" s="5"/>
      <c r="N148" s="5"/>
      <c r="O148" s="5"/>
      <c r="P148" s="5"/>
      <c r="Q148" s="5"/>
      <c r="R148" s="5"/>
      <c r="S148" s="5"/>
      <c r="T148" s="5"/>
      <c r="U148" s="5"/>
      <c r="V148" s="5"/>
      <c r="W148" s="5"/>
      <c r="X148" s="5"/>
      <c r="Y148" s="5"/>
      <c r="Z148" s="5"/>
    </row>
    <row r="149" spans="1:26" ht="15.75" customHeight="1" x14ac:dyDescent="0.25">
      <c r="A149" s="5"/>
      <c r="B149" s="13"/>
      <c r="C149" s="5"/>
      <c r="D149" s="13"/>
      <c r="E149" s="15"/>
      <c r="F149" s="15"/>
      <c r="G149" s="5"/>
      <c r="H149" s="5"/>
      <c r="I149" s="5"/>
      <c r="J149" s="5"/>
      <c r="K149" s="5"/>
      <c r="L149" s="5"/>
      <c r="M149" s="5"/>
      <c r="N149" s="5"/>
      <c r="O149" s="5"/>
      <c r="P149" s="5"/>
      <c r="Q149" s="5"/>
      <c r="R149" s="5"/>
      <c r="S149" s="5"/>
      <c r="T149" s="5"/>
      <c r="U149" s="5"/>
      <c r="V149" s="5"/>
      <c r="W149" s="5"/>
      <c r="X149" s="5"/>
      <c r="Y149" s="5"/>
      <c r="Z149" s="5"/>
    </row>
    <row r="150" spans="1:26" ht="15.75" customHeight="1" x14ac:dyDescent="0.25">
      <c r="A150" s="5"/>
      <c r="B150" s="13"/>
      <c r="C150" s="5"/>
      <c r="D150" s="13"/>
      <c r="E150" s="15"/>
      <c r="F150" s="15"/>
      <c r="G150" s="5"/>
      <c r="H150" s="5"/>
      <c r="I150" s="5"/>
      <c r="J150" s="5"/>
      <c r="K150" s="5"/>
      <c r="L150" s="5"/>
      <c r="M150" s="5"/>
      <c r="N150" s="5"/>
      <c r="O150" s="5"/>
      <c r="P150" s="5"/>
      <c r="Q150" s="5"/>
      <c r="R150" s="5"/>
      <c r="S150" s="5"/>
      <c r="T150" s="5"/>
      <c r="U150" s="5"/>
      <c r="V150" s="5"/>
      <c r="W150" s="5"/>
      <c r="X150" s="5"/>
      <c r="Y150" s="5"/>
      <c r="Z150" s="5"/>
    </row>
    <row r="151" spans="1:26" ht="15.75" customHeight="1" x14ac:dyDescent="0.25">
      <c r="A151" s="5"/>
      <c r="B151" s="13"/>
      <c r="C151" s="5"/>
      <c r="D151" s="13"/>
      <c r="E151" s="15"/>
      <c r="F151" s="15"/>
      <c r="G151" s="5"/>
      <c r="H151" s="5"/>
      <c r="I151" s="5"/>
      <c r="J151" s="5"/>
      <c r="K151" s="5"/>
      <c r="L151" s="5"/>
      <c r="M151" s="5"/>
      <c r="N151" s="5"/>
      <c r="O151" s="5"/>
      <c r="P151" s="5"/>
      <c r="Q151" s="5"/>
      <c r="R151" s="5"/>
      <c r="S151" s="5"/>
      <c r="T151" s="5"/>
      <c r="U151" s="5"/>
      <c r="V151" s="5"/>
      <c r="W151" s="5"/>
      <c r="X151" s="5"/>
      <c r="Y151" s="5"/>
      <c r="Z151" s="5"/>
    </row>
    <row r="152" spans="1:26" ht="15.75" customHeight="1" x14ac:dyDescent="0.25">
      <c r="A152" s="5"/>
      <c r="B152" s="13"/>
      <c r="C152" s="5"/>
      <c r="D152" s="13"/>
      <c r="E152" s="15"/>
      <c r="F152" s="15"/>
      <c r="G152" s="5"/>
      <c r="H152" s="5"/>
      <c r="I152" s="5"/>
      <c r="J152" s="5"/>
      <c r="K152" s="5"/>
      <c r="L152" s="5"/>
      <c r="M152" s="5"/>
      <c r="N152" s="5"/>
      <c r="O152" s="5"/>
      <c r="P152" s="5"/>
      <c r="Q152" s="5"/>
      <c r="R152" s="5"/>
      <c r="S152" s="5"/>
      <c r="T152" s="5"/>
      <c r="U152" s="5"/>
      <c r="V152" s="5"/>
      <c r="W152" s="5"/>
      <c r="X152" s="5"/>
      <c r="Y152" s="5"/>
      <c r="Z152" s="5"/>
    </row>
    <row r="153" spans="1:26" ht="15.75" customHeight="1" x14ac:dyDescent="0.25">
      <c r="A153" s="5"/>
      <c r="B153" s="13"/>
      <c r="C153" s="5"/>
      <c r="D153" s="13"/>
      <c r="E153" s="15"/>
      <c r="F153" s="15"/>
      <c r="G153" s="5"/>
      <c r="H153" s="5"/>
      <c r="I153" s="5"/>
      <c r="J153" s="5"/>
      <c r="K153" s="5"/>
      <c r="L153" s="5"/>
      <c r="M153" s="5"/>
      <c r="N153" s="5"/>
      <c r="O153" s="5"/>
      <c r="P153" s="5"/>
      <c r="Q153" s="5"/>
      <c r="R153" s="5"/>
      <c r="S153" s="5"/>
      <c r="T153" s="5"/>
      <c r="U153" s="5"/>
      <c r="V153" s="5"/>
      <c r="W153" s="5"/>
      <c r="X153" s="5"/>
      <c r="Y153" s="5"/>
      <c r="Z153" s="5"/>
    </row>
    <row r="154" spans="1:26" ht="15.75" customHeight="1" x14ac:dyDescent="0.25">
      <c r="A154" s="5"/>
      <c r="B154" s="13"/>
      <c r="C154" s="5"/>
      <c r="D154" s="13"/>
      <c r="E154" s="15"/>
      <c r="F154" s="15"/>
      <c r="G154" s="5"/>
      <c r="H154" s="5"/>
      <c r="I154" s="5"/>
      <c r="J154" s="5"/>
      <c r="K154" s="5"/>
      <c r="L154" s="5"/>
      <c r="M154" s="5"/>
      <c r="N154" s="5"/>
      <c r="O154" s="5"/>
      <c r="P154" s="5"/>
      <c r="Q154" s="5"/>
      <c r="R154" s="5"/>
      <c r="S154" s="5"/>
      <c r="T154" s="5"/>
      <c r="U154" s="5"/>
      <c r="V154" s="5"/>
      <c r="W154" s="5"/>
      <c r="X154" s="5"/>
      <c r="Y154" s="5"/>
      <c r="Z154" s="5"/>
    </row>
    <row r="155" spans="1:26" ht="15.75" customHeight="1" x14ac:dyDescent="0.25">
      <c r="A155" s="5"/>
      <c r="B155" s="13"/>
      <c r="C155" s="5"/>
      <c r="D155" s="13"/>
      <c r="E155" s="15"/>
      <c r="F155" s="15"/>
      <c r="G155" s="5"/>
      <c r="H155" s="5"/>
      <c r="I155" s="5"/>
      <c r="J155" s="5"/>
      <c r="K155" s="5"/>
      <c r="L155" s="5"/>
      <c r="M155" s="5"/>
      <c r="N155" s="5"/>
      <c r="O155" s="5"/>
      <c r="P155" s="5"/>
      <c r="Q155" s="5"/>
      <c r="R155" s="5"/>
      <c r="S155" s="5"/>
      <c r="T155" s="5"/>
      <c r="U155" s="5"/>
      <c r="V155" s="5"/>
      <c r="W155" s="5"/>
      <c r="X155" s="5"/>
      <c r="Y155" s="5"/>
      <c r="Z155" s="5"/>
    </row>
    <row r="156" spans="1:26" ht="15.75" customHeight="1" x14ac:dyDescent="0.25">
      <c r="A156" s="5"/>
      <c r="B156" s="13"/>
      <c r="C156" s="5"/>
      <c r="D156" s="13"/>
      <c r="E156" s="15"/>
      <c r="F156" s="15"/>
      <c r="G156" s="5"/>
      <c r="H156" s="5"/>
      <c r="I156" s="5"/>
      <c r="J156" s="5"/>
      <c r="K156" s="5"/>
      <c r="L156" s="5"/>
      <c r="M156" s="5"/>
      <c r="N156" s="5"/>
      <c r="O156" s="5"/>
      <c r="P156" s="5"/>
      <c r="Q156" s="5"/>
      <c r="R156" s="5"/>
      <c r="S156" s="5"/>
      <c r="T156" s="5"/>
      <c r="U156" s="5"/>
      <c r="V156" s="5"/>
      <c r="W156" s="5"/>
      <c r="X156" s="5"/>
      <c r="Y156" s="5"/>
      <c r="Z156" s="5"/>
    </row>
    <row r="157" spans="1:26" ht="15.75" customHeight="1" x14ac:dyDescent="0.25">
      <c r="A157" s="5"/>
      <c r="B157" s="13"/>
      <c r="C157" s="5"/>
      <c r="D157" s="13"/>
      <c r="E157" s="15"/>
      <c r="F157" s="15"/>
      <c r="G157" s="5"/>
      <c r="H157" s="5"/>
      <c r="I157" s="5"/>
      <c r="J157" s="5"/>
      <c r="K157" s="5"/>
      <c r="L157" s="5"/>
      <c r="M157" s="5"/>
      <c r="N157" s="5"/>
      <c r="O157" s="5"/>
      <c r="P157" s="5"/>
      <c r="Q157" s="5"/>
      <c r="R157" s="5"/>
      <c r="S157" s="5"/>
      <c r="T157" s="5"/>
      <c r="U157" s="5"/>
      <c r="V157" s="5"/>
      <c r="W157" s="5"/>
      <c r="X157" s="5"/>
      <c r="Y157" s="5"/>
      <c r="Z157" s="5"/>
    </row>
    <row r="158" spans="1:26" ht="15.75" customHeight="1" x14ac:dyDescent="0.25">
      <c r="A158" s="5"/>
      <c r="B158" s="13"/>
      <c r="C158" s="5"/>
      <c r="D158" s="13"/>
      <c r="E158" s="15"/>
      <c r="F158" s="15"/>
      <c r="G158" s="5"/>
      <c r="H158" s="5"/>
      <c r="I158" s="5"/>
      <c r="J158" s="5"/>
      <c r="K158" s="5"/>
      <c r="L158" s="5"/>
      <c r="M158" s="5"/>
      <c r="N158" s="5"/>
      <c r="O158" s="5"/>
      <c r="P158" s="5"/>
      <c r="Q158" s="5"/>
      <c r="R158" s="5"/>
      <c r="S158" s="5"/>
      <c r="T158" s="5"/>
      <c r="U158" s="5"/>
      <c r="V158" s="5"/>
      <c r="W158" s="5"/>
      <c r="X158" s="5"/>
      <c r="Y158" s="5"/>
      <c r="Z158" s="5"/>
    </row>
    <row r="159" spans="1:26" ht="15.75" customHeight="1" x14ac:dyDescent="0.25">
      <c r="A159" s="5"/>
      <c r="B159" s="13"/>
      <c r="C159" s="5"/>
      <c r="D159" s="13"/>
      <c r="E159" s="15"/>
      <c r="F159" s="15"/>
      <c r="G159" s="5"/>
      <c r="H159" s="5"/>
      <c r="I159" s="5"/>
      <c r="J159" s="5"/>
      <c r="K159" s="5"/>
      <c r="L159" s="5"/>
      <c r="M159" s="5"/>
      <c r="N159" s="5"/>
      <c r="O159" s="5"/>
      <c r="P159" s="5"/>
      <c r="Q159" s="5"/>
      <c r="R159" s="5"/>
      <c r="S159" s="5"/>
      <c r="T159" s="5"/>
      <c r="U159" s="5"/>
      <c r="V159" s="5"/>
      <c r="W159" s="5"/>
      <c r="X159" s="5"/>
      <c r="Y159" s="5"/>
      <c r="Z159" s="5"/>
    </row>
    <row r="160" spans="1:26" ht="15.75" customHeight="1" x14ac:dyDescent="0.25">
      <c r="A160" s="5"/>
      <c r="B160" s="13"/>
      <c r="C160" s="5"/>
      <c r="D160" s="13"/>
      <c r="E160" s="15"/>
      <c r="F160" s="15"/>
      <c r="G160" s="5"/>
      <c r="H160" s="5"/>
      <c r="I160" s="5"/>
      <c r="J160" s="5"/>
      <c r="K160" s="5"/>
      <c r="L160" s="5"/>
      <c r="M160" s="5"/>
      <c r="N160" s="5"/>
      <c r="O160" s="5"/>
      <c r="P160" s="5"/>
      <c r="Q160" s="5"/>
      <c r="R160" s="5"/>
      <c r="S160" s="5"/>
      <c r="T160" s="5"/>
      <c r="U160" s="5"/>
      <c r="V160" s="5"/>
      <c r="W160" s="5"/>
      <c r="X160" s="5"/>
      <c r="Y160" s="5"/>
      <c r="Z160" s="5"/>
    </row>
    <row r="161" spans="1:26" ht="15.75" customHeight="1" x14ac:dyDescent="0.25">
      <c r="A161" s="5"/>
      <c r="B161" s="13"/>
      <c r="C161" s="5"/>
      <c r="D161" s="13"/>
      <c r="E161" s="15"/>
      <c r="F161" s="15"/>
      <c r="G161" s="5"/>
      <c r="H161" s="5"/>
      <c r="I161" s="5"/>
      <c r="J161" s="5"/>
      <c r="K161" s="5"/>
      <c r="L161" s="5"/>
      <c r="M161" s="5"/>
      <c r="N161" s="5"/>
      <c r="O161" s="5"/>
      <c r="P161" s="5"/>
      <c r="Q161" s="5"/>
      <c r="R161" s="5"/>
      <c r="S161" s="5"/>
      <c r="T161" s="5"/>
      <c r="U161" s="5"/>
      <c r="V161" s="5"/>
      <c r="W161" s="5"/>
      <c r="X161" s="5"/>
      <c r="Y161" s="5"/>
      <c r="Z161" s="5"/>
    </row>
    <row r="162" spans="1:26" ht="15.75" customHeight="1" x14ac:dyDescent="0.25">
      <c r="A162" s="5"/>
      <c r="B162" s="13"/>
      <c r="C162" s="5"/>
      <c r="D162" s="13"/>
      <c r="E162" s="15"/>
      <c r="F162" s="15"/>
      <c r="G162" s="5"/>
      <c r="H162" s="5"/>
      <c r="I162" s="5"/>
      <c r="J162" s="5"/>
      <c r="K162" s="5"/>
      <c r="L162" s="5"/>
      <c r="M162" s="5"/>
      <c r="N162" s="5"/>
      <c r="O162" s="5"/>
      <c r="P162" s="5"/>
      <c r="Q162" s="5"/>
      <c r="R162" s="5"/>
      <c r="S162" s="5"/>
      <c r="T162" s="5"/>
      <c r="U162" s="5"/>
      <c r="V162" s="5"/>
      <c r="W162" s="5"/>
      <c r="X162" s="5"/>
      <c r="Y162" s="5"/>
      <c r="Z162" s="5"/>
    </row>
    <row r="163" spans="1:26" ht="15.75" customHeight="1" x14ac:dyDescent="0.25">
      <c r="A163" s="5"/>
      <c r="B163" s="13"/>
      <c r="C163" s="5"/>
      <c r="D163" s="13"/>
      <c r="E163" s="15"/>
      <c r="F163" s="15"/>
      <c r="G163" s="5"/>
      <c r="H163" s="5"/>
      <c r="I163" s="5"/>
      <c r="J163" s="5"/>
      <c r="K163" s="5"/>
      <c r="L163" s="5"/>
      <c r="M163" s="5"/>
      <c r="N163" s="5"/>
      <c r="O163" s="5"/>
      <c r="P163" s="5"/>
      <c r="Q163" s="5"/>
      <c r="R163" s="5"/>
      <c r="S163" s="5"/>
      <c r="T163" s="5"/>
      <c r="U163" s="5"/>
      <c r="V163" s="5"/>
      <c r="W163" s="5"/>
      <c r="X163" s="5"/>
      <c r="Y163" s="5"/>
      <c r="Z163" s="5"/>
    </row>
    <row r="164" spans="1:26" ht="15.75" customHeight="1" x14ac:dyDescent="0.25">
      <c r="A164" s="5"/>
      <c r="B164" s="13"/>
      <c r="C164" s="5"/>
      <c r="D164" s="13"/>
      <c r="E164" s="15"/>
      <c r="F164" s="15"/>
      <c r="G164" s="5"/>
      <c r="H164" s="5"/>
      <c r="I164" s="5"/>
      <c r="J164" s="5"/>
      <c r="K164" s="5"/>
      <c r="L164" s="5"/>
      <c r="M164" s="5"/>
      <c r="N164" s="5"/>
      <c r="O164" s="5"/>
      <c r="P164" s="5"/>
      <c r="Q164" s="5"/>
      <c r="R164" s="5"/>
      <c r="S164" s="5"/>
      <c r="T164" s="5"/>
      <c r="U164" s="5"/>
      <c r="V164" s="5"/>
      <c r="W164" s="5"/>
      <c r="X164" s="5"/>
      <c r="Y164" s="5"/>
      <c r="Z164" s="5"/>
    </row>
    <row r="165" spans="1:26" ht="15.75" customHeight="1" x14ac:dyDescent="0.25">
      <c r="A165" s="5"/>
      <c r="B165" s="13"/>
      <c r="C165" s="5"/>
      <c r="D165" s="13"/>
      <c r="E165" s="15"/>
      <c r="F165" s="15"/>
      <c r="G165" s="5"/>
      <c r="H165" s="5"/>
      <c r="I165" s="5"/>
      <c r="J165" s="5"/>
      <c r="K165" s="5"/>
      <c r="L165" s="5"/>
      <c r="M165" s="5"/>
      <c r="N165" s="5"/>
      <c r="O165" s="5"/>
      <c r="P165" s="5"/>
      <c r="Q165" s="5"/>
      <c r="R165" s="5"/>
      <c r="S165" s="5"/>
      <c r="T165" s="5"/>
      <c r="U165" s="5"/>
      <c r="V165" s="5"/>
      <c r="W165" s="5"/>
      <c r="X165" s="5"/>
      <c r="Y165" s="5"/>
      <c r="Z165" s="5"/>
    </row>
    <row r="166" spans="1:26" ht="15.75" customHeight="1" x14ac:dyDescent="0.25">
      <c r="A166" s="5"/>
      <c r="B166" s="13"/>
      <c r="C166" s="5"/>
      <c r="D166" s="13"/>
      <c r="E166" s="15"/>
      <c r="F166" s="15"/>
      <c r="G166" s="5"/>
      <c r="H166" s="5"/>
      <c r="I166" s="5"/>
      <c r="J166" s="5"/>
      <c r="K166" s="5"/>
      <c r="L166" s="5"/>
      <c r="M166" s="5"/>
      <c r="N166" s="5"/>
      <c r="O166" s="5"/>
      <c r="P166" s="5"/>
      <c r="Q166" s="5"/>
      <c r="R166" s="5"/>
      <c r="S166" s="5"/>
      <c r="T166" s="5"/>
      <c r="U166" s="5"/>
      <c r="V166" s="5"/>
      <c r="W166" s="5"/>
      <c r="X166" s="5"/>
      <c r="Y166" s="5"/>
      <c r="Z166" s="5"/>
    </row>
    <row r="167" spans="1:26" ht="15.75" customHeight="1" x14ac:dyDescent="0.25">
      <c r="A167" s="5"/>
      <c r="B167" s="13"/>
      <c r="C167" s="5"/>
      <c r="D167" s="13"/>
      <c r="E167" s="15"/>
      <c r="F167" s="15"/>
      <c r="G167" s="5"/>
      <c r="H167" s="5"/>
      <c r="I167" s="5"/>
      <c r="J167" s="5"/>
      <c r="K167" s="5"/>
      <c r="L167" s="5"/>
      <c r="M167" s="5"/>
      <c r="N167" s="5"/>
      <c r="O167" s="5"/>
      <c r="P167" s="5"/>
      <c r="Q167" s="5"/>
      <c r="R167" s="5"/>
      <c r="S167" s="5"/>
      <c r="T167" s="5"/>
      <c r="U167" s="5"/>
      <c r="V167" s="5"/>
      <c r="W167" s="5"/>
      <c r="X167" s="5"/>
      <c r="Y167" s="5"/>
      <c r="Z167" s="5"/>
    </row>
    <row r="168" spans="1:26" ht="15.75" customHeight="1" x14ac:dyDescent="0.25">
      <c r="A168" s="5"/>
      <c r="B168" s="13"/>
      <c r="C168" s="5"/>
      <c r="D168" s="13"/>
      <c r="E168" s="15"/>
      <c r="F168" s="15"/>
      <c r="G168" s="5"/>
      <c r="H168" s="5"/>
      <c r="I168" s="5"/>
      <c r="J168" s="5"/>
      <c r="K168" s="5"/>
      <c r="L168" s="5"/>
      <c r="M168" s="5"/>
      <c r="N168" s="5"/>
      <c r="O168" s="5"/>
      <c r="P168" s="5"/>
      <c r="Q168" s="5"/>
      <c r="R168" s="5"/>
      <c r="S168" s="5"/>
      <c r="T168" s="5"/>
      <c r="U168" s="5"/>
      <c r="V168" s="5"/>
      <c r="W168" s="5"/>
      <c r="X168" s="5"/>
      <c r="Y168" s="5"/>
      <c r="Z168" s="5"/>
    </row>
    <row r="169" spans="1:26" ht="15.75" customHeight="1" x14ac:dyDescent="0.25">
      <c r="A169" s="5"/>
      <c r="B169" s="13"/>
      <c r="C169" s="5"/>
      <c r="D169" s="13"/>
      <c r="E169" s="15"/>
      <c r="F169" s="15"/>
      <c r="G169" s="5"/>
      <c r="H169" s="5"/>
      <c r="I169" s="5"/>
      <c r="J169" s="5"/>
      <c r="K169" s="5"/>
      <c r="L169" s="5"/>
      <c r="M169" s="5"/>
      <c r="N169" s="5"/>
      <c r="O169" s="5"/>
      <c r="P169" s="5"/>
      <c r="Q169" s="5"/>
      <c r="R169" s="5"/>
      <c r="S169" s="5"/>
      <c r="T169" s="5"/>
      <c r="U169" s="5"/>
      <c r="V169" s="5"/>
      <c r="W169" s="5"/>
      <c r="X169" s="5"/>
      <c r="Y169" s="5"/>
      <c r="Z169" s="5"/>
    </row>
    <row r="170" spans="1:26" ht="15.75" customHeight="1" x14ac:dyDescent="0.25">
      <c r="A170" s="5"/>
      <c r="B170" s="13"/>
      <c r="C170" s="5"/>
      <c r="D170" s="13"/>
      <c r="E170" s="15"/>
      <c r="F170" s="15"/>
      <c r="G170" s="5"/>
      <c r="H170" s="5"/>
      <c r="I170" s="5"/>
      <c r="J170" s="5"/>
      <c r="K170" s="5"/>
      <c r="L170" s="5"/>
      <c r="M170" s="5"/>
      <c r="N170" s="5"/>
      <c r="O170" s="5"/>
      <c r="P170" s="5"/>
      <c r="Q170" s="5"/>
      <c r="R170" s="5"/>
      <c r="S170" s="5"/>
      <c r="T170" s="5"/>
      <c r="U170" s="5"/>
      <c r="V170" s="5"/>
      <c r="W170" s="5"/>
      <c r="X170" s="5"/>
      <c r="Y170" s="5"/>
      <c r="Z170" s="5"/>
    </row>
    <row r="171" spans="1:26" ht="15.75" customHeight="1" x14ac:dyDescent="0.25">
      <c r="A171" s="5"/>
      <c r="B171" s="13"/>
      <c r="C171" s="5"/>
      <c r="D171" s="13"/>
      <c r="E171" s="15"/>
      <c r="F171" s="15"/>
      <c r="G171" s="5"/>
      <c r="H171" s="5"/>
      <c r="I171" s="5"/>
      <c r="J171" s="5"/>
      <c r="K171" s="5"/>
      <c r="L171" s="5"/>
      <c r="M171" s="5"/>
      <c r="N171" s="5"/>
      <c r="O171" s="5"/>
      <c r="P171" s="5"/>
      <c r="Q171" s="5"/>
      <c r="R171" s="5"/>
      <c r="S171" s="5"/>
      <c r="T171" s="5"/>
      <c r="U171" s="5"/>
      <c r="V171" s="5"/>
      <c r="W171" s="5"/>
      <c r="X171" s="5"/>
      <c r="Y171" s="5"/>
      <c r="Z171" s="5"/>
    </row>
    <row r="172" spans="1:26" ht="15.75" customHeight="1" x14ac:dyDescent="0.25">
      <c r="A172" s="5"/>
      <c r="B172" s="13"/>
      <c r="C172" s="5"/>
      <c r="D172" s="13"/>
      <c r="E172" s="15"/>
      <c r="F172" s="15"/>
      <c r="G172" s="5"/>
      <c r="H172" s="5"/>
      <c r="I172" s="5"/>
      <c r="J172" s="5"/>
      <c r="K172" s="5"/>
      <c r="L172" s="5"/>
      <c r="M172" s="5"/>
      <c r="N172" s="5"/>
      <c r="O172" s="5"/>
      <c r="P172" s="5"/>
      <c r="Q172" s="5"/>
      <c r="R172" s="5"/>
      <c r="S172" s="5"/>
      <c r="T172" s="5"/>
      <c r="U172" s="5"/>
      <c r="V172" s="5"/>
      <c r="W172" s="5"/>
      <c r="X172" s="5"/>
      <c r="Y172" s="5"/>
      <c r="Z172" s="5"/>
    </row>
    <row r="173" spans="1:26" ht="15.75" customHeight="1" x14ac:dyDescent="0.25">
      <c r="A173" s="5"/>
      <c r="B173" s="13"/>
      <c r="C173" s="5"/>
      <c r="D173" s="13"/>
      <c r="E173" s="15"/>
      <c r="F173" s="15"/>
      <c r="G173" s="5"/>
      <c r="H173" s="5"/>
      <c r="I173" s="5"/>
      <c r="J173" s="5"/>
      <c r="K173" s="5"/>
      <c r="L173" s="5"/>
      <c r="M173" s="5"/>
      <c r="N173" s="5"/>
      <c r="O173" s="5"/>
      <c r="P173" s="5"/>
      <c r="Q173" s="5"/>
      <c r="R173" s="5"/>
      <c r="S173" s="5"/>
      <c r="T173" s="5"/>
      <c r="U173" s="5"/>
      <c r="V173" s="5"/>
      <c r="W173" s="5"/>
      <c r="X173" s="5"/>
      <c r="Y173" s="5"/>
      <c r="Z173" s="5"/>
    </row>
    <row r="174" spans="1:26" ht="15.75" customHeight="1" x14ac:dyDescent="0.25">
      <c r="A174" s="5"/>
      <c r="B174" s="13"/>
      <c r="C174" s="5"/>
      <c r="D174" s="13"/>
      <c r="E174" s="15"/>
      <c r="F174" s="15"/>
      <c r="G174" s="5"/>
      <c r="H174" s="5"/>
      <c r="I174" s="5"/>
      <c r="J174" s="5"/>
      <c r="K174" s="5"/>
      <c r="L174" s="5"/>
      <c r="M174" s="5"/>
      <c r="N174" s="5"/>
      <c r="O174" s="5"/>
      <c r="P174" s="5"/>
      <c r="Q174" s="5"/>
      <c r="R174" s="5"/>
      <c r="S174" s="5"/>
      <c r="T174" s="5"/>
      <c r="U174" s="5"/>
      <c r="V174" s="5"/>
      <c r="W174" s="5"/>
      <c r="X174" s="5"/>
      <c r="Y174" s="5"/>
      <c r="Z174" s="5"/>
    </row>
    <row r="175" spans="1:26" ht="15.75" customHeight="1" x14ac:dyDescent="0.25">
      <c r="A175" s="5"/>
      <c r="B175" s="13"/>
      <c r="C175" s="5"/>
      <c r="D175" s="13"/>
      <c r="E175" s="15"/>
      <c r="F175" s="15"/>
      <c r="G175" s="5"/>
      <c r="H175" s="5"/>
      <c r="I175" s="5"/>
      <c r="J175" s="5"/>
      <c r="K175" s="5"/>
      <c r="L175" s="5"/>
      <c r="M175" s="5"/>
      <c r="N175" s="5"/>
      <c r="O175" s="5"/>
      <c r="P175" s="5"/>
      <c r="Q175" s="5"/>
      <c r="R175" s="5"/>
      <c r="S175" s="5"/>
      <c r="T175" s="5"/>
      <c r="U175" s="5"/>
      <c r="V175" s="5"/>
      <c r="W175" s="5"/>
      <c r="X175" s="5"/>
      <c r="Y175" s="5"/>
      <c r="Z175" s="5"/>
    </row>
    <row r="176" spans="1:26" ht="15.75" customHeight="1" x14ac:dyDescent="0.25">
      <c r="A176" s="5"/>
      <c r="B176" s="13"/>
      <c r="C176" s="5"/>
      <c r="D176" s="13"/>
      <c r="E176" s="15"/>
      <c r="F176" s="15"/>
      <c r="G176" s="5"/>
      <c r="H176" s="5"/>
      <c r="I176" s="5"/>
      <c r="J176" s="5"/>
      <c r="K176" s="5"/>
      <c r="L176" s="5"/>
      <c r="M176" s="5"/>
      <c r="N176" s="5"/>
      <c r="O176" s="5"/>
      <c r="P176" s="5"/>
      <c r="Q176" s="5"/>
      <c r="R176" s="5"/>
      <c r="S176" s="5"/>
      <c r="T176" s="5"/>
      <c r="U176" s="5"/>
      <c r="V176" s="5"/>
      <c r="W176" s="5"/>
      <c r="X176" s="5"/>
      <c r="Y176" s="5"/>
      <c r="Z176" s="5"/>
    </row>
    <row r="177" spans="1:26" ht="15.75" customHeight="1" x14ac:dyDescent="0.25">
      <c r="A177" s="5"/>
      <c r="B177" s="13"/>
      <c r="C177" s="5"/>
      <c r="D177" s="13"/>
      <c r="E177" s="15"/>
      <c r="F177" s="15"/>
      <c r="G177" s="5"/>
      <c r="H177" s="5"/>
      <c r="I177" s="5"/>
      <c r="J177" s="5"/>
      <c r="K177" s="5"/>
      <c r="L177" s="5"/>
      <c r="M177" s="5"/>
      <c r="N177" s="5"/>
      <c r="O177" s="5"/>
      <c r="P177" s="5"/>
      <c r="Q177" s="5"/>
      <c r="R177" s="5"/>
      <c r="S177" s="5"/>
      <c r="T177" s="5"/>
      <c r="U177" s="5"/>
      <c r="V177" s="5"/>
      <c r="W177" s="5"/>
      <c r="X177" s="5"/>
      <c r="Y177" s="5"/>
      <c r="Z177" s="5"/>
    </row>
    <row r="178" spans="1:26" ht="15.75" customHeight="1" x14ac:dyDescent="0.25">
      <c r="A178" s="5"/>
      <c r="B178" s="13"/>
      <c r="C178" s="5"/>
      <c r="D178" s="13"/>
      <c r="E178" s="15"/>
      <c r="F178" s="15"/>
      <c r="G178" s="5"/>
      <c r="H178" s="5"/>
      <c r="I178" s="5"/>
      <c r="J178" s="5"/>
      <c r="K178" s="5"/>
      <c r="L178" s="5"/>
      <c r="M178" s="5"/>
      <c r="N178" s="5"/>
      <c r="O178" s="5"/>
      <c r="P178" s="5"/>
      <c r="Q178" s="5"/>
      <c r="R178" s="5"/>
      <c r="S178" s="5"/>
      <c r="T178" s="5"/>
      <c r="U178" s="5"/>
      <c r="V178" s="5"/>
      <c r="W178" s="5"/>
      <c r="X178" s="5"/>
      <c r="Y178" s="5"/>
      <c r="Z178" s="5"/>
    </row>
    <row r="179" spans="1:26" ht="15.75" customHeight="1" x14ac:dyDescent="0.25">
      <c r="A179" s="5"/>
      <c r="B179" s="13"/>
      <c r="C179" s="5"/>
      <c r="D179" s="13"/>
      <c r="E179" s="15"/>
      <c r="F179" s="15"/>
      <c r="G179" s="5"/>
      <c r="H179" s="5"/>
      <c r="I179" s="5"/>
      <c r="J179" s="5"/>
      <c r="K179" s="5"/>
      <c r="L179" s="5"/>
      <c r="M179" s="5"/>
      <c r="N179" s="5"/>
      <c r="O179" s="5"/>
      <c r="P179" s="5"/>
      <c r="Q179" s="5"/>
      <c r="R179" s="5"/>
      <c r="S179" s="5"/>
      <c r="T179" s="5"/>
      <c r="U179" s="5"/>
      <c r="V179" s="5"/>
      <c r="W179" s="5"/>
      <c r="X179" s="5"/>
      <c r="Y179" s="5"/>
      <c r="Z179" s="5"/>
    </row>
    <row r="180" spans="1:26" ht="15.75" customHeight="1" x14ac:dyDescent="0.25">
      <c r="A180" s="5"/>
      <c r="B180" s="13"/>
      <c r="C180" s="5"/>
      <c r="D180" s="13"/>
      <c r="E180" s="15"/>
      <c r="F180" s="15"/>
      <c r="G180" s="5"/>
      <c r="H180" s="5"/>
      <c r="I180" s="5"/>
      <c r="J180" s="5"/>
      <c r="K180" s="5"/>
      <c r="L180" s="5"/>
      <c r="M180" s="5"/>
      <c r="N180" s="5"/>
      <c r="O180" s="5"/>
      <c r="P180" s="5"/>
      <c r="Q180" s="5"/>
      <c r="R180" s="5"/>
      <c r="S180" s="5"/>
      <c r="T180" s="5"/>
      <c r="U180" s="5"/>
      <c r="V180" s="5"/>
      <c r="W180" s="5"/>
      <c r="X180" s="5"/>
      <c r="Y180" s="5"/>
      <c r="Z180" s="5"/>
    </row>
    <row r="181" spans="1:26" ht="15.75" customHeight="1" x14ac:dyDescent="0.25">
      <c r="A181" s="5"/>
      <c r="B181" s="13"/>
      <c r="C181" s="5"/>
      <c r="D181" s="13"/>
      <c r="E181" s="15"/>
      <c r="F181" s="15"/>
      <c r="G181" s="5"/>
      <c r="H181" s="5"/>
      <c r="I181" s="5"/>
      <c r="J181" s="5"/>
      <c r="K181" s="5"/>
      <c r="L181" s="5"/>
      <c r="M181" s="5"/>
      <c r="N181" s="5"/>
      <c r="O181" s="5"/>
      <c r="P181" s="5"/>
      <c r="Q181" s="5"/>
      <c r="R181" s="5"/>
      <c r="S181" s="5"/>
      <c r="T181" s="5"/>
      <c r="U181" s="5"/>
      <c r="V181" s="5"/>
      <c r="W181" s="5"/>
      <c r="X181" s="5"/>
      <c r="Y181" s="5"/>
      <c r="Z181" s="5"/>
    </row>
    <row r="182" spans="1:26" ht="15.75" customHeight="1" x14ac:dyDescent="0.25">
      <c r="A182" s="5"/>
      <c r="B182" s="13"/>
      <c r="C182" s="5"/>
      <c r="D182" s="13"/>
      <c r="E182" s="15"/>
      <c r="F182" s="15"/>
      <c r="G182" s="5"/>
      <c r="H182" s="5"/>
      <c r="I182" s="5"/>
      <c r="J182" s="5"/>
      <c r="K182" s="5"/>
      <c r="L182" s="5"/>
      <c r="M182" s="5"/>
      <c r="N182" s="5"/>
      <c r="O182" s="5"/>
      <c r="P182" s="5"/>
      <c r="Q182" s="5"/>
      <c r="R182" s="5"/>
      <c r="S182" s="5"/>
      <c r="T182" s="5"/>
      <c r="U182" s="5"/>
      <c r="V182" s="5"/>
      <c r="W182" s="5"/>
      <c r="X182" s="5"/>
      <c r="Y182" s="5"/>
      <c r="Z182" s="5"/>
    </row>
    <row r="183" spans="1:26" ht="15.75" customHeight="1" x14ac:dyDescent="0.25">
      <c r="A183" s="5"/>
      <c r="B183" s="13"/>
      <c r="C183" s="5"/>
      <c r="D183" s="13"/>
      <c r="E183" s="15"/>
      <c r="F183" s="15"/>
      <c r="G183" s="5"/>
      <c r="H183" s="5"/>
      <c r="I183" s="5"/>
      <c r="J183" s="5"/>
      <c r="K183" s="5"/>
      <c r="L183" s="5"/>
      <c r="M183" s="5"/>
      <c r="N183" s="5"/>
      <c r="O183" s="5"/>
      <c r="P183" s="5"/>
      <c r="Q183" s="5"/>
      <c r="R183" s="5"/>
      <c r="S183" s="5"/>
      <c r="T183" s="5"/>
      <c r="U183" s="5"/>
      <c r="V183" s="5"/>
      <c r="W183" s="5"/>
      <c r="X183" s="5"/>
      <c r="Y183" s="5"/>
      <c r="Z183" s="5"/>
    </row>
    <row r="184" spans="1:26" ht="15.75" customHeight="1" x14ac:dyDescent="0.25">
      <c r="A184" s="5"/>
      <c r="B184" s="13"/>
      <c r="C184" s="5"/>
      <c r="D184" s="13"/>
      <c r="E184" s="15"/>
      <c r="F184" s="15"/>
      <c r="G184" s="5"/>
      <c r="H184" s="5"/>
      <c r="I184" s="5"/>
      <c r="J184" s="5"/>
      <c r="K184" s="5"/>
      <c r="L184" s="5"/>
      <c r="M184" s="5"/>
      <c r="N184" s="5"/>
      <c r="O184" s="5"/>
      <c r="P184" s="5"/>
      <c r="Q184" s="5"/>
      <c r="R184" s="5"/>
      <c r="S184" s="5"/>
      <c r="T184" s="5"/>
      <c r="U184" s="5"/>
      <c r="V184" s="5"/>
      <c r="W184" s="5"/>
      <c r="X184" s="5"/>
      <c r="Y184" s="5"/>
      <c r="Z184" s="5"/>
    </row>
    <row r="185" spans="1:26" ht="15.75" customHeight="1" x14ac:dyDescent="0.25">
      <c r="A185" s="5"/>
      <c r="B185" s="13"/>
      <c r="C185" s="5"/>
      <c r="D185" s="13"/>
      <c r="E185" s="15"/>
      <c r="F185" s="15"/>
      <c r="G185" s="5"/>
      <c r="H185" s="5"/>
      <c r="I185" s="5"/>
      <c r="J185" s="5"/>
      <c r="K185" s="5"/>
      <c r="L185" s="5"/>
      <c r="M185" s="5"/>
      <c r="N185" s="5"/>
      <c r="O185" s="5"/>
      <c r="P185" s="5"/>
      <c r="Q185" s="5"/>
      <c r="R185" s="5"/>
      <c r="S185" s="5"/>
      <c r="T185" s="5"/>
      <c r="U185" s="5"/>
      <c r="V185" s="5"/>
      <c r="W185" s="5"/>
      <c r="X185" s="5"/>
      <c r="Y185" s="5"/>
      <c r="Z185" s="5"/>
    </row>
    <row r="186" spans="1:26" ht="15.75" customHeight="1" x14ac:dyDescent="0.25">
      <c r="A186" s="5"/>
      <c r="B186" s="13"/>
      <c r="C186" s="5"/>
      <c r="D186" s="13"/>
      <c r="E186" s="15"/>
      <c r="F186" s="15"/>
      <c r="G186" s="5"/>
      <c r="H186" s="5"/>
      <c r="I186" s="5"/>
      <c r="J186" s="5"/>
      <c r="K186" s="5"/>
      <c r="L186" s="5"/>
      <c r="M186" s="5"/>
      <c r="N186" s="5"/>
      <c r="O186" s="5"/>
      <c r="P186" s="5"/>
      <c r="Q186" s="5"/>
      <c r="R186" s="5"/>
      <c r="S186" s="5"/>
      <c r="T186" s="5"/>
      <c r="U186" s="5"/>
      <c r="V186" s="5"/>
      <c r="W186" s="5"/>
      <c r="X186" s="5"/>
      <c r="Y186" s="5"/>
      <c r="Z186" s="5"/>
    </row>
    <row r="187" spans="1:26" ht="15.75" customHeight="1" x14ac:dyDescent="0.25">
      <c r="A187" s="5"/>
      <c r="B187" s="13"/>
      <c r="C187" s="5"/>
      <c r="D187" s="13"/>
      <c r="E187" s="15"/>
      <c r="F187" s="15"/>
      <c r="G187" s="5"/>
      <c r="H187" s="5"/>
      <c r="I187" s="5"/>
      <c r="J187" s="5"/>
      <c r="K187" s="5"/>
      <c r="L187" s="5"/>
      <c r="M187" s="5"/>
      <c r="N187" s="5"/>
      <c r="O187" s="5"/>
      <c r="P187" s="5"/>
      <c r="Q187" s="5"/>
      <c r="R187" s="5"/>
      <c r="S187" s="5"/>
      <c r="T187" s="5"/>
      <c r="U187" s="5"/>
      <c r="V187" s="5"/>
      <c r="W187" s="5"/>
      <c r="X187" s="5"/>
      <c r="Y187" s="5"/>
      <c r="Z187" s="5"/>
    </row>
    <row r="188" spans="1:26" ht="15.75" customHeight="1" x14ac:dyDescent="0.25">
      <c r="A188" s="5"/>
      <c r="B188" s="13"/>
      <c r="C188" s="5"/>
      <c r="D188" s="13"/>
      <c r="E188" s="15"/>
      <c r="F188" s="15"/>
      <c r="G188" s="5"/>
      <c r="H188" s="5"/>
      <c r="I188" s="5"/>
      <c r="J188" s="5"/>
      <c r="K188" s="5"/>
      <c r="L188" s="5"/>
      <c r="M188" s="5"/>
      <c r="N188" s="5"/>
      <c r="O188" s="5"/>
      <c r="P188" s="5"/>
      <c r="Q188" s="5"/>
      <c r="R188" s="5"/>
      <c r="S188" s="5"/>
      <c r="T188" s="5"/>
      <c r="U188" s="5"/>
      <c r="V188" s="5"/>
      <c r="W188" s="5"/>
      <c r="X188" s="5"/>
      <c r="Y188" s="5"/>
      <c r="Z188" s="5"/>
    </row>
    <row r="189" spans="1:26" ht="15.75" customHeight="1" x14ac:dyDescent="0.25">
      <c r="A189" s="5"/>
      <c r="B189" s="13"/>
      <c r="C189" s="5"/>
      <c r="D189" s="13"/>
      <c r="E189" s="15"/>
      <c r="F189" s="15"/>
      <c r="G189" s="5"/>
      <c r="H189" s="5"/>
      <c r="I189" s="5"/>
      <c r="J189" s="5"/>
      <c r="K189" s="5"/>
      <c r="L189" s="5"/>
      <c r="M189" s="5"/>
      <c r="N189" s="5"/>
      <c r="O189" s="5"/>
      <c r="P189" s="5"/>
      <c r="Q189" s="5"/>
      <c r="R189" s="5"/>
      <c r="S189" s="5"/>
      <c r="T189" s="5"/>
      <c r="U189" s="5"/>
      <c r="V189" s="5"/>
      <c r="W189" s="5"/>
      <c r="X189" s="5"/>
      <c r="Y189" s="5"/>
      <c r="Z189" s="5"/>
    </row>
    <row r="190" spans="1:26" ht="15.75" customHeight="1" x14ac:dyDescent="0.25">
      <c r="A190" s="5"/>
      <c r="B190" s="13"/>
      <c r="C190" s="5"/>
      <c r="D190" s="13"/>
      <c r="E190" s="15"/>
      <c r="F190" s="15"/>
      <c r="G190" s="5"/>
      <c r="H190" s="5"/>
      <c r="I190" s="5"/>
      <c r="J190" s="5"/>
      <c r="K190" s="5"/>
      <c r="L190" s="5"/>
      <c r="M190" s="5"/>
      <c r="N190" s="5"/>
      <c r="O190" s="5"/>
      <c r="P190" s="5"/>
      <c r="Q190" s="5"/>
      <c r="R190" s="5"/>
      <c r="S190" s="5"/>
      <c r="T190" s="5"/>
      <c r="U190" s="5"/>
      <c r="V190" s="5"/>
      <c r="W190" s="5"/>
      <c r="X190" s="5"/>
      <c r="Y190" s="5"/>
      <c r="Z190" s="5"/>
    </row>
    <row r="191" spans="1:26" ht="15.75" customHeight="1" x14ac:dyDescent="0.25">
      <c r="A191" s="5"/>
      <c r="B191" s="13"/>
      <c r="C191" s="5"/>
      <c r="D191" s="13"/>
      <c r="E191" s="15"/>
      <c r="F191" s="15"/>
      <c r="G191" s="5"/>
      <c r="H191" s="5"/>
      <c r="I191" s="5"/>
      <c r="J191" s="5"/>
      <c r="K191" s="5"/>
      <c r="L191" s="5"/>
      <c r="M191" s="5"/>
      <c r="N191" s="5"/>
      <c r="O191" s="5"/>
      <c r="P191" s="5"/>
      <c r="Q191" s="5"/>
      <c r="R191" s="5"/>
      <c r="S191" s="5"/>
      <c r="T191" s="5"/>
      <c r="U191" s="5"/>
      <c r="V191" s="5"/>
      <c r="W191" s="5"/>
      <c r="X191" s="5"/>
      <c r="Y191" s="5"/>
      <c r="Z191" s="5"/>
    </row>
    <row r="192" spans="1:26" ht="15.75" customHeight="1" x14ac:dyDescent="0.25">
      <c r="A192" s="5"/>
      <c r="B192" s="13"/>
      <c r="C192" s="5"/>
      <c r="D192" s="13"/>
      <c r="E192" s="15"/>
      <c r="F192" s="15"/>
      <c r="G192" s="5"/>
      <c r="H192" s="5"/>
      <c r="I192" s="5"/>
      <c r="J192" s="5"/>
      <c r="K192" s="5"/>
      <c r="L192" s="5"/>
      <c r="M192" s="5"/>
      <c r="N192" s="5"/>
      <c r="O192" s="5"/>
      <c r="P192" s="5"/>
      <c r="Q192" s="5"/>
      <c r="R192" s="5"/>
      <c r="S192" s="5"/>
      <c r="T192" s="5"/>
      <c r="U192" s="5"/>
      <c r="V192" s="5"/>
      <c r="W192" s="5"/>
      <c r="X192" s="5"/>
      <c r="Y192" s="5"/>
      <c r="Z192" s="5"/>
    </row>
    <row r="193" spans="1:26" ht="15.75" customHeight="1" x14ac:dyDescent="0.25">
      <c r="A193" s="5"/>
      <c r="B193" s="13"/>
      <c r="C193" s="5"/>
      <c r="D193" s="13"/>
      <c r="E193" s="15"/>
      <c r="F193" s="15"/>
      <c r="G193" s="5"/>
      <c r="H193" s="5"/>
      <c r="I193" s="5"/>
      <c r="J193" s="5"/>
      <c r="K193" s="5"/>
      <c r="L193" s="5"/>
      <c r="M193" s="5"/>
      <c r="N193" s="5"/>
      <c r="O193" s="5"/>
      <c r="P193" s="5"/>
      <c r="Q193" s="5"/>
      <c r="R193" s="5"/>
      <c r="S193" s="5"/>
      <c r="T193" s="5"/>
      <c r="U193" s="5"/>
      <c r="V193" s="5"/>
      <c r="W193" s="5"/>
      <c r="X193" s="5"/>
      <c r="Y193" s="5"/>
      <c r="Z193" s="5"/>
    </row>
    <row r="194" spans="1:26" ht="15.75" customHeight="1" x14ac:dyDescent="0.25">
      <c r="A194" s="5"/>
      <c r="B194" s="13"/>
      <c r="C194" s="5"/>
      <c r="D194" s="13"/>
      <c r="E194" s="15"/>
      <c r="F194" s="15"/>
      <c r="G194" s="5"/>
      <c r="H194" s="5"/>
      <c r="I194" s="5"/>
      <c r="J194" s="5"/>
      <c r="K194" s="5"/>
      <c r="L194" s="5"/>
      <c r="M194" s="5"/>
      <c r="N194" s="5"/>
      <c r="O194" s="5"/>
      <c r="P194" s="5"/>
      <c r="Q194" s="5"/>
      <c r="R194" s="5"/>
      <c r="S194" s="5"/>
      <c r="T194" s="5"/>
      <c r="U194" s="5"/>
      <c r="V194" s="5"/>
      <c r="W194" s="5"/>
      <c r="X194" s="5"/>
      <c r="Y194" s="5"/>
      <c r="Z194" s="5"/>
    </row>
    <row r="195" spans="1:26" ht="15.75" customHeight="1" x14ac:dyDescent="0.25">
      <c r="A195" s="5"/>
      <c r="B195" s="13"/>
      <c r="C195" s="5"/>
      <c r="D195" s="13"/>
      <c r="E195" s="15"/>
      <c r="F195" s="15"/>
      <c r="G195" s="5"/>
      <c r="H195" s="5"/>
      <c r="I195" s="5"/>
      <c r="J195" s="5"/>
      <c r="K195" s="5"/>
      <c r="L195" s="5"/>
      <c r="M195" s="5"/>
      <c r="N195" s="5"/>
      <c r="O195" s="5"/>
      <c r="P195" s="5"/>
      <c r="Q195" s="5"/>
      <c r="R195" s="5"/>
      <c r="S195" s="5"/>
      <c r="T195" s="5"/>
      <c r="U195" s="5"/>
      <c r="V195" s="5"/>
      <c r="W195" s="5"/>
      <c r="X195" s="5"/>
      <c r="Y195" s="5"/>
      <c r="Z195" s="5"/>
    </row>
    <row r="196" spans="1:26" ht="15.75" customHeight="1" x14ac:dyDescent="0.25">
      <c r="A196" s="5"/>
      <c r="B196" s="13"/>
      <c r="C196" s="5"/>
      <c r="D196" s="13"/>
      <c r="E196" s="15"/>
      <c r="F196" s="15"/>
      <c r="G196" s="5"/>
      <c r="H196" s="5"/>
      <c r="I196" s="5"/>
      <c r="J196" s="5"/>
      <c r="K196" s="5"/>
      <c r="L196" s="5"/>
      <c r="M196" s="5"/>
      <c r="N196" s="5"/>
      <c r="O196" s="5"/>
      <c r="P196" s="5"/>
      <c r="Q196" s="5"/>
      <c r="R196" s="5"/>
      <c r="S196" s="5"/>
      <c r="T196" s="5"/>
      <c r="U196" s="5"/>
      <c r="V196" s="5"/>
      <c r="W196" s="5"/>
      <c r="X196" s="5"/>
      <c r="Y196" s="5"/>
      <c r="Z196" s="5"/>
    </row>
    <row r="197" spans="1:26" ht="15.75" customHeight="1" x14ac:dyDescent="0.25">
      <c r="A197" s="5"/>
      <c r="B197" s="13"/>
      <c r="C197" s="5"/>
      <c r="D197" s="13"/>
      <c r="E197" s="15"/>
      <c r="F197" s="15"/>
      <c r="G197" s="5"/>
      <c r="H197" s="5"/>
      <c r="I197" s="5"/>
      <c r="J197" s="5"/>
      <c r="K197" s="5"/>
      <c r="L197" s="5"/>
      <c r="M197" s="5"/>
      <c r="N197" s="5"/>
      <c r="O197" s="5"/>
      <c r="P197" s="5"/>
      <c r="Q197" s="5"/>
      <c r="R197" s="5"/>
      <c r="S197" s="5"/>
      <c r="T197" s="5"/>
      <c r="U197" s="5"/>
      <c r="V197" s="5"/>
      <c r="W197" s="5"/>
      <c r="X197" s="5"/>
      <c r="Y197" s="5"/>
      <c r="Z197" s="5"/>
    </row>
    <row r="198" spans="1:26" ht="15.75" customHeight="1" x14ac:dyDescent="0.25">
      <c r="A198" s="5"/>
      <c r="B198" s="13"/>
      <c r="C198" s="5"/>
      <c r="D198" s="13"/>
      <c r="E198" s="15"/>
      <c r="F198" s="15"/>
      <c r="G198" s="5"/>
      <c r="H198" s="5"/>
      <c r="I198" s="5"/>
      <c r="J198" s="5"/>
      <c r="K198" s="5"/>
      <c r="L198" s="5"/>
      <c r="M198" s="5"/>
      <c r="N198" s="5"/>
      <c r="O198" s="5"/>
      <c r="P198" s="5"/>
      <c r="Q198" s="5"/>
      <c r="R198" s="5"/>
      <c r="S198" s="5"/>
      <c r="T198" s="5"/>
      <c r="U198" s="5"/>
      <c r="V198" s="5"/>
      <c r="W198" s="5"/>
      <c r="X198" s="5"/>
      <c r="Y198" s="5"/>
      <c r="Z198" s="5"/>
    </row>
    <row r="199" spans="1:26" ht="15.75" customHeight="1" x14ac:dyDescent="0.25">
      <c r="A199" s="5"/>
      <c r="B199" s="13"/>
      <c r="C199" s="5"/>
      <c r="D199" s="13"/>
      <c r="E199" s="15"/>
      <c r="F199" s="15"/>
      <c r="G199" s="5"/>
      <c r="H199" s="5"/>
      <c r="I199" s="5"/>
      <c r="J199" s="5"/>
      <c r="K199" s="5"/>
      <c r="L199" s="5"/>
      <c r="M199" s="5"/>
      <c r="N199" s="5"/>
      <c r="O199" s="5"/>
      <c r="P199" s="5"/>
      <c r="Q199" s="5"/>
      <c r="R199" s="5"/>
      <c r="S199" s="5"/>
      <c r="T199" s="5"/>
      <c r="U199" s="5"/>
      <c r="V199" s="5"/>
      <c r="W199" s="5"/>
      <c r="X199" s="5"/>
      <c r="Y199" s="5"/>
      <c r="Z199" s="5"/>
    </row>
    <row r="200" spans="1:26" ht="15.75" customHeight="1" x14ac:dyDescent="0.25">
      <c r="A200" s="5"/>
      <c r="B200" s="13"/>
      <c r="C200" s="5"/>
      <c r="D200" s="13"/>
      <c r="E200" s="15"/>
      <c r="F200" s="15"/>
      <c r="G200" s="5"/>
      <c r="H200" s="5"/>
      <c r="I200" s="5"/>
      <c r="J200" s="5"/>
      <c r="K200" s="5"/>
      <c r="L200" s="5"/>
      <c r="M200" s="5"/>
      <c r="N200" s="5"/>
      <c r="O200" s="5"/>
      <c r="P200" s="5"/>
      <c r="Q200" s="5"/>
      <c r="R200" s="5"/>
      <c r="S200" s="5"/>
      <c r="T200" s="5"/>
      <c r="U200" s="5"/>
      <c r="V200" s="5"/>
      <c r="W200" s="5"/>
      <c r="X200" s="5"/>
      <c r="Y200" s="5"/>
      <c r="Z200" s="5"/>
    </row>
    <row r="201" spans="1:26" ht="15.75" customHeight="1" x14ac:dyDescent="0.25">
      <c r="A201" s="5"/>
      <c r="B201" s="13"/>
      <c r="C201" s="5"/>
      <c r="D201" s="13"/>
      <c r="E201" s="15"/>
      <c r="F201" s="15"/>
      <c r="G201" s="5"/>
      <c r="H201" s="5"/>
      <c r="I201" s="5"/>
      <c r="J201" s="5"/>
      <c r="K201" s="5"/>
      <c r="L201" s="5"/>
      <c r="M201" s="5"/>
      <c r="N201" s="5"/>
      <c r="O201" s="5"/>
      <c r="P201" s="5"/>
      <c r="Q201" s="5"/>
      <c r="R201" s="5"/>
      <c r="S201" s="5"/>
      <c r="T201" s="5"/>
      <c r="U201" s="5"/>
      <c r="V201" s="5"/>
      <c r="W201" s="5"/>
      <c r="X201" s="5"/>
      <c r="Y201" s="5"/>
      <c r="Z201" s="5"/>
    </row>
    <row r="202" spans="1:26" ht="15.75" customHeight="1" x14ac:dyDescent="0.25">
      <c r="A202" s="5"/>
      <c r="B202" s="13"/>
      <c r="C202" s="5"/>
      <c r="D202" s="13"/>
      <c r="E202" s="15"/>
      <c r="F202" s="15"/>
      <c r="G202" s="5"/>
      <c r="H202" s="5"/>
      <c r="I202" s="5"/>
      <c r="J202" s="5"/>
      <c r="K202" s="5"/>
      <c r="L202" s="5"/>
      <c r="M202" s="5"/>
      <c r="N202" s="5"/>
      <c r="O202" s="5"/>
      <c r="P202" s="5"/>
      <c r="Q202" s="5"/>
      <c r="R202" s="5"/>
      <c r="S202" s="5"/>
      <c r="T202" s="5"/>
      <c r="U202" s="5"/>
      <c r="V202" s="5"/>
      <c r="W202" s="5"/>
      <c r="X202" s="5"/>
      <c r="Y202" s="5"/>
      <c r="Z202" s="5"/>
    </row>
    <row r="203" spans="1:26" ht="15.75" customHeight="1" x14ac:dyDescent="0.25">
      <c r="A203" s="5"/>
      <c r="B203" s="13"/>
      <c r="C203" s="5"/>
      <c r="D203" s="13"/>
      <c r="E203" s="15"/>
      <c r="F203" s="15"/>
      <c r="G203" s="5"/>
      <c r="H203" s="5"/>
      <c r="I203" s="5"/>
      <c r="J203" s="5"/>
      <c r="K203" s="5"/>
      <c r="L203" s="5"/>
      <c r="M203" s="5"/>
      <c r="N203" s="5"/>
      <c r="O203" s="5"/>
      <c r="P203" s="5"/>
      <c r="Q203" s="5"/>
      <c r="R203" s="5"/>
      <c r="S203" s="5"/>
      <c r="T203" s="5"/>
      <c r="U203" s="5"/>
      <c r="V203" s="5"/>
      <c r="W203" s="5"/>
      <c r="X203" s="5"/>
      <c r="Y203" s="5"/>
      <c r="Z203" s="5"/>
    </row>
    <row r="204" spans="1:26" ht="15.75" customHeight="1" x14ac:dyDescent="0.25">
      <c r="A204" s="5"/>
      <c r="B204" s="13"/>
      <c r="C204" s="5"/>
      <c r="D204" s="13"/>
      <c r="E204" s="15"/>
      <c r="F204" s="15"/>
      <c r="G204" s="5"/>
      <c r="H204" s="5"/>
      <c r="I204" s="5"/>
      <c r="J204" s="5"/>
      <c r="K204" s="5"/>
      <c r="L204" s="5"/>
      <c r="M204" s="5"/>
      <c r="N204" s="5"/>
      <c r="O204" s="5"/>
      <c r="P204" s="5"/>
      <c r="Q204" s="5"/>
      <c r="R204" s="5"/>
      <c r="S204" s="5"/>
      <c r="T204" s="5"/>
      <c r="U204" s="5"/>
      <c r="V204" s="5"/>
      <c r="W204" s="5"/>
      <c r="X204" s="5"/>
      <c r="Y204" s="5"/>
      <c r="Z204" s="5"/>
    </row>
    <row r="205" spans="1:26" ht="15.75" customHeight="1" x14ac:dyDescent="0.25">
      <c r="A205" s="5"/>
      <c r="B205" s="13"/>
      <c r="C205" s="5"/>
      <c r="D205" s="13"/>
      <c r="E205" s="15"/>
      <c r="F205" s="15"/>
      <c r="G205" s="5"/>
      <c r="H205" s="5"/>
      <c r="I205" s="5"/>
      <c r="J205" s="5"/>
      <c r="K205" s="5"/>
      <c r="L205" s="5"/>
      <c r="M205" s="5"/>
      <c r="N205" s="5"/>
      <c r="O205" s="5"/>
      <c r="P205" s="5"/>
      <c r="Q205" s="5"/>
      <c r="R205" s="5"/>
      <c r="S205" s="5"/>
      <c r="T205" s="5"/>
      <c r="U205" s="5"/>
      <c r="V205" s="5"/>
      <c r="W205" s="5"/>
      <c r="X205" s="5"/>
      <c r="Y205" s="5"/>
      <c r="Z205" s="5"/>
    </row>
    <row r="206" spans="1:26" ht="15.75" customHeight="1" x14ac:dyDescent="0.25">
      <c r="A206" s="5"/>
      <c r="B206" s="13"/>
      <c r="C206" s="5"/>
      <c r="D206" s="13"/>
      <c r="E206" s="15"/>
      <c r="F206" s="15"/>
      <c r="G206" s="5"/>
      <c r="H206" s="5"/>
      <c r="I206" s="5"/>
      <c r="J206" s="5"/>
      <c r="K206" s="5"/>
      <c r="L206" s="5"/>
      <c r="M206" s="5"/>
      <c r="N206" s="5"/>
      <c r="O206" s="5"/>
      <c r="P206" s="5"/>
      <c r="Q206" s="5"/>
      <c r="R206" s="5"/>
      <c r="S206" s="5"/>
      <c r="T206" s="5"/>
      <c r="U206" s="5"/>
      <c r="V206" s="5"/>
      <c r="W206" s="5"/>
      <c r="X206" s="5"/>
      <c r="Y206" s="5"/>
      <c r="Z206" s="5"/>
    </row>
    <row r="207" spans="1:26" ht="15.75" customHeight="1" x14ac:dyDescent="0.25">
      <c r="A207" s="5"/>
      <c r="B207" s="13"/>
      <c r="C207" s="5"/>
      <c r="D207" s="13"/>
      <c r="E207" s="15"/>
      <c r="F207" s="15"/>
      <c r="G207" s="5"/>
      <c r="H207" s="5"/>
      <c r="I207" s="5"/>
      <c r="J207" s="5"/>
      <c r="K207" s="5"/>
      <c r="L207" s="5"/>
      <c r="M207" s="5"/>
      <c r="N207" s="5"/>
      <c r="O207" s="5"/>
      <c r="P207" s="5"/>
      <c r="Q207" s="5"/>
      <c r="R207" s="5"/>
      <c r="S207" s="5"/>
      <c r="T207" s="5"/>
      <c r="U207" s="5"/>
      <c r="V207" s="5"/>
      <c r="W207" s="5"/>
      <c r="X207" s="5"/>
      <c r="Y207" s="5"/>
      <c r="Z207" s="5"/>
    </row>
    <row r="208" spans="1:26" ht="15.75" customHeight="1" x14ac:dyDescent="0.25">
      <c r="A208" s="5"/>
      <c r="B208" s="13"/>
      <c r="C208" s="5"/>
      <c r="D208" s="13"/>
      <c r="E208" s="15"/>
      <c r="F208" s="15"/>
      <c r="G208" s="5"/>
      <c r="H208" s="5"/>
      <c r="I208" s="5"/>
      <c r="J208" s="5"/>
      <c r="K208" s="5"/>
      <c r="L208" s="5"/>
      <c r="M208" s="5"/>
      <c r="N208" s="5"/>
      <c r="O208" s="5"/>
      <c r="P208" s="5"/>
      <c r="Q208" s="5"/>
      <c r="R208" s="5"/>
      <c r="S208" s="5"/>
      <c r="T208" s="5"/>
      <c r="U208" s="5"/>
      <c r="V208" s="5"/>
      <c r="W208" s="5"/>
      <c r="X208" s="5"/>
      <c r="Y208" s="5"/>
      <c r="Z208" s="5"/>
    </row>
    <row r="209" spans="1:26" ht="15.75" customHeight="1" x14ac:dyDescent="0.25">
      <c r="A209" s="5"/>
      <c r="B209" s="13"/>
      <c r="C209" s="5"/>
      <c r="D209" s="13"/>
      <c r="E209" s="15"/>
      <c r="F209" s="15"/>
      <c r="G209" s="5"/>
      <c r="H209" s="5"/>
      <c r="I209" s="5"/>
      <c r="J209" s="5"/>
      <c r="K209" s="5"/>
      <c r="L209" s="5"/>
      <c r="M209" s="5"/>
      <c r="N209" s="5"/>
      <c r="O209" s="5"/>
      <c r="P209" s="5"/>
      <c r="Q209" s="5"/>
      <c r="R209" s="5"/>
      <c r="S209" s="5"/>
      <c r="T209" s="5"/>
      <c r="U209" s="5"/>
      <c r="V209" s="5"/>
      <c r="W209" s="5"/>
      <c r="X209" s="5"/>
      <c r="Y209" s="5"/>
      <c r="Z209" s="5"/>
    </row>
    <row r="210" spans="1:26" ht="15.75" customHeight="1" x14ac:dyDescent="0.25">
      <c r="A210" s="5"/>
      <c r="B210" s="13"/>
      <c r="C210" s="5"/>
      <c r="D210" s="13"/>
      <c r="E210" s="15"/>
      <c r="F210" s="15"/>
      <c r="G210" s="5"/>
      <c r="H210" s="5"/>
      <c r="I210" s="5"/>
      <c r="J210" s="5"/>
      <c r="K210" s="5"/>
      <c r="L210" s="5"/>
      <c r="M210" s="5"/>
      <c r="N210" s="5"/>
      <c r="O210" s="5"/>
      <c r="P210" s="5"/>
      <c r="Q210" s="5"/>
      <c r="R210" s="5"/>
      <c r="S210" s="5"/>
      <c r="T210" s="5"/>
      <c r="U210" s="5"/>
      <c r="V210" s="5"/>
      <c r="W210" s="5"/>
      <c r="X210" s="5"/>
      <c r="Y210" s="5"/>
      <c r="Z210" s="5"/>
    </row>
    <row r="211" spans="1:26" ht="15.75" customHeight="1" x14ac:dyDescent="0.25">
      <c r="A211" s="5"/>
      <c r="B211" s="13"/>
      <c r="C211" s="5"/>
      <c r="D211" s="13"/>
      <c r="E211" s="15"/>
      <c r="F211" s="15"/>
      <c r="G211" s="5"/>
      <c r="H211" s="5"/>
      <c r="I211" s="5"/>
      <c r="J211" s="5"/>
      <c r="K211" s="5"/>
      <c r="L211" s="5"/>
      <c r="M211" s="5"/>
      <c r="N211" s="5"/>
      <c r="O211" s="5"/>
      <c r="P211" s="5"/>
      <c r="Q211" s="5"/>
      <c r="R211" s="5"/>
      <c r="S211" s="5"/>
      <c r="T211" s="5"/>
      <c r="U211" s="5"/>
      <c r="V211" s="5"/>
      <c r="W211" s="5"/>
      <c r="X211" s="5"/>
      <c r="Y211" s="5"/>
      <c r="Z211" s="5"/>
    </row>
    <row r="212" spans="1:26" ht="15.75" customHeight="1" x14ac:dyDescent="0.25">
      <c r="A212" s="5"/>
      <c r="B212" s="13"/>
      <c r="C212" s="5"/>
      <c r="D212" s="13"/>
      <c r="E212" s="15"/>
      <c r="F212" s="15"/>
      <c r="G212" s="5"/>
      <c r="H212" s="5"/>
      <c r="I212" s="5"/>
      <c r="J212" s="5"/>
      <c r="K212" s="5"/>
      <c r="L212" s="5"/>
      <c r="M212" s="5"/>
      <c r="N212" s="5"/>
      <c r="O212" s="5"/>
      <c r="P212" s="5"/>
      <c r="Q212" s="5"/>
      <c r="R212" s="5"/>
      <c r="S212" s="5"/>
      <c r="T212" s="5"/>
      <c r="U212" s="5"/>
      <c r="V212" s="5"/>
      <c r="W212" s="5"/>
      <c r="X212" s="5"/>
      <c r="Y212" s="5"/>
      <c r="Z212" s="5"/>
    </row>
    <row r="213" spans="1:26" ht="15.75" customHeight="1" x14ac:dyDescent="0.25">
      <c r="A213" s="5"/>
      <c r="B213" s="13"/>
      <c r="C213" s="5"/>
      <c r="D213" s="13"/>
      <c r="E213" s="15"/>
      <c r="F213" s="15"/>
      <c r="G213" s="5"/>
      <c r="H213" s="5"/>
      <c r="I213" s="5"/>
      <c r="J213" s="5"/>
      <c r="K213" s="5"/>
      <c r="L213" s="5"/>
      <c r="M213" s="5"/>
      <c r="N213" s="5"/>
      <c r="O213" s="5"/>
      <c r="P213" s="5"/>
      <c r="Q213" s="5"/>
      <c r="R213" s="5"/>
      <c r="S213" s="5"/>
      <c r="T213" s="5"/>
      <c r="U213" s="5"/>
      <c r="V213" s="5"/>
      <c r="W213" s="5"/>
      <c r="X213" s="5"/>
      <c r="Y213" s="5"/>
      <c r="Z213" s="5"/>
    </row>
    <row r="214" spans="1:26" ht="15.75" customHeight="1" x14ac:dyDescent="0.25">
      <c r="A214" s="5"/>
      <c r="B214" s="13"/>
      <c r="C214" s="5"/>
      <c r="D214" s="13"/>
      <c r="E214" s="15"/>
      <c r="F214" s="15"/>
      <c r="G214" s="5"/>
      <c r="H214" s="5"/>
      <c r="I214" s="5"/>
      <c r="J214" s="5"/>
      <c r="K214" s="5"/>
      <c r="L214" s="5"/>
      <c r="M214" s="5"/>
      <c r="N214" s="5"/>
      <c r="O214" s="5"/>
      <c r="P214" s="5"/>
      <c r="Q214" s="5"/>
      <c r="R214" s="5"/>
      <c r="S214" s="5"/>
      <c r="T214" s="5"/>
      <c r="U214" s="5"/>
      <c r="V214" s="5"/>
      <c r="W214" s="5"/>
      <c r="X214" s="5"/>
      <c r="Y214" s="5"/>
      <c r="Z214" s="5"/>
    </row>
    <row r="215" spans="1:26" ht="15.75" customHeight="1" x14ac:dyDescent="0.25">
      <c r="A215" s="5"/>
      <c r="B215" s="13"/>
      <c r="C215" s="5"/>
      <c r="D215" s="13"/>
      <c r="E215" s="15"/>
      <c r="F215" s="15"/>
      <c r="G215" s="5"/>
      <c r="H215" s="5"/>
      <c r="I215" s="5"/>
      <c r="J215" s="5"/>
      <c r="K215" s="5"/>
      <c r="L215" s="5"/>
      <c r="M215" s="5"/>
      <c r="N215" s="5"/>
      <c r="O215" s="5"/>
      <c r="P215" s="5"/>
      <c r="Q215" s="5"/>
      <c r="R215" s="5"/>
      <c r="S215" s="5"/>
      <c r="T215" s="5"/>
      <c r="U215" s="5"/>
      <c r="V215" s="5"/>
      <c r="W215" s="5"/>
      <c r="X215" s="5"/>
      <c r="Y215" s="5"/>
      <c r="Z215" s="5"/>
    </row>
    <row r="216" spans="1:26" ht="15.75" customHeight="1" x14ac:dyDescent="0.25">
      <c r="A216" s="5"/>
      <c r="B216" s="13"/>
      <c r="C216" s="5"/>
      <c r="D216" s="13"/>
      <c r="E216" s="15"/>
      <c r="F216" s="15"/>
      <c r="G216" s="5"/>
      <c r="H216" s="5"/>
      <c r="I216" s="5"/>
      <c r="J216" s="5"/>
      <c r="K216" s="5"/>
      <c r="L216" s="5"/>
      <c r="M216" s="5"/>
      <c r="N216" s="5"/>
      <c r="O216" s="5"/>
      <c r="P216" s="5"/>
      <c r="Q216" s="5"/>
      <c r="R216" s="5"/>
      <c r="S216" s="5"/>
      <c r="T216" s="5"/>
      <c r="U216" s="5"/>
      <c r="V216" s="5"/>
      <c r="W216" s="5"/>
      <c r="X216" s="5"/>
      <c r="Y216" s="5"/>
      <c r="Z216" s="5"/>
    </row>
    <row r="217" spans="1:26" ht="15.75" customHeight="1" x14ac:dyDescent="0.25">
      <c r="A217" s="5"/>
      <c r="B217" s="13"/>
      <c r="C217" s="5"/>
      <c r="D217" s="13"/>
      <c r="E217" s="15"/>
      <c r="F217" s="15"/>
      <c r="G217" s="5"/>
      <c r="H217" s="5"/>
      <c r="I217" s="5"/>
      <c r="J217" s="5"/>
      <c r="K217" s="5"/>
      <c r="L217" s="5"/>
      <c r="M217" s="5"/>
      <c r="N217" s="5"/>
      <c r="O217" s="5"/>
      <c r="P217" s="5"/>
      <c r="Q217" s="5"/>
      <c r="R217" s="5"/>
      <c r="S217" s="5"/>
      <c r="T217" s="5"/>
      <c r="U217" s="5"/>
      <c r="V217" s="5"/>
      <c r="W217" s="5"/>
      <c r="X217" s="5"/>
      <c r="Y217" s="5"/>
      <c r="Z217" s="5"/>
    </row>
    <row r="218" spans="1:26" ht="15.75" customHeight="1" x14ac:dyDescent="0.25">
      <c r="A218" s="5"/>
      <c r="B218" s="13"/>
      <c r="C218" s="5"/>
      <c r="D218" s="13"/>
      <c r="E218" s="15"/>
      <c r="F218" s="15"/>
      <c r="G218" s="5"/>
      <c r="H218" s="5"/>
      <c r="I218" s="5"/>
      <c r="J218" s="5"/>
      <c r="K218" s="5"/>
      <c r="L218" s="5"/>
      <c r="M218" s="5"/>
      <c r="N218" s="5"/>
      <c r="O218" s="5"/>
      <c r="P218" s="5"/>
      <c r="Q218" s="5"/>
      <c r="R218" s="5"/>
      <c r="S218" s="5"/>
      <c r="T218" s="5"/>
      <c r="U218" s="5"/>
      <c r="V218" s="5"/>
      <c r="W218" s="5"/>
      <c r="X218" s="5"/>
      <c r="Y218" s="5"/>
      <c r="Z218" s="5"/>
    </row>
    <row r="219" spans="1:26" ht="15.75" customHeight="1" x14ac:dyDescent="0.25">
      <c r="A219" s="5"/>
      <c r="B219" s="13"/>
      <c r="C219" s="5"/>
      <c r="D219" s="13"/>
      <c r="E219" s="15"/>
      <c r="F219" s="15"/>
      <c r="G219" s="5"/>
      <c r="H219" s="5"/>
      <c r="I219" s="5"/>
      <c r="J219" s="5"/>
      <c r="K219" s="5"/>
      <c r="L219" s="5"/>
      <c r="M219" s="5"/>
      <c r="N219" s="5"/>
      <c r="O219" s="5"/>
      <c r="P219" s="5"/>
      <c r="Q219" s="5"/>
      <c r="R219" s="5"/>
      <c r="S219" s="5"/>
      <c r="T219" s="5"/>
      <c r="U219" s="5"/>
      <c r="V219" s="5"/>
      <c r="W219" s="5"/>
      <c r="X219" s="5"/>
      <c r="Y219" s="5"/>
      <c r="Z219" s="5"/>
    </row>
    <row r="220" spans="1:26" ht="15.75" customHeight="1" x14ac:dyDescent="0.25">
      <c r="A220" s="5"/>
      <c r="B220" s="13"/>
      <c r="C220" s="5"/>
      <c r="D220" s="13"/>
      <c r="E220" s="15"/>
      <c r="F220" s="15"/>
      <c r="G220" s="5"/>
      <c r="H220" s="5"/>
      <c r="I220" s="5"/>
      <c r="J220" s="5"/>
      <c r="K220" s="5"/>
      <c r="L220" s="5"/>
      <c r="M220" s="5"/>
      <c r="N220" s="5"/>
      <c r="O220" s="5"/>
      <c r="P220" s="5"/>
      <c r="Q220" s="5"/>
      <c r="R220" s="5"/>
      <c r="S220" s="5"/>
      <c r="T220" s="5"/>
      <c r="U220" s="5"/>
      <c r="V220" s="5"/>
      <c r="W220" s="5"/>
      <c r="X220" s="5"/>
      <c r="Y220" s="5"/>
      <c r="Z220" s="5"/>
    </row>
    <row r="221" spans="1:26" ht="15.75" customHeight="1" x14ac:dyDescent="0.25">
      <c r="A221" s="5"/>
      <c r="B221" s="13"/>
      <c r="C221" s="5"/>
      <c r="D221" s="13"/>
      <c r="E221" s="15"/>
      <c r="F221" s="15"/>
      <c r="G221" s="5"/>
      <c r="H221" s="5"/>
      <c r="I221" s="5"/>
      <c r="J221" s="5"/>
      <c r="K221" s="5"/>
      <c r="L221" s="5"/>
      <c r="M221" s="5"/>
      <c r="N221" s="5"/>
      <c r="O221" s="5"/>
      <c r="P221" s="5"/>
      <c r="Q221" s="5"/>
      <c r="R221" s="5"/>
      <c r="S221" s="5"/>
      <c r="T221" s="5"/>
      <c r="U221" s="5"/>
      <c r="V221" s="5"/>
      <c r="W221" s="5"/>
      <c r="X221" s="5"/>
      <c r="Y221" s="5"/>
      <c r="Z221" s="5"/>
    </row>
    <row r="222" spans="1:26" ht="15.75" customHeight="1" x14ac:dyDescent="0.25">
      <c r="A222" s="5"/>
      <c r="B222" s="13"/>
      <c r="C222" s="5"/>
      <c r="D222" s="13"/>
      <c r="E222" s="15"/>
      <c r="F222" s="15"/>
      <c r="G222" s="5"/>
      <c r="H222" s="5"/>
      <c r="I222" s="5"/>
      <c r="J222" s="5"/>
      <c r="K222" s="5"/>
      <c r="L222" s="5"/>
      <c r="M222" s="5"/>
      <c r="N222" s="5"/>
      <c r="O222" s="5"/>
      <c r="P222" s="5"/>
      <c r="Q222" s="5"/>
      <c r="R222" s="5"/>
      <c r="S222" s="5"/>
      <c r="T222" s="5"/>
      <c r="U222" s="5"/>
      <c r="V222" s="5"/>
      <c r="W222" s="5"/>
      <c r="X222" s="5"/>
      <c r="Y222" s="5"/>
      <c r="Z222" s="5"/>
    </row>
    <row r="223" spans="1:26" ht="15.75" customHeight="1" x14ac:dyDescent="0.25">
      <c r="A223" s="5"/>
      <c r="B223" s="13"/>
      <c r="C223" s="5"/>
      <c r="D223" s="13"/>
      <c r="E223" s="15"/>
      <c r="F223" s="15"/>
      <c r="G223" s="5"/>
      <c r="H223" s="5"/>
      <c r="I223" s="5"/>
      <c r="J223" s="5"/>
      <c r="K223" s="5"/>
      <c r="L223" s="5"/>
      <c r="M223" s="5"/>
      <c r="N223" s="5"/>
      <c r="O223" s="5"/>
      <c r="P223" s="5"/>
      <c r="Q223" s="5"/>
      <c r="R223" s="5"/>
      <c r="S223" s="5"/>
      <c r="T223" s="5"/>
      <c r="U223" s="5"/>
      <c r="V223" s="5"/>
      <c r="W223" s="5"/>
      <c r="X223" s="5"/>
      <c r="Y223" s="5"/>
      <c r="Z223" s="5"/>
    </row>
    <row r="224" spans="1:26" ht="15.75" customHeight="1" x14ac:dyDescent="0.25">
      <c r="A224" s="5"/>
      <c r="B224" s="13"/>
      <c r="C224" s="5"/>
      <c r="D224" s="13"/>
      <c r="E224" s="15"/>
      <c r="F224" s="15"/>
      <c r="G224" s="5"/>
      <c r="H224" s="5"/>
      <c r="I224" s="5"/>
      <c r="J224" s="5"/>
      <c r="K224" s="5"/>
      <c r="L224" s="5"/>
      <c r="M224" s="5"/>
      <c r="N224" s="5"/>
      <c r="O224" s="5"/>
      <c r="P224" s="5"/>
      <c r="Q224" s="5"/>
      <c r="R224" s="5"/>
      <c r="S224" s="5"/>
      <c r="T224" s="5"/>
      <c r="U224" s="5"/>
      <c r="V224" s="5"/>
      <c r="W224" s="5"/>
      <c r="X224" s="5"/>
      <c r="Y224" s="5"/>
      <c r="Z224" s="5"/>
    </row>
    <row r="225" spans="1:26" ht="15.75" customHeight="1" x14ac:dyDescent="0.25">
      <c r="A225" s="5"/>
      <c r="B225" s="13"/>
      <c r="C225" s="5"/>
      <c r="D225" s="13"/>
      <c r="E225" s="15"/>
      <c r="F225" s="15"/>
      <c r="G225" s="5"/>
      <c r="H225" s="5"/>
      <c r="I225" s="5"/>
      <c r="J225" s="5"/>
      <c r="K225" s="5"/>
      <c r="L225" s="5"/>
      <c r="M225" s="5"/>
      <c r="N225" s="5"/>
      <c r="O225" s="5"/>
      <c r="P225" s="5"/>
      <c r="Q225" s="5"/>
      <c r="R225" s="5"/>
      <c r="S225" s="5"/>
      <c r="T225" s="5"/>
      <c r="U225" s="5"/>
      <c r="V225" s="5"/>
      <c r="W225" s="5"/>
      <c r="X225" s="5"/>
      <c r="Y225" s="5"/>
      <c r="Z225" s="5"/>
    </row>
    <row r="226" spans="1:26" ht="15.75" customHeight="1" x14ac:dyDescent="0.25">
      <c r="A226" s="5"/>
      <c r="B226" s="13"/>
      <c r="C226" s="5"/>
      <c r="D226" s="13"/>
      <c r="E226" s="15"/>
      <c r="F226" s="15"/>
      <c r="G226" s="5"/>
      <c r="H226" s="5"/>
      <c r="I226" s="5"/>
      <c r="J226" s="5"/>
      <c r="K226" s="5"/>
      <c r="L226" s="5"/>
      <c r="M226" s="5"/>
      <c r="N226" s="5"/>
      <c r="O226" s="5"/>
      <c r="P226" s="5"/>
      <c r="Q226" s="5"/>
      <c r="R226" s="5"/>
      <c r="S226" s="5"/>
      <c r="T226" s="5"/>
      <c r="U226" s="5"/>
      <c r="V226" s="5"/>
      <c r="W226" s="5"/>
      <c r="X226" s="5"/>
      <c r="Y226" s="5"/>
      <c r="Z226" s="5"/>
    </row>
    <row r="227" spans="1:26" ht="15.75" customHeight="1" x14ac:dyDescent="0.25">
      <c r="A227" s="5"/>
      <c r="B227" s="13"/>
      <c r="C227" s="5"/>
      <c r="D227" s="13"/>
      <c r="E227" s="15"/>
      <c r="F227" s="15"/>
      <c r="G227" s="5"/>
      <c r="H227" s="5"/>
      <c r="I227" s="5"/>
      <c r="J227" s="5"/>
      <c r="K227" s="5"/>
      <c r="L227" s="5"/>
      <c r="M227" s="5"/>
      <c r="N227" s="5"/>
      <c r="O227" s="5"/>
      <c r="P227" s="5"/>
      <c r="Q227" s="5"/>
      <c r="R227" s="5"/>
      <c r="S227" s="5"/>
      <c r="T227" s="5"/>
      <c r="U227" s="5"/>
      <c r="V227" s="5"/>
      <c r="W227" s="5"/>
      <c r="X227" s="5"/>
      <c r="Y227" s="5"/>
      <c r="Z227" s="5"/>
    </row>
    <row r="228" spans="1:26" ht="15.75" customHeight="1" x14ac:dyDescent="0.25">
      <c r="A228" s="5"/>
      <c r="B228" s="13"/>
      <c r="C228" s="5"/>
      <c r="D228" s="13"/>
      <c r="E228" s="15"/>
      <c r="F228" s="15"/>
      <c r="G228" s="5"/>
      <c r="H228" s="5"/>
      <c r="I228" s="5"/>
      <c r="J228" s="5"/>
      <c r="K228" s="5"/>
      <c r="L228" s="5"/>
      <c r="M228" s="5"/>
      <c r="N228" s="5"/>
      <c r="O228" s="5"/>
      <c r="P228" s="5"/>
      <c r="Q228" s="5"/>
      <c r="R228" s="5"/>
      <c r="S228" s="5"/>
      <c r="T228" s="5"/>
      <c r="U228" s="5"/>
      <c r="V228" s="5"/>
      <c r="W228" s="5"/>
      <c r="X228" s="5"/>
      <c r="Y228" s="5"/>
      <c r="Z228" s="5"/>
    </row>
    <row r="229" spans="1:26" ht="15.75" customHeight="1" x14ac:dyDescent="0.25">
      <c r="A229" s="5"/>
      <c r="B229" s="13"/>
      <c r="C229" s="5"/>
      <c r="D229" s="13"/>
      <c r="E229" s="15"/>
      <c r="F229" s="15"/>
      <c r="G229" s="5"/>
      <c r="H229" s="5"/>
      <c r="I229" s="5"/>
      <c r="J229" s="5"/>
      <c r="K229" s="5"/>
      <c r="L229" s="5"/>
      <c r="M229" s="5"/>
      <c r="N229" s="5"/>
      <c r="O229" s="5"/>
      <c r="P229" s="5"/>
      <c r="Q229" s="5"/>
      <c r="R229" s="5"/>
      <c r="S229" s="5"/>
      <c r="T229" s="5"/>
      <c r="U229" s="5"/>
      <c r="V229" s="5"/>
      <c r="W229" s="5"/>
      <c r="X229" s="5"/>
      <c r="Y229" s="5"/>
      <c r="Z229" s="5"/>
    </row>
    <row r="230" spans="1:26" ht="15.75" customHeight="1" x14ac:dyDescent="0.25">
      <c r="A230" s="5"/>
      <c r="B230" s="13"/>
      <c r="C230" s="5"/>
      <c r="D230" s="13"/>
      <c r="E230" s="15"/>
      <c r="F230" s="15"/>
      <c r="G230" s="5"/>
      <c r="H230" s="5"/>
      <c r="I230" s="5"/>
      <c r="J230" s="5"/>
      <c r="K230" s="5"/>
      <c r="L230" s="5"/>
      <c r="M230" s="5"/>
      <c r="N230" s="5"/>
      <c r="O230" s="5"/>
      <c r="P230" s="5"/>
      <c r="Q230" s="5"/>
      <c r="R230" s="5"/>
      <c r="S230" s="5"/>
      <c r="T230" s="5"/>
      <c r="U230" s="5"/>
      <c r="V230" s="5"/>
      <c r="W230" s="5"/>
      <c r="X230" s="5"/>
      <c r="Y230" s="5"/>
      <c r="Z230" s="5"/>
    </row>
    <row r="231" spans="1:26" ht="15.75" customHeight="1" x14ac:dyDescent="0.25">
      <c r="A231" s="5"/>
      <c r="B231" s="13"/>
      <c r="C231" s="5"/>
      <c r="D231" s="13"/>
      <c r="E231" s="15"/>
      <c r="F231" s="15"/>
      <c r="G231" s="5"/>
      <c r="H231" s="5"/>
      <c r="I231" s="5"/>
      <c r="J231" s="5"/>
      <c r="K231" s="5"/>
      <c r="L231" s="5"/>
      <c r="M231" s="5"/>
      <c r="N231" s="5"/>
      <c r="O231" s="5"/>
      <c r="P231" s="5"/>
      <c r="Q231" s="5"/>
      <c r="R231" s="5"/>
      <c r="S231" s="5"/>
      <c r="T231" s="5"/>
      <c r="U231" s="5"/>
      <c r="V231" s="5"/>
      <c r="W231" s="5"/>
      <c r="X231" s="5"/>
      <c r="Y231" s="5"/>
      <c r="Z231" s="5"/>
    </row>
    <row r="232" spans="1:26" ht="15.75" customHeight="1" x14ac:dyDescent="0.25">
      <c r="A232" s="5"/>
      <c r="B232" s="13"/>
      <c r="C232" s="5"/>
      <c r="D232" s="13"/>
      <c r="E232" s="15"/>
      <c r="F232" s="15"/>
      <c r="G232" s="5"/>
      <c r="H232" s="5"/>
      <c r="I232" s="5"/>
      <c r="J232" s="5"/>
      <c r="K232" s="5"/>
      <c r="L232" s="5"/>
      <c r="M232" s="5"/>
      <c r="N232" s="5"/>
      <c r="O232" s="5"/>
      <c r="P232" s="5"/>
      <c r="Q232" s="5"/>
      <c r="R232" s="5"/>
      <c r="S232" s="5"/>
      <c r="T232" s="5"/>
      <c r="U232" s="5"/>
      <c r="V232" s="5"/>
      <c r="W232" s="5"/>
      <c r="X232" s="5"/>
      <c r="Y232" s="5"/>
      <c r="Z232" s="5"/>
    </row>
    <row r="233" spans="1:26" ht="15.75" customHeight="1" x14ac:dyDescent="0.25">
      <c r="A233" s="5"/>
      <c r="B233" s="13"/>
      <c r="C233" s="5"/>
      <c r="D233" s="13"/>
      <c r="E233" s="15"/>
      <c r="F233" s="15"/>
      <c r="G233" s="5"/>
      <c r="H233" s="5"/>
      <c r="I233" s="5"/>
      <c r="J233" s="5"/>
      <c r="K233" s="5"/>
      <c r="L233" s="5"/>
      <c r="M233" s="5"/>
      <c r="N233" s="5"/>
      <c r="O233" s="5"/>
      <c r="P233" s="5"/>
      <c r="Q233" s="5"/>
      <c r="R233" s="5"/>
      <c r="S233" s="5"/>
      <c r="T233" s="5"/>
      <c r="U233" s="5"/>
      <c r="V233" s="5"/>
      <c r="W233" s="5"/>
      <c r="X233" s="5"/>
      <c r="Y233" s="5"/>
      <c r="Z233" s="5"/>
    </row>
    <row r="234" spans="1:26" ht="15.75" customHeight="1" x14ac:dyDescent="0.25">
      <c r="A234" s="5"/>
      <c r="B234" s="13"/>
      <c r="C234" s="5"/>
      <c r="D234" s="13"/>
      <c r="E234" s="15"/>
      <c r="F234" s="15"/>
      <c r="G234" s="5"/>
      <c r="H234" s="5"/>
      <c r="I234" s="5"/>
      <c r="J234" s="5"/>
      <c r="K234" s="5"/>
      <c r="L234" s="5"/>
      <c r="M234" s="5"/>
      <c r="N234" s="5"/>
      <c r="O234" s="5"/>
      <c r="P234" s="5"/>
      <c r="Q234" s="5"/>
      <c r="R234" s="5"/>
      <c r="S234" s="5"/>
      <c r="T234" s="5"/>
      <c r="U234" s="5"/>
      <c r="V234" s="5"/>
      <c r="W234" s="5"/>
      <c r="X234" s="5"/>
      <c r="Y234" s="5"/>
      <c r="Z234" s="5"/>
    </row>
    <row r="235" spans="1:26" ht="15.75" customHeight="1" x14ac:dyDescent="0.25">
      <c r="A235" s="5"/>
      <c r="B235" s="13"/>
      <c r="C235" s="5"/>
      <c r="D235" s="13"/>
      <c r="E235" s="15"/>
      <c r="F235" s="15"/>
      <c r="G235" s="5"/>
      <c r="H235" s="5"/>
      <c r="I235" s="5"/>
      <c r="J235" s="5"/>
      <c r="K235" s="5"/>
      <c r="L235" s="5"/>
      <c r="M235" s="5"/>
      <c r="N235" s="5"/>
      <c r="O235" s="5"/>
      <c r="P235" s="5"/>
      <c r="Q235" s="5"/>
      <c r="R235" s="5"/>
      <c r="S235" s="5"/>
      <c r="T235" s="5"/>
      <c r="U235" s="5"/>
      <c r="V235" s="5"/>
      <c r="W235" s="5"/>
      <c r="X235" s="5"/>
      <c r="Y235" s="5"/>
      <c r="Z235" s="5"/>
    </row>
    <row r="236" spans="1:26" ht="15.75" customHeight="1" x14ac:dyDescent="0.25">
      <c r="A236" s="5"/>
      <c r="B236" s="13"/>
      <c r="C236" s="5"/>
      <c r="D236" s="13"/>
      <c r="E236" s="15"/>
      <c r="F236" s="15"/>
      <c r="G236" s="5"/>
      <c r="H236" s="5"/>
      <c r="I236" s="5"/>
      <c r="J236" s="5"/>
      <c r="K236" s="5"/>
      <c r="L236" s="5"/>
      <c r="M236" s="5"/>
      <c r="N236" s="5"/>
      <c r="O236" s="5"/>
      <c r="P236" s="5"/>
      <c r="Q236" s="5"/>
      <c r="R236" s="5"/>
      <c r="S236" s="5"/>
      <c r="T236" s="5"/>
      <c r="U236" s="5"/>
      <c r="V236" s="5"/>
      <c r="W236" s="5"/>
      <c r="X236" s="5"/>
      <c r="Y236" s="5"/>
      <c r="Z236" s="5"/>
    </row>
    <row r="237" spans="1:26" ht="15.75" customHeight="1" x14ac:dyDescent="0.25">
      <c r="A237" s="5"/>
      <c r="B237" s="13"/>
      <c r="C237" s="5"/>
      <c r="D237" s="13"/>
      <c r="E237" s="15"/>
      <c r="F237" s="15"/>
      <c r="G237" s="5"/>
      <c r="H237" s="5"/>
      <c r="I237" s="5"/>
      <c r="J237" s="5"/>
      <c r="K237" s="5"/>
      <c r="L237" s="5"/>
      <c r="M237" s="5"/>
      <c r="N237" s="5"/>
      <c r="O237" s="5"/>
      <c r="P237" s="5"/>
      <c r="Q237" s="5"/>
      <c r="R237" s="5"/>
      <c r="S237" s="5"/>
      <c r="T237" s="5"/>
      <c r="U237" s="5"/>
      <c r="V237" s="5"/>
      <c r="W237" s="5"/>
      <c r="X237" s="5"/>
      <c r="Y237" s="5"/>
      <c r="Z237" s="5"/>
    </row>
    <row r="238" spans="1:26" ht="15.75" customHeight="1" x14ac:dyDescent="0.25">
      <c r="A238" s="5"/>
      <c r="B238" s="13"/>
      <c r="C238" s="5"/>
      <c r="D238" s="13"/>
      <c r="E238" s="15"/>
      <c r="F238" s="15"/>
      <c r="G238" s="5"/>
      <c r="H238" s="5"/>
      <c r="I238" s="5"/>
      <c r="J238" s="5"/>
      <c r="K238" s="5"/>
      <c r="L238" s="5"/>
      <c r="M238" s="5"/>
      <c r="N238" s="5"/>
      <c r="O238" s="5"/>
      <c r="P238" s="5"/>
      <c r="Q238" s="5"/>
      <c r="R238" s="5"/>
      <c r="S238" s="5"/>
      <c r="T238" s="5"/>
      <c r="U238" s="5"/>
      <c r="V238" s="5"/>
      <c r="W238" s="5"/>
      <c r="X238" s="5"/>
      <c r="Y238" s="5"/>
      <c r="Z238" s="5"/>
    </row>
    <row r="239" spans="1:26" ht="15.75" customHeight="1" x14ac:dyDescent="0.25">
      <c r="A239" s="5"/>
      <c r="B239" s="13"/>
      <c r="C239" s="5"/>
      <c r="D239" s="13"/>
      <c r="E239" s="15"/>
      <c r="F239" s="15"/>
      <c r="G239" s="5"/>
      <c r="H239" s="5"/>
      <c r="I239" s="5"/>
      <c r="J239" s="5"/>
      <c r="K239" s="5"/>
      <c r="L239" s="5"/>
      <c r="M239" s="5"/>
      <c r="N239" s="5"/>
      <c r="O239" s="5"/>
      <c r="P239" s="5"/>
      <c r="Q239" s="5"/>
      <c r="R239" s="5"/>
      <c r="S239" s="5"/>
      <c r="T239" s="5"/>
      <c r="U239" s="5"/>
      <c r="V239" s="5"/>
      <c r="W239" s="5"/>
      <c r="X239" s="5"/>
      <c r="Y239" s="5"/>
      <c r="Z239" s="5"/>
    </row>
    <row r="240" spans="1:26" ht="15.75" customHeight="1" x14ac:dyDescent="0.25">
      <c r="A240" s="5"/>
      <c r="B240" s="13"/>
      <c r="C240" s="5"/>
      <c r="D240" s="13"/>
      <c r="E240" s="15"/>
      <c r="F240" s="15"/>
      <c r="G240" s="5"/>
      <c r="H240" s="5"/>
      <c r="I240" s="5"/>
      <c r="J240" s="5"/>
      <c r="K240" s="5"/>
      <c r="L240" s="5"/>
      <c r="M240" s="5"/>
      <c r="N240" s="5"/>
      <c r="O240" s="5"/>
      <c r="P240" s="5"/>
      <c r="Q240" s="5"/>
      <c r="R240" s="5"/>
      <c r="S240" s="5"/>
      <c r="T240" s="5"/>
      <c r="U240" s="5"/>
      <c r="V240" s="5"/>
      <c r="W240" s="5"/>
      <c r="X240" s="5"/>
      <c r="Y240" s="5"/>
      <c r="Z240" s="5"/>
    </row>
    <row r="241" spans="1:26" ht="15.75" customHeight="1" x14ac:dyDescent="0.25">
      <c r="A241" s="5"/>
      <c r="B241" s="13"/>
      <c r="C241" s="5"/>
      <c r="D241" s="13"/>
      <c r="E241" s="15"/>
      <c r="F241" s="15"/>
      <c r="G241" s="5"/>
      <c r="H241" s="5"/>
      <c r="I241" s="5"/>
      <c r="J241" s="5"/>
      <c r="K241" s="5"/>
      <c r="L241" s="5"/>
      <c r="M241" s="5"/>
      <c r="N241" s="5"/>
      <c r="O241" s="5"/>
      <c r="P241" s="5"/>
      <c r="Q241" s="5"/>
      <c r="R241" s="5"/>
      <c r="S241" s="5"/>
      <c r="T241" s="5"/>
      <c r="U241" s="5"/>
      <c r="V241" s="5"/>
      <c r="W241" s="5"/>
      <c r="X241" s="5"/>
      <c r="Y241" s="5"/>
      <c r="Z241" s="5"/>
    </row>
    <row r="242" spans="1:26" ht="15.75" customHeight="1" x14ac:dyDescent="0.25">
      <c r="A242" s="5"/>
      <c r="B242" s="13"/>
      <c r="C242" s="5"/>
      <c r="D242" s="13"/>
      <c r="E242" s="15"/>
      <c r="F242" s="15"/>
      <c r="G242" s="5"/>
      <c r="H242" s="5"/>
      <c r="I242" s="5"/>
      <c r="J242" s="5"/>
      <c r="K242" s="5"/>
      <c r="L242" s="5"/>
      <c r="M242" s="5"/>
      <c r="N242" s="5"/>
      <c r="O242" s="5"/>
      <c r="P242" s="5"/>
      <c r="Q242" s="5"/>
      <c r="R242" s="5"/>
      <c r="S242" s="5"/>
      <c r="T242" s="5"/>
      <c r="U242" s="5"/>
      <c r="V242" s="5"/>
      <c r="W242" s="5"/>
      <c r="X242" s="5"/>
      <c r="Y242" s="5"/>
      <c r="Z242" s="5"/>
    </row>
    <row r="243" spans="1:26" ht="15.75" customHeight="1" x14ac:dyDescent="0.25">
      <c r="A243" s="5"/>
      <c r="B243" s="13"/>
      <c r="C243" s="5"/>
      <c r="D243" s="13"/>
      <c r="E243" s="15"/>
      <c r="F243" s="15"/>
      <c r="G243" s="5"/>
      <c r="H243" s="5"/>
      <c r="I243" s="5"/>
      <c r="J243" s="5"/>
      <c r="K243" s="5"/>
      <c r="L243" s="5"/>
      <c r="M243" s="5"/>
      <c r="N243" s="5"/>
      <c r="O243" s="5"/>
      <c r="P243" s="5"/>
      <c r="Q243" s="5"/>
      <c r="R243" s="5"/>
      <c r="S243" s="5"/>
      <c r="T243" s="5"/>
      <c r="U243" s="5"/>
      <c r="V243" s="5"/>
      <c r="W243" s="5"/>
      <c r="X243" s="5"/>
      <c r="Y243" s="5"/>
      <c r="Z243" s="5"/>
    </row>
    <row r="244" spans="1:26" ht="15.75" customHeight="1" x14ac:dyDescent="0.25">
      <c r="A244" s="5"/>
      <c r="B244" s="13"/>
      <c r="C244" s="5"/>
      <c r="D244" s="13"/>
      <c r="E244" s="15"/>
      <c r="F244" s="15"/>
      <c r="G244" s="5"/>
      <c r="H244" s="5"/>
      <c r="I244" s="5"/>
      <c r="J244" s="5"/>
      <c r="K244" s="5"/>
      <c r="L244" s="5"/>
      <c r="M244" s="5"/>
      <c r="N244" s="5"/>
      <c r="O244" s="5"/>
      <c r="P244" s="5"/>
      <c r="Q244" s="5"/>
      <c r="R244" s="5"/>
      <c r="S244" s="5"/>
      <c r="T244" s="5"/>
      <c r="U244" s="5"/>
      <c r="V244" s="5"/>
      <c r="W244" s="5"/>
      <c r="X244" s="5"/>
      <c r="Y244" s="5"/>
      <c r="Z244" s="5"/>
    </row>
    <row r="245" spans="1:26" ht="15.75" customHeight="1" x14ac:dyDescent="0.25">
      <c r="A245" s="5"/>
      <c r="B245" s="13"/>
      <c r="C245" s="5"/>
      <c r="D245" s="13"/>
      <c r="E245" s="15"/>
      <c r="F245" s="15"/>
      <c r="G245" s="5"/>
      <c r="H245" s="5"/>
      <c r="I245" s="5"/>
      <c r="J245" s="5"/>
      <c r="K245" s="5"/>
      <c r="L245" s="5"/>
      <c r="M245" s="5"/>
      <c r="N245" s="5"/>
      <c r="O245" s="5"/>
      <c r="P245" s="5"/>
      <c r="Q245" s="5"/>
      <c r="R245" s="5"/>
      <c r="S245" s="5"/>
      <c r="T245" s="5"/>
      <c r="U245" s="5"/>
      <c r="V245" s="5"/>
      <c r="W245" s="5"/>
      <c r="X245" s="5"/>
      <c r="Y245" s="5"/>
      <c r="Z245" s="5"/>
    </row>
    <row r="246" spans="1:26" ht="15.75" customHeight="1" x14ac:dyDescent="0.25">
      <c r="A246" s="5"/>
      <c r="B246" s="13"/>
      <c r="C246" s="5"/>
      <c r="D246" s="13"/>
      <c r="E246" s="15"/>
      <c r="F246" s="15"/>
      <c r="G246" s="5"/>
      <c r="H246" s="5"/>
      <c r="I246" s="5"/>
      <c r="J246" s="5"/>
      <c r="K246" s="5"/>
      <c r="L246" s="5"/>
      <c r="M246" s="5"/>
      <c r="N246" s="5"/>
      <c r="O246" s="5"/>
      <c r="P246" s="5"/>
      <c r="Q246" s="5"/>
      <c r="R246" s="5"/>
      <c r="S246" s="5"/>
      <c r="T246" s="5"/>
      <c r="U246" s="5"/>
      <c r="V246" s="5"/>
      <c r="W246" s="5"/>
      <c r="X246" s="5"/>
      <c r="Y246" s="5"/>
      <c r="Z246" s="5"/>
    </row>
    <row r="247" spans="1:26" ht="15.75" customHeight="1" x14ac:dyDescent="0.25">
      <c r="A247" s="5"/>
      <c r="B247" s="13"/>
      <c r="C247" s="5"/>
      <c r="D247" s="13"/>
      <c r="E247" s="15"/>
      <c r="F247" s="15"/>
      <c r="G247" s="5"/>
      <c r="H247" s="5"/>
      <c r="I247" s="5"/>
      <c r="J247" s="5"/>
      <c r="K247" s="5"/>
      <c r="L247" s="5"/>
      <c r="M247" s="5"/>
      <c r="N247" s="5"/>
      <c r="O247" s="5"/>
      <c r="P247" s="5"/>
      <c r="Q247" s="5"/>
      <c r="R247" s="5"/>
      <c r="S247" s="5"/>
      <c r="T247" s="5"/>
      <c r="U247" s="5"/>
      <c r="V247" s="5"/>
      <c r="W247" s="5"/>
      <c r="X247" s="5"/>
      <c r="Y247" s="5"/>
      <c r="Z247" s="5"/>
    </row>
    <row r="248" spans="1:26" ht="15.75" customHeight="1" x14ac:dyDescent="0.25">
      <c r="A248" s="5"/>
      <c r="B248" s="13"/>
      <c r="C248" s="5"/>
      <c r="D248" s="13"/>
      <c r="E248" s="15"/>
      <c r="F248" s="15"/>
      <c r="G248" s="5"/>
      <c r="H248" s="5"/>
      <c r="I248" s="5"/>
      <c r="J248" s="5"/>
      <c r="K248" s="5"/>
      <c r="L248" s="5"/>
      <c r="M248" s="5"/>
      <c r="N248" s="5"/>
      <c r="O248" s="5"/>
      <c r="P248" s="5"/>
      <c r="Q248" s="5"/>
      <c r="R248" s="5"/>
      <c r="S248" s="5"/>
      <c r="T248" s="5"/>
      <c r="U248" s="5"/>
      <c r="V248" s="5"/>
      <c r="W248" s="5"/>
      <c r="X248" s="5"/>
      <c r="Y248" s="5"/>
      <c r="Z248" s="5"/>
    </row>
    <row r="249" spans="1:26" ht="15.75" customHeight="1" x14ac:dyDescent="0.25">
      <c r="A249" s="5"/>
      <c r="B249" s="13"/>
      <c r="C249" s="5"/>
      <c r="D249" s="13"/>
      <c r="E249" s="15"/>
      <c r="F249" s="15"/>
      <c r="G249" s="5"/>
      <c r="H249" s="5"/>
      <c r="I249" s="5"/>
      <c r="J249" s="5"/>
      <c r="K249" s="5"/>
      <c r="L249" s="5"/>
      <c r="M249" s="5"/>
      <c r="N249" s="5"/>
      <c r="O249" s="5"/>
      <c r="P249" s="5"/>
      <c r="Q249" s="5"/>
      <c r="R249" s="5"/>
      <c r="S249" s="5"/>
      <c r="T249" s="5"/>
      <c r="U249" s="5"/>
      <c r="V249" s="5"/>
      <c r="W249" s="5"/>
      <c r="X249" s="5"/>
      <c r="Y249" s="5"/>
      <c r="Z249" s="5"/>
    </row>
    <row r="250" spans="1:26" ht="15.75" customHeight="1" x14ac:dyDescent="0.25">
      <c r="A250" s="5"/>
      <c r="B250" s="13"/>
      <c r="C250" s="5"/>
      <c r="D250" s="13"/>
      <c r="E250" s="15"/>
      <c r="F250" s="15"/>
      <c r="G250" s="5"/>
      <c r="H250" s="5"/>
      <c r="I250" s="5"/>
      <c r="J250" s="5"/>
      <c r="K250" s="5"/>
      <c r="L250" s="5"/>
      <c r="M250" s="5"/>
      <c r="N250" s="5"/>
      <c r="O250" s="5"/>
      <c r="P250" s="5"/>
      <c r="Q250" s="5"/>
      <c r="R250" s="5"/>
      <c r="S250" s="5"/>
      <c r="T250" s="5"/>
      <c r="U250" s="5"/>
      <c r="V250" s="5"/>
      <c r="W250" s="5"/>
      <c r="X250" s="5"/>
      <c r="Y250" s="5"/>
      <c r="Z250" s="5"/>
    </row>
    <row r="251" spans="1:26" ht="15.75" customHeight="1" x14ac:dyDescent="0.25">
      <c r="A251" s="5"/>
      <c r="B251" s="13"/>
      <c r="C251" s="5"/>
      <c r="D251" s="13"/>
      <c r="E251" s="15"/>
      <c r="F251" s="15"/>
      <c r="G251" s="5"/>
      <c r="H251" s="5"/>
      <c r="I251" s="5"/>
      <c r="J251" s="5"/>
      <c r="K251" s="5"/>
      <c r="L251" s="5"/>
      <c r="M251" s="5"/>
      <c r="N251" s="5"/>
      <c r="O251" s="5"/>
      <c r="P251" s="5"/>
      <c r="Q251" s="5"/>
      <c r="R251" s="5"/>
      <c r="S251" s="5"/>
      <c r="T251" s="5"/>
      <c r="U251" s="5"/>
      <c r="V251" s="5"/>
      <c r="W251" s="5"/>
      <c r="X251" s="5"/>
      <c r="Y251" s="5"/>
      <c r="Z251" s="5"/>
    </row>
    <row r="252" spans="1:26" ht="15.75" customHeight="1" x14ac:dyDescent="0.25">
      <c r="A252" s="5"/>
      <c r="B252" s="13"/>
      <c r="C252" s="5"/>
      <c r="D252" s="13"/>
      <c r="E252" s="15"/>
      <c r="F252" s="15"/>
      <c r="G252" s="5"/>
      <c r="H252" s="5"/>
      <c r="I252" s="5"/>
      <c r="J252" s="5"/>
      <c r="K252" s="5"/>
      <c r="L252" s="5"/>
      <c r="M252" s="5"/>
      <c r="N252" s="5"/>
      <c r="O252" s="5"/>
      <c r="P252" s="5"/>
      <c r="Q252" s="5"/>
      <c r="R252" s="5"/>
      <c r="S252" s="5"/>
      <c r="T252" s="5"/>
      <c r="U252" s="5"/>
      <c r="V252" s="5"/>
      <c r="W252" s="5"/>
      <c r="X252" s="5"/>
      <c r="Y252" s="5"/>
      <c r="Z252" s="5"/>
    </row>
    <row r="253" spans="1:26" ht="15.75" customHeight="1" x14ac:dyDescent="0.25">
      <c r="A253" s="5"/>
      <c r="B253" s="13"/>
      <c r="C253" s="5"/>
      <c r="D253" s="13"/>
      <c r="E253" s="15"/>
      <c r="F253" s="15"/>
      <c r="G253" s="5"/>
      <c r="H253" s="5"/>
      <c r="I253" s="5"/>
      <c r="J253" s="5"/>
      <c r="K253" s="5"/>
      <c r="L253" s="5"/>
      <c r="M253" s="5"/>
      <c r="N253" s="5"/>
      <c r="O253" s="5"/>
      <c r="P253" s="5"/>
      <c r="Q253" s="5"/>
      <c r="R253" s="5"/>
      <c r="S253" s="5"/>
      <c r="T253" s="5"/>
      <c r="U253" s="5"/>
      <c r="V253" s="5"/>
      <c r="W253" s="5"/>
      <c r="X253" s="5"/>
      <c r="Y253" s="5"/>
      <c r="Z253" s="5"/>
    </row>
    <row r="254" spans="1:26" ht="15.75" customHeight="1" x14ac:dyDescent="0.25">
      <c r="A254" s="5"/>
      <c r="B254" s="13"/>
      <c r="C254" s="5"/>
      <c r="D254" s="13"/>
      <c r="E254" s="15"/>
      <c r="F254" s="15"/>
      <c r="G254" s="5"/>
      <c r="H254" s="5"/>
      <c r="I254" s="5"/>
      <c r="J254" s="5"/>
      <c r="K254" s="5"/>
      <c r="L254" s="5"/>
      <c r="M254" s="5"/>
      <c r="N254" s="5"/>
      <c r="O254" s="5"/>
      <c r="P254" s="5"/>
      <c r="Q254" s="5"/>
      <c r="R254" s="5"/>
      <c r="S254" s="5"/>
      <c r="T254" s="5"/>
      <c r="U254" s="5"/>
      <c r="V254" s="5"/>
      <c r="W254" s="5"/>
      <c r="X254" s="5"/>
      <c r="Y254" s="5"/>
      <c r="Z254" s="5"/>
    </row>
    <row r="255" spans="1:26" ht="15.75" customHeight="1" x14ac:dyDescent="0.25">
      <c r="A255" s="5"/>
      <c r="B255" s="13"/>
      <c r="C255" s="5"/>
      <c r="D255" s="13"/>
      <c r="E255" s="15"/>
      <c r="F255" s="15"/>
      <c r="G255" s="5"/>
      <c r="H255" s="5"/>
      <c r="I255" s="5"/>
      <c r="J255" s="5"/>
      <c r="K255" s="5"/>
      <c r="L255" s="5"/>
      <c r="M255" s="5"/>
      <c r="N255" s="5"/>
      <c r="O255" s="5"/>
      <c r="P255" s="5"/>
      <c r="Q255" s="5"/>
      <c r="R255" s="5"/>
      <c r="S255" s="5"/>
      <c r="T255" s="5"/>
      <c r="U255" s="5"/>
      <c r="V255" s="5"/>
      <c r="W255" s="5"/>
      <c r="X255" s="5"/>
      <c r="Y255" s="5"/>
      <c r="Z255" s="5"/>
    </row>
    <row r="256" spans="1:26" ht="15.75" customHeight="1" x14ac:dyDescent="0.25">
      <c r="A256" s="5"/>
      <c r="B256" s="13"/>
      <c r="C256" s="5"/>
      <c r="D256" s="13"/>
      <c r="E256" s="15"/>
      <c r="F256" s="15"/>
      <c r="G256" s="5"/>
      <c r="H256" s="5"/>
      <c r="I256" s="5"/>
      <c r="J256" s="5"/>
      <c r="K256" s="5"/>
      <c r="L256" s="5"/>
      <c r="M256" s="5"/>
      <c r="N256" s="5"/>
      <c r="O256" s="5"/>
      <c r="P256" s="5"/>
      <c r="Q256" s="5"/>
      <c r="R256" s="5"/>
      <c r="S256" s="5"/>
      <c r="T256" s="5"/>
      <c r="U256" s="5"/>
      <c r="V256" s="5"/>
      <c r="W256" s="5"/>
      <c r="X256" s="5"/>
      <c r="Y256" s="5"/>
      <c r="Z256" s="5"/>
    </row>
    <row r="257" spans="1:26" ht="15.75" customHeight="1" x14ac:dyDescent="0.25">
      <c r="A257" s="5"/>
      <c r="B257" s="13"/>
      <c r="C257" s="5"/>
      <c r="D257" s="13"/>
      <c r="E257" s="15"/>
      <c r="F257" s="15"/>
      <c r="G257" s="5"/>
      <c r="H257" s="5"/>
      <c r="I257" s="5"/>
      <c r="J257" s="5"/>
      <c r="K257" s="5"/>
      <c r="L257" s="5"/>
      <c r="M257" s="5"/>
      <c r="N257" s="5"/>
      <c r="O257" s="5"/>
      <c r="P257" s="5"/>
      <c r="Q257" s="5"/>
      <c r="R257" s="5"/>
      <c r="S257" s="5"/>
      <c r="T257" s="5"/>
      <c r="U257" s="5"/>
      <c r="V257" s="5"/>
      <c r="W257" s="5"/>
      <c r="X257" s="5"/>
      <c r="Y257" s="5"/>
      <c r="Z257" s="5"/>
    </row>
    <row r="258" spans="1:26" ht="15.75" customHeight="1" x14ac:dyDescent="0.25">
      <c r="A258" s="5"/>
      <c r="B258" s="13"/>
      <c r="C258" s="5"/>
      <c r="D258" s="13"/>
      <c r="E258" s="15"/>
      <c r="F258" s="15"/>
      <c r="G258" s="5"/>
      <c r="H258" s="5"/>
      <c r="I258" s="5"/>
      <c r="J258" s="5"/>
      <c r="K258" s="5"/>
      <c r="L258" s="5"/>
      <c r="M258" s="5"/>
      <c r="N258" s="5"/>
      <c r="O258" s="5"/>
      <c r="P258" s="5"/>
      <c r="Q258" s="5"/>
      <c r="R258" s="5"/>
      <c r="S258" s="5"/>
      <c r="T258" s="5"/>
      <c r="U258" s="5"/>
      <c r="V258" s="5"/>
      <c r="W258" s="5"/>
      <c r="X258" s="5"/>
      <c r="Y258" s="5"/>
      <c r="Z258" s="5"/>
    </row>
    <row r="259" spans="1:26" ht="15.75" customHeight="1" x14ac:dyDescent="0.25">
      <c r="A259" s="5"/>
      <c r="B259" s="13"/>
      <c r="C259" s="5"/>
      <c r="D259" s="13"/>
      <c r="E259" s="15"/>
      <c r="F259" s="15"/>
      <c r="G259" s="5"/>
      <c r="H259" s="5"/>
      <c r="I259" s="5"/>
      <c r="J259" s="5"/>
      <c r="K259" s="5"/>
      <c r="L259" s="5"/>
      <c r="M259" s="5"/>
      <c r="N259" s="5"/>
      <c r="O259" s="5"/>
      <c r="P259" s="5"/>
      <c r="Q259" s="5"/>
      <c r="R259" s="5"/>
      <c r="S259" s="5"/>
      <c r="T259" s="5"/>
      <c r="U259" s="5"/>
      <c r="V259" s="5"/>
      <c r="W259" s="5"/>
      <c r="X259" s="5"/>
      <c r="Y259" s="5"/>
      <c r="Z259" s="5"/>
    </row>
    <row r="260" spans="1:26" ht="15.75" customHeight="1" x14ac:dyDescent="0.25">
      <c r="A260" s="5"/>
      <c r="B260" s="13"/>
      <c r="C260" s="5"/>
      <c r="D260" s="13"/>
      <c r="E260" s="15"/>
      <c r="F260" s="15"/>
      <c r="G260" s="5"/>
      <c r="H260" s="5"/>
      <c r="I260" s="5"/>
      <c r="J260" s="5"/>
      <c r="K260" s="5"/>
      <c r="L260" s="5"/>
      <c r="M260" s="5"/>
      <c r="N260" s="5"/>
      <c r="O260" s="5"/>
      <c r="P260" s="5"/>
      <c r="Q260" s="5"/>
      <c r="R260" s="5"/>
      <c r="S260" s="5"/>
      <c r="T260" s="5"/>
      <c r="U260" s="5"/>
      <c r="V260" s="5"/>
      <c r="W260" s="5"/>
      <c r="X260" s="5"/>
      <c r="Y260" s="5"/>
      <c r="Z260" s="5"/>
    </row>
    <row r="261" spans="1:26" ht="15.75" customHeight="1" x14ac:dyDescent="0.25">
      <c r="A261" s="5"/>
      <c r="B261" s="13"/>
      <c r="C261" s="5"/>
      <c r="D261" s="13"/>
      <c r="E261" s="15"/>
      <c r="F261" s="15"/>
      <c r="G261" s="5"/>
      <c r="H261" s="5"/>
      <c r="I261" s="5"/>
      <c r="J261" s="5"/>
      <c r="K261" s="5"/>
      <c r="L261" s="5"/>
      <c r="M261" s="5"/>
      <c r="N261" s="5"/>
      <c r="O261" s="5"/>
      <c r="P261" s="5"/>
      <c r="Q261" s="5"/>
      <c r="R261" s="5"/>
      <c r="S261" s="5"/>
      <c r="T261" s="5"/>
      <c r="U261" s="5"/>
      <c r="V261" s="5"/>
      <c r="W261" s="5"/>
      <c r="X261" s="5"/>
      <c r="Y261" s="5"/>
      <c r="Z261" s="5"/>
    </row>
    <row r="262" spans="1:26" ht="15.75" customHeight="1" x14ac:dyDescent="0.25">
      <c r="A262" s="5"/>
      <c r="B262" s="13"/>
      <c r="C262" s="5"/>
      <c r="D262" s="13"/>
      <c r="E262" s="15"/>
      <c r="F262" s="15"/>
      <c r="G262" s="5"/>
      <c r="H262" s="5"/>
      <c r="I262" s="5"/>
      <c r="J262" s="5"/>
      <c r="K262" s="5"/>
      <c r="L262" s="5"/>
      <c r="M262" s="5"/>
      <c r="N262" s="5"/>
      <c r="O262" s="5"/>
      <c r="P262" s="5"/>
      <c r="Q262" s="5"/>
      <c r="R262" s="5"/>
      <c r="S262" s="5"/>
      <c r="T262" s="5"/>
      <c r="U262" s="5"/>
      <c r="V262" s="5"/>
      <c r="W262" s="5"/>
      <c r="X262" s="5"/>
      <c r="Y262" s="5"/>
      <c r="Z262" s="5"/>
    </row>
    <row r="263" spans="1:26" ht="15.75" customHeight="1" x14ac:dyDescent="0.25">
      <c r="A263" s="5"/>
      <c r="B263" s="13"/>
      <c r="C263" s="5"/>
      <c r="D263" s="13"/>
      <c r="E263" s="15"/>
      <c r="F263" s="15"/>
      <c r="G263" s="5"/>
      <c r="H263" s="5"/>
      <c r="I263" s="5"/>
      <c r="J263" s="5"/>
      <c r="K263" s="5"/>
      <c r="L263" s="5"/>
      <c r="M263" s="5"/>
      <c r="N263" s="5"/>
      <c r="O263" s="5"/>
      <c r="P263" s="5"/>
      <c r="Q263" s="5"/>
      <c r="R263" s="5"/>
      <c r="S263" s="5"/>
      <c r="T263" s="5"/>
      <c r="U263" s="5"/>
      <c r="V263" s="5"/>
      <c r="W263" s="5"/>
      <c r="X263" s="5"/>
      <c r="Y263" s="5"/>
      <c r="Z263" s="5"/>
    </row>
    <row r="264" spans="1:26" ht="15.75" customHeight="1" x14ac:dyDescent="0.25">
      <c r="A264" s="5"/>
      <c r="B264" s="13"/>
      <c r="C264" s="5"/>
      <c r="D264" s="13"/>
      <c r="E264" s="15"/>
      <c r="F264" s="15"/>
      <c r="G264" s="5"/>
      <c r="H264" s="5"/>
      <c r="I264" s="5"/>
      <c r="J264" s="5"/>
      <c r="K264" s="5"/>
      <c r="L264" s="5"/>
      <c r="M264" s="5"/>
      <c r="N264" s="5"/>
      <c r="O264" s="5"/>
      <c r="P264" s="5"/>
      <c r="Q264" s="5"/>
      <c r="R264" s="5"/>
      <c r="S264" s="5"/>
      <c r="T264" s="5"/>
      <c r="U264" s="5"/>
      <c r="V264" s="5"/>
      <c r="W264" s="5"/>
      <c r="X264" s="5"/>
      <c r="Y264" s="5"/>
      <c r="Z264" s="5"/>
    </row>
    <row r="265" spans="1:26" ht="15.75" customHeight="1" x14ac:dyDescent="0.25">
      <c r="A265" s="5"/>
      <c r="B265" s="13"/>
      <c r="C265" s="5"/>
      <c r="D265" s="13"/>
      <c r="E265" s="15"/>
      <c r="F265" s="15"/>
      <c r="G265" s="5"/>
      <c r="H265" s="5"/>
      <c r="I265" s="5"/>
      <c r="J265" s="5"/>
      <c r="K265" s="5"/>
      <c r="L265" s="5"/>
      <c r="M265" s="5"/>
      <c r="N265" s="5"/>
      <c r="O265" s="5"/>
      <c r="P265" s="5"/>
      <c r="Q265" s="5"/>
      <c r="R265" s="5"/>
      <c r="S265" s="5"/>
      <c r="T265" s="5"/>
      <c r="U265" s="5"/>
      <c r="V265" s="5"/>
      <c r="W265" s="5"/>
      <c r="X265" s="5"/>
      <c r="Y265" s="5"/>
      <c r="Z265" s="5"/>
    </row>
    <row r="266" spans="1:26" ht="15.75" customHeight="1" x14ac:dyDescent="0.25">
      <c r="A266" s="5"/>
      <c r="B266" s="13"/>
      <c r="C266" s="5"/>
      <c r="D266" s="13"/>
      <c r="E266" s="15"/>
      <c r="F266" s="15"/>
      <c r="G266" s="5"/>
      <c r="H266" s="5"/>
      <c r="I266" s="5"/>
      <c r="J266" s="5"/>
      <c r="K266" s="5"/>
      <c r="L266" s="5"/>
      <c r="M266" s="5"/>
      <c r="N266" s="5"/>
      <c r="O266" s="5"/>
      <c r="P266" s="5"/>
      <c r="Q266" s="5"/>
      <c r="R266" s="5"/>
      <c r="S266" s="5"/>
      <c r="T266" s="5"/>
      <c r="U266" s="5"/>
      <c r="V266" s="5"/>
      <c r="W266" s="5"/>
      <c r="X266" s="5"/>
      <c r="Y266" s="5"/>
      <c r="Z266" s="5"/>
    </row>
    <row r="267" spans="1:26" ht="15.75" customHeight="1" x14ac:dyDescent="0.25">
      <c r="A267" s="5"/>
      <c r="B267" s="13"/>
      <c r="C267" s="5"/>
      <c r="D267" s="13"/>
      <c r="E267" s="15"/>
      <c r="F267" s="15"/>
      <c r="G267" s="5"/>
      <c r="H267" s="5"/>
      <c r="I267" s="5"/>
      <c r="J267" s="5"/>
      <c r="K267" s="5"/>
      <c r="L267" s="5"/>
      <c r="M267" s="5"/>
      <c r="N267" s="5"/>
      <c r="O267" s="5"/>
      <c r="P267" s="5"/>
      <c r="Q267" s="5"/>
      <c r="R267" s="5"/>
      <c r="S267" s="5"/>
      <c r="T267" s="5"/>
      <c r="U267" s="5"/>
      <c r="V267" s="5"/>
      <c r="W267" s="5"/>
      <c r="X267" s="5"/>
      <c r="Y267" s="5"/>
      <c r="Z267" s="5"/>
    </row>
    <row r="268" spans="1:26" ht="15.75" customHeight="1" x14ac:dyDescent="0.25">
      <c r="A268" s="5"/>
      <c r="B268" s="13"/>
      <c r="C268" s="5"/>
      <c r="D268" s="13"/>
      <c r="E268" s="15"/>
      <c r="F268" s="15"/>
      <c r="G268" s="5"/>
      <c r="H268" s="5"/>
      <c r="I268" s="5"/>
      <c r="J268" s="5"/>
      <c r="K268" s="5"/>
      <c r="L268" s="5"/>
      <c r="M268" s="5"/>
      <c r="N268" s="5"/>
      <c r="O268" s="5"/>
      <c r="P268" s="5"/>
      <c r="Q268" s="5"/>
      <c r="R268" s="5"/>
      <c r="S268" s="5"/>
      <c r="T268" s="5"/>
      <c r="U268" s="5"/>
      <c r="V268" s="5"/>
      <c r="W268" s="5"/>
      <c r="X268" s="5"/>
      <c r="Y268" s="5"/>
      <c r="Z268" s="5"/>
    </row>
    <row r="269" spans="1:26" ht="15.75" customHeight="1" x14ac:dyDescent="0.25">
      <c r="A269" s="5"/>
      <c r="B269" s="13"/>
      <c r="C269" s="5"/>
      <c r="D269" s="13"/>
      <c r="E269" s="15"/>
      <c r="F269" s="15"/>
      <c r="G269" s="5"/>
      <c r="H269" s="5"/>
      <c r="I269" s="5"/>
      <c r="J269" s="5"/>
      <c r="K269" s="5"/>
      <c r="L269" s="5"/>
      <c r="M269" s="5"/>
      <c r="N269" s="5"/>
      <c r="O269" s="5"/>
      <c r="P269" s="5"/>
      <c r="Q269" s="5"/>
      <c r="R269" s="5"/>
      <c r="S269" s="5"/>
      <c r="T269" s="5"/>
      <c r="U269" s="5"/>
      <c r="V269" s="5"/>
      <c r="W269" s="5"/>
      <c r="X269" s="5"/>
      <c r="Y269" s="5"/>
      <c r="Z269" s="5"/>
    </row>
    <row r="270" spans="1:26" ht="15.75" customHeight="1" x14ac:dyDescent="0.25">
      <c r="A270" s="5"/>
      <c r="B270" s="13"/>
      <c r="C270" s="5"/>
      <c r="D270" s="13"/>
      <c r="E270" s="15"/>
      <c r="F270" s="15"/>
      <c r="G270" s="5"/>
      <c r="H270" s="5"/>
      <c r="I270" s="5"/>
      <c r="J270" s="5"/>
      <c r="K270" s="5"/>
      <c r="L270" s="5"/>
      <c r="M270" s="5"/>
      <c r="N270" s="5"/>
      <c r="O270" s="5"/>
      <c r="P270" s="5"/>
      <c r="Q270" s="5"/>
      <c r="R270" s="5"/>
      <c r="S270" s="5"/>
      <c r="T270" s="5"/>
      <c r="U270" s="5"/>
      <c r="V270" s="5"/>
      <c r="W270" s="5"/>
      <c r="X270" s="5"/>
      <c r="Y270" s="5"/>
      <c r="Z270" s="5"/>
    </row>
    <row r="271" spans="1:26" ht="15.75" customHeight="1" x14ac:dyDescent="0.25">
      <c r="A271" s="5"/>
      <c r="B271" s="13"/>
      <c r="C271" s="5"/>
      <c r="D271" s="13"/>
      <c r="E271" s="15"/>
      <c r="F271" s="15"/>
      <c r="G271" s="5"/>
      <c r="H271" s="5"/>
      <c r="I271" s="5"/>
      <c r="J271" s="5"/>
      <c r="K271" s="5"/>
      <c r="L271" s="5"/>
      <c r="M271" s="5"/>
      <c r="N271" s="5"/>
      <c r="O271" s="5"/>
      <c r="P271" s="5"/>
      <c r="Q271" s="5"/>
      <c r="R271" s="5"/>
      <c r="S271" s="5"/>
      <c r="T271" s="5"/>
      <c r="U271" s="5"/>
      <c r="V271" s="5"/>
      <c r="W271" s="5"/>
      <c r="X271" s="5"/>
      <c r="Y271" s="5"/>
      <c r="Z271" s="5"/>
    </row>
    <row r="272" spans="1:26" ht="15.75" customHeight="1" x14ac:dyDescent="0.25">
      <c r="A272" s="5"/>
      <c r="B272" s="13"/>
      <c r="C272" s="5"/>
      <c r="D272" s="13"/>
      <c r="E272" s="15"/>
      <c r="F272" s="15"/>
      <c r="G272" s="5"/>
      <c r="H272" s="5"/>
      <c r="I272" s="5"/>
      <c r="J272" s="5"/>
      <c r="K272" s="5"/>
      <c r="L272" s="5"/>
      <c r="M272" s="5"/>
      <c r="N272" s="5"/>
      <c r="O272" s="5"/>
      <c r="P272" s="5"/>
      <c r="Q272" s="5"/>
      <c r="R272" s="5"/>
      <c r="S272" s="5"/>
      <c r="T272" s="5"/>
      <c r="U272" s="5"/>
      <c r="V272" s="5"/>
      <c r="W272" s="5"/>
      <c r="X272" s="5"/>
      <c r="Y272" s="5"/>
      <c r="Z272" s="5"/>
    </row>
    <row r="273" spans="1:26" ht="15.75" customHeight="1" x14ac:dyDescent="0.25">
      <c r="A273" s="5"/>
      <c r="B273" s="13"/>
      <c r="C273" s="5"/>
      <c r="D273" s="13"/>
      <c r="E273" s="15"/>
      <c r="F273" s="15"/>
      <c r="G273" s="5"/>
      <c r="H273" s="5"/>
      <c r="I273" s="5"/>
      <c r="J273" s="5"/>
      <c r="K273" s="5"/>
      <c r="L273" s="5"/>
      <c r="M273" s="5"/>
      <c r="N273" s="5"/>
      <c r="O273" s="5"/>
      <c r="P273" s="5"/>
      <c r="Q273" s="5"/>
      <c r="R273" s="5"/>
      <c r="S273" s="5"/>
      <c r="T273" s="5"/>
      <c r="U273" s="5"/>
      <c r="V273" s="5"/>
      <c r="W273" s="5"/>
      <c r="X273" s="5"/>
      <c r="Y273" s="5"/>
      <c r="Z273" s="5"/>
    </row>
    <row r="274" spans="1:26" ht="15.75" customHeight="1" x14ac:dyDescent="0.25">
      <c r="A274" s="5"/>
      <c r="B274" s="13"/>
      <c r="C274" s="5"/>
      <c r="D274" s="13"/>
      <c r="E274" s="15"/>
      <c r="F274" s="15"/>
      <c r="G274" s="5"/>
      <c r="H274" s="5"/>
      <c r="I274" s="5"/>
      <c r="J274" s="5"/>
      <c r="K274" s="5"/>
      <c r="L274" s="5"/>
      <c r="M274" s="5"/>
      <c r="N274" s="5"/>
      <c r="O274" s="5"/>
      <c r="P274" s="5"/>
      <c r="Q274" s="5"/>
      <c r="R274" s="5"/>
      <c r="S274" s="5"/>
      <c r="T274" s="5"/>
      <c r="U274" s="5"/>
      <c r="V274" s="5"/>
      <c r="W274" s="5"/>
      <c r="X274" s="5"/>
      <c r="Y274" s="5"/>
      <c r="Z274" s="5"/>
    </row>
    <row r="275" spans="1:26" ht="15.75" customHeight="1" x14ac:dyDescent="0.25">
      <c r="A275" s="5"/>
      <c r="B275" s="13"/>
      <c r="C275" s="5"/>
      <c r="D275" s="13"/>
      <c r="E275" s="15"/>
      <c r="F275" s="15"/>
      <c r="G275" s="5"/>
      <c r="H275" s="5"/>
      <c r="I275" s="5"/>
      <c r="J275" s="5"/>
      <c r="K275" s="5"/>
      <c r="L275" s="5"/>
      <c r="M275" s="5"/>
      <c r="N275" s="5"/>
      <c r="O275" s="5"/>
      <c r="P275" s="5"/>
      <c r="Q275" s="5"/>
      <c r="R275" s="5"/>
      <c r="S275" s="5"/>
      <c r="T275" s="5"/>
      <c r="U275" s="5"/>
      <c r="V275" s="5"/>
      <c r="W275" s="5"/>
      <c r="X275" s="5"/>
      <c r="Y275" s="5"/>
      <c r="Z275" s="5"/>
    </row>
    <row r="276" spans="1:26" ht="15.75" customHeight="1" x14ac:dyDescent="0.25">
      <c r="A276" s="5"/>
      <c r="B276" s="13"/>
      <c r="C276" s="5"/>
      <c r="D276" s="13"/>
      <c r="E276" s="15"/>
      <c r="F276" s="15"/>
      <c r="G276" s="5"/>
      <c r="H276" s="5"/>
      <c r="I276" s="5"/>
      <c r="J276" s="5"/>
      <c r="K276" s="5"/>
      <c r="L276" s="5"/>
      <c r="M276" s="5"/>
      <c r="N276" s="5"/>
      <c r="O276" s="5"/>
      <c r="P276" s="5"/>
      <c r="Q276" s="5"/>
      <c r="R276" s="5"/>
      <c r="S276" s="5"/>
      <c r="T276" s="5"/>
      <c r="U276" s="5"/>
      <c r="V276" s="5"/>
      <c r="W276" s="5"/>
      <c r="X276" s="5"/>
      <c r="Y276" s="5"/>
      <c r="Z276" s="5"/>
    </row>
    <row r="277" spans="1:26" ht="15.75" customHeight="1" x14ac:dyDescent="0.25">
      <c r="A277" s="5"/>
      <c r="B277" s="13"/>
      <c r="C277" s="5"/>
      <c r="D277" s="13"/>
      <c r="E277" s="15"/>
      <c r="F277" s="15"/>
      <c r="G277" s="5"/>
      <c r="H277" s="5"/>
      <c r="I277" s="5"/>
      <c r="J277" s="5"/>
      <c r="K277" s="5"/>
      <c r="L277" s="5"/>
      <c r="M277" s="5"/>
      <c r="N277" s="5"/>
      <c r="O277" s="5"/>
      <c r="P277" s="5"/>
      <c r="Q277" s="5"/>
      <c r="R277" s="5"/>
      <c r="S277" s="5"/>
      <c r="T277" s="5"/>
      <c r="U277" s="5"/>
      <c r="V277" s="5"/>
      <c r="W277" s="5"/>
      <c r="X277" s="5"/>
      <c r="Y277" s="5"/>
      <c r="Z277" s="5"/>
    </row>
    <row r="278" spans="1:26" ht="15.75" customHeight="1" x14ac:dyDescent="0.25">
      <c r="A278" s="5"/>
      <c r="B278" s="13"/>
      <c r="C278" s="5"/>
      <c r="D278" s="13"/>
      <c r="E278" s="15"/>
      <c r="F278" s="15"/>
      <c r="G278" s="5"/>
      <c r="H278" s="5"/>
      <c r="I278" s="5"/>
      <c r="J278" s="5"/>
      <c r="K278" s="5"/>
      <c r="L278" s="5"/>
      <c r="M278" s="5"/>
      <c r="N278" s="5"/>
      <c r="O278" s="5"/>
      <c r="P278" s="5"/>
      <c r="Q278" s="5"/>
      <c r="R278" s="5"/>
      <c r="S278" s="5"/>
      <c r="T278" s="5"/>
      <c r="U278" s="5"/>
      <c r="V278" s="5"/>
      <c r="W278" s="5"/>
      <c r="X278" s="5"/>
      <c r="Y278" s="5"/>
      <c r="Z278" s="5"/>
    </row>
    <row r="279" spans="1:26" ht="15.75" customHeight="1" x14ac:dyDescent="0.25">
      <c r="A279" s="5"/>
      <c r="B279" s="13"/>
      <c r="C279" s="5"/>
      <c r="D279" s="13"/>
      <c r="E279" s="15"/>
      <c r="F279" s="15"/>
      <c r="G279" s="5"/>
      <c r="H279" s="5"/>
      <c r="I279" s="5"/>
      <c r="J279" s="5"/>
      <c r="K279" s="5"/>
      <c r="L279" s="5"/>
      <c r="M279" s="5"/>
      <c r="N279" s="5"/>
      <c r="O279" s="5"/>
      <c r="P279" s="5"/>
      <c r="Q279" s="5"/>
      <c r="R279" s="5"/>
      <c r="S279" s="5"/>
      <c r="T279" s="5"/>
      <c r="U279" s="5"/>
      <c r="V279" s="5"/>
      <c r="W279" s="5"/>
      <c r="X279" s="5"/>
      <c r="Y279" s="5"/>
      <c r="Z279" s="5"/>
    </row>
    <row r="280" spans="1:26" ht="15.75" customHeight="1" x14ac:dyDescent="0.25">
      <c r="A280" s="5"/>
      <c r="B280" s="13"/>
      <c r="C280" s="5"/>
      <c r="D280" s="13"/>
      <c r="E280" s="15"/>
      <c r="F280" s="15"/>
      <c r="G280" s="5"/>
      <c r="H280" s="5"/>
      <c r="I280" s="5"/>
      <c r="J280" s="5"/>
      <c r="K280" s="5"/>
      <c r="L280" s="5"/>
      <c r="M280" s="5"/>
      <c r="N280" s="5"/>
      <c r="O280" s="5"/>
      <c r="P280" s="5"/>
      <c r="Q280" s="5"/>
      <c r="R280" s="5"/>
      <c r="S280" s="5"/>
      <c r="T280" s="5"/>
      <c r="U280" s="5"/>
      <c r="V280" s="5"/>
      <c r="W280" s="5"/>
      <c r="X280" s="5"/>
      <c r="Y280" s="5"/>
      <c r="Z280" s="5"/>
    </row>
    <row r="281" spans="1:26" ht="15.75" customHeight="1" x14ac:dyDescent="0.25">
      <c r="A281" s="5"/>
      <c r="B281" s="13"/>
      <c r="C281" s="5"/>
      <c r="D281" s="13"/>
      <c r="E281" s="15"/>
      <c r="F281" s="15"/>
      <c r="G281" s="5"/>
      <c r="H281" s="5"/>
      <c r="I281" s="5"/>
      <c r="J281" s="5"/>
      <c r="K281" s="5"/>
      <c r="L281" s="5"/>
      <c r="M281" s="5"/>
      <c r="N281" s="5"/>
      <c r="O281" s="5"/>
      <c r="P281" s="5"/>
      <c r="Q281" s="5"/>
      <c r="R281" s="5"/>
      <c r="S281" s="5"/>
      <c r="T281" s="5"/>
      <c r="U281" s="5"/>
      <c r="V281" s="5"/>
      <c r="W281" s="5"/>
      <c r="X281" s="5"/>
      <c r="Y281" s="5"/>
      <c r="Z281" s="5"/>
    </row>
    <row r="282" spans="1:26" ht="15.75" customHeight="1" x14ac:dyDescent="0.25">
      <c r="A282" s="5"/>
      <c r="B282" s="13"/>
      <c r="C282" s="5"/>
      <c r="D282" s="13"/>
      <c r="E282" s="15"/>
      <c r="F282" s="15"/>
      <c r="G282" s="5"/>
      <c r="H282" s="5"/>
      <c r="I282" s="5"/>
      <c r="J282" s="5"/>
      <c r="K282" s="5"/>
      <c r="L282" s="5"/>
      <c r="M282" s="5"/>
      <c r="N282" s="5"/>
      <c r="O282" s="5"/>
      <c r="P282" s="5"/>
      <c r="Q282" s="5"/>
      <c r="R282" s="5"/>
      <c r="S282" s="5"/>
      <c r="T282" s="5"/>
      <c r="U282" s="5"/>
      <c r="V282" s="5"/>
      <c r="W282" s="5"/>
      <c r="X282" s="5"/>
      <c r="Y282" s="5"/>
      <c r="Z282" s="5"/>
    </row>
    <row r="283" spans="1:26" ht="15.75" customHeight="1" x14ac:dyDescent="0.25">
      <c r="A283" s="5"/>
      <c r="B283" s="13"/>
      <c r="C283" s="5"/>
      <c r="D283" s="13"/>
      <c r="E283" s="15"/>
      <c r="F283" s="15"/>
      <c r="G283" s="5"/>
      <c r="H283" s="5"/>
      <c r="I283" s="5"/>
      <c r="J283" s="5"/>
      <c r="K283" s="5"/>
      <c r="L283" s="5"/>
      <c r="M283" s="5"/>
      <c r="N283" s="5"/>
      <c r="O283" s="5"/>
      <c r="P283" s="5"/>
      <c r="Q283" s="5"/>
      <c r="R283" s="5"/>
      <c r="S283" s="5"/>
      <c r="T283" s="5"/>
      <c r="U283" s="5"/>
      <c r="V283" s="5"/>
      <c r="W283" s="5"/>
      <c r="X283" s="5"/>
      <c r="Y283" s="5"/>
      <c r="Z283" s="5"/>
    </row>
    <row r="284" spans="1:26" ht="15.75" customHeight="1" x14ac:dyDescent="0.25">
      <c r="A284" s="5"/>
      <c r="B284" s="13"/>
      <c r="C284" s="5"/>
      <c r="D284" s="13"/>
      <c r="E284" s="15"/>
      <c r="F284" s="15"/>
      <c r="G284" s="5"/>
      <c r="H284" s="5"/>
      <c r="I284" s="5"/>
      <c r="J284" s="5"/>
      <c r="K284" s="5"/>
      <c r="L284" s="5"/>
      <c r="M284" s="5"/>
      <c r="N284" s="5"/>
      <c r="O284" s="5"/>
      <c r="P284" s="5"/>
      <c r="Q284" s="5"/>
      <c r="R284" s="5"/>
      <c r="S284" s="5"/>
      <c r="T284" s="5"/>
      <c r="U284" s="5"/>
      <c r="V284" s="5"/>
      <c r="W284" s="5"/>
      <c r="X284" s="5"/>
      <c r="Y284" s="5"/>
      <c r="Z284" s="5"/>
    </row>
    <row r="285" spans="1:26" ht="15.75" customHeight="1" x14ac:dyDescent="0.25">
      <c r="A285" s="5"/>
      <c r="B285" s="13"/>
      <c r="C285" s="5"/>
      <c r="D285" s="13"/>
      <c r="E285" s="15"/>
      <c r="F285" s="15"/>
      <c r="G285" s="5"/>
      <c r="H285" s="5"/>
      <c r="I285" s="5"/>
      <c r="J285" s="5"/>
      <c r="K285" s="5"/>
      <c r="L285" s="5"/>
      <c r="M285" s="5"/>
      <c r="N285" s="5"/>
      <c r="O285" s="5"/>
      <c r="P285" s="5"/>
      <c r="Q285" s="5"/>
      <c r="R285" s="5"/>
      <c r="S285" s="5"/>
      <c r="T285" s="5"/>
      <c r="U285" s="5"/>
      <c r="V285" s="5"/>
      <c r="W285" s="5"/>
      <c r="X285" s="5"/>
      <c r="Y285" s="5"/>
      <c r="Z285" s="5"/>
    </row>
    <row r="286" spans="1:26" ht="15.75" customHeight="1" x14ac:dyDescent="0.25">
      <c r="A286" s="5"/>
      <c r="B286" s="13"/>
      <c r="C286" s="5"/>
      <c r="D286" s="13"/>
      <c r="E286" s="15"/>
      <c r="F286" s="15"/>
      <c r="G286" s="5"/>
      <c r="H286" s="5"/>
      <c r="I286" s="5"/>
      <c r="J286" s="5"/>
      <c r="K286" s="5"/>
      <c r="L286" s="5"/>
      <c r="M286" s="5"/>
      <c r="N286" s="5"/>
      <c r="O286" s="5"/>
      <c r="P286" s="5"/>
      <c r="Q286" s="5"/>
      <c r="R286" s="5"/>
      <c r="S286" s="5"/>
      <c r="T286" s="5"/>
      <c r="U286" s="5"/>
      <c r="V286" s="5"/>
      <c r="W286" s="5"/>
      <c r="X286" s="5"/>
      <c r="Y286" s="5"/>
      <c r="Z286" s="5"/>
    </row>
    <row r="287" spans="1:26" ht="15.75" customHeight="1" x14ac:dyDescent="0.25">
      <c r="A287" s="5"/>
      <c r="B287" s="13"/>
      <c r="C287" s="5"/>
      <c r="D287" s="13"/>
      <c r="E287" s="15"/>
      <c r="F287" s="15"/>
      <c r="G287" s="5"/>
      <c r="H287" s="5"/>
      <c r="I287" s="5"/>
      <c r="J287" s="5"/>
      <c r="K287" s="5"/>
      <c r="L287" s="5"/>
      <c r="M287" s="5"/>
      <c r="N287" s="5"/>
      <c r="O287" s="5"/>
      <c r="P287" s="5"/>
      <c r="Q287" s="5"/>
      <c r="R287" s="5"/>
      <c r="S287" s="5"/>
      <c r="T287" s="5"/>
      <c r="U287" s="5"/>
      <c r="V287" s="5"/>
      <c r="W287" s="5"/>
      <c r="X287" s="5"/>
      <c r="Y287" s="5"/>
      <c r="Z287" s="5"/>
    </row>
    <row r="288" spans="1:26" ht="15.75" customHeight="1" x14ac:dyDescent="0.25">
      <c r="A288" s="5"/>
      <c r="B288" s="13"/>
      <c r="C288" s="5"/>
      <c r="D288" s="13"/>
      <c r="E288" s="15"/>
      <c r="F288" s="15"/>
      <c r="G288" s="5"/>
      <c r="H288" s="5"/>
      <c r="I288" s="5"/>
      <c r="J288" s="5"/>
      <c r="K288" s="5"/>
      <c r="L288" s="5"/>
      <c r="M288" s="5"/>
      <c r="N288" s="5"/>
      <c r="O288" s="5"/>
      <c r="P288" s="5"/>
      <c r="Q288" s="5"/>
      <c r="R288" s="5"/>
      <c r="S288" s="5"/>
      <c r="T288" s="5"/>
      <c r="U288" s="5"/>
      <c r="V288" s="5"/>
      <c r="W288" s="5"/>
      <c r="X288" s="5"/>
      <c r="Y288" s="5"/>
      <c r="Z288" s="5"/>
    </row>
    <row r="289" spans="1:26" ht="15.75" customHeight="1" x14ac:dyDescent="0.25">
      <c r="A289" s="5"/>
      <c r="B289" s="13"/>
      <c r="C289" s="5"/>
      <c r="D289" s="13"/>
      <c r="E289" s="15"/>
      <c r="F289" s="15"/>
      <c r="G289" s="5"/>
      <c r="H289" s="5"/>
      <c r="I289" s="5"/>
      <c r="J289" s="5"/>
      <c r="K289" s="5"/>
      <c r="L289" s="5"/>
      <c r="M289" s="5"/>
      <c r="N289" s="5"/>
      <c r="O289" s="5"/>
      <c r="P289" s="5"/>
      <c r="Q289" s="5"/>
      <c r="R289" s="5"/>
      <c r="S289" s="5"/>
      <c r="T289" s="5"/>
      <c r="U289" s="5"/>
      <c r="V289" s="5"/>
      <c r="W289" s="5"/>
      <c r="X289" s="5"/>
      <c r="Y289" s="5"/>
      <c r="Z289" s="5"/>
    </row>
    <row r="290" spans="1:26" ht="15.75" customHeight="1" x14ac:dyDescent="0.25">
      <c r="A290" s="5"/>
      <c r="B290" s="13"/>
      <c r="C290" s="5"/>
      <c r="D290" s="13"/>
      <c r="E290" s="15"/>
      <c r="F290" s="15"/>
      <c r="G290" s="5"/>
      <c r="H290" s="5"/>
      <c r="I290" s="5"/>
      <c r="J290" s="5"/>
      <c r="K290" s="5"/>
      <c r="L290" s="5"/>
      <c r="M290" s="5"/>
      <c r="N290" s="5"/>
      <c r="O290" s="5"/>
      <c r="P290" s="5"/>
      <c r="Q290" s="5"/>
      <c r="R290" s="5"/>
      <c r="S290" s="5"/>
      <c r="T290" s="5"/>
      <c r="U290" s="5"/>
      <c r="V290" s="5"/>
      <c r="W290" s="5"/>
      <c r="X290" s="5"/>
      <c r="Y290" s="5"/>
      <c r="Z290" s="5"/>
    </row>
    <row r="291" spans="1:26" ht="15.75" customHeight="1" x14ac:dyDescent="0.25">
      <c r="A291" s="5"/>
      <c r="B291" s="13"/>
      <c r="C291" s="5"/>
      <c r="D291" s="13"/>
      <c r="E291" s="15"/>
      <c r="F291" s="15"/>
      <c r="G291" s="5"/>
      <c r="H291" s="5"/>
      <c r="I291" s="5"/>
      <c r="J291" s="5"/>
      <c r="K291" s="5"/>
      <c r="L291" s="5"/>
      <c r="M291" s="5"/>
      <c r="N291" s="5"/>
      <c r="O291" s="5"/>
      <c r="P291" s="5"/>
      <c r="Q291" s="5"/>
      <c r="R291" s="5"/>
      <c r="S291" s="5"/>
      <c r="T291" s="5"/>
      <c r="U291" s="5"/>
      <c r="V291" s="5"/>
      <c r="W291" s="5"/>
      <c r="X291" s="5"/>
      <c r="Y291" s="5"/>
      <c r="Z291" s="5"/>
    </row>
    <row r="292" spans="1:26" ht="15.75" customHeight="1" x14ac:dyDescent="0.25">
      <c r="A292" s="5"/>
      <c r="B292" s="13"/>
      <c r="C292" s="5"/>
      <c r="D292" s="13"/>
      <c r="E292" s="15"/>
      <c r="F292" s="15"/>
      <c r="G292" s="5"/>
      <c r="H292" s="5"/>
      <c r="I292" s="5"/>
      <c r="J292" s="5"/>
      <c r="K292" s="5"/>
      <c r="L292" s="5"/>
      <c r="M292" s="5"/>
      <c r="N292" s="5"/>
      <c r="O292" s="5"/>
      <c r="P292" s="5"/>
      <c r="Q292" s="5"/>
      <c r="R292" s="5"/>
      <c r="S292" s="5"/>
      <c r="T292" s="5"/>
      <c r="U292" s="5"/>
      <c r="V292" s="5"/>
      <c r="W292" s="5"/>
      <c r="X292" s="5"/>
      <c r="Y292" s="5"/>
      <c r="Z292" s="5"/>
    </row>
    <row r="293" spans="1:26" ht="15.75" customHeight="1" x14ac:dyDescent="0.25">
      <c r="A293" s="5"/>
      <c r="B293" s="13"/>
      <c r="C293" s="5"/>
      <c r="D293" s="13"/>
      <c r="E293" s="15"/>
      <c r="F293" s="15"/>
      <c r="G293" s="5"/>
      <c r="H293" s="5"/>
      <c r="I293" s="5"/>
      <c r="J293" s="5"/>
      <c r="K293" s="5"/>
      <c r="L293" s="5"/>
      <c r="M293" s="5"/>
      <c r="N293" s="5"/>
      <c r="O293" s="5"/>
      <c r="P293" s="5"/>
      <c r="Q293" s="5"/>
      <c r="R293" s="5"/>
      <c r="S293" s="5"/>
      <c r="T293" s="5"/>
      <c r="U293" s="5"/>
      <c r="V293" s="5"/>
      <c r="W293" s="5"/>
      <c r="X293" s="5"/>
      <c r="Y293" s="5"/>
      <c r="Z293" s="5"/>
    </row>
    <row r="294" spans="1:26" ht="15.75" customHeight="1" x14ac:dyDescent="0.25">
      <c r="A294" s="5"/>
      <c r="B294" s="13"/>
      <c r="C294" s="5"/>
      <c r="D294" s="13"/>
      <c r="E294" s="15"/>
      <c r="F294" s="15"/>
      <c r="G294" s="5"/>
      <c r="H294" s="5"/>
      <c r="I294" s="5"/>
      <c r="J294" s="5"/>
      <c r="K294" s="5"/>
      <c r="L294" s="5"/>
      <c r="M294" s="5"/>
      <c r="N294" s="5"/>
      <c r="O294" s="5"/>
      <c r="P294" s="5"/>
      <c r="Q294" s="5"/>
      <c r="R294" s="5"/>
      <c r="S294" s="5"/>
      <c r="T294" s="5"/>
      <c r="U294" s="5"/>
      <c r="V294" s="5"/>
      <c r="W294" s="5"/>
      <c r="X294" s="5"/>
      <c r="Y294" s="5"/>
      <c r="Z294" s="5"/>
    </row>
    <row r="295" spans="1:26" ht="15.75" customHeight="1" x14ac:dyDescent="0.25">
      <c r="A295" s="5"/>
      <c r="B295" s="13"/>
      <c r="C295" s="5"/>
      <c r="D295" s="13"/>
      <c r="E295" s="15"/>
      <c r="F295" s="15"/>
      <c r="G295" s="5"/>
      <c r="H295" s="5"/>
      <c r="I295" s="5"/>
      <c r="J295" s="5"/>
      <c r="K295" s="5"/>
      <c r="L295" s="5"/>
      <c r="M295" s="5"/>
      <c r="N295" s="5"/>
      <c r="O295" s="5"/>
      <c r="P295" s="5"/>
      <c r="Q295" s="5"/>
      <c r="R295" s="5"/>
      <c r="S295" s="5"/>
      <c r="T295" s="5"/>
      <c r="U295" s="5"/>
      <c r="V295" s="5"/>
      <c r="W295" s="5"/>
      <c r="X295" s="5"/>
      <c r="Y295" s="5"/>
      <c r="Z295" s="5"/>
    </row>
    <row r="296" spans="1:26" ht="15.75" customHeight="1" x14ac:dyDescent="0.25">
      <c r="A296" s="5"/>
      <c r="B296" s="13"/>
      <c r="C296" s="5"/>
      <c r="D296" s="13"/>
      <c r="E296" s="15"/>
      <c r="F296" s="15"/>
      <c r="G296" s="5"/>
      <c r="H296" s="5"/>
      <c r="I296" s="5"/>
      <c r="J296" s="5"/>
      <c r="K296" s="5"/>
      <c r="L296" s="5"/>
      <c r="M296" s="5"/>
      <c r="N296" s="5"/>
      <c r="O296" s="5"/>
      <c r="P296" s="5"/>
      <c r="Q296" s="5"/>
      <c r="R296" s="5"/>
      <c r="S296" s="5"/>
      <c r="T296" s="5"/>
      <c r="U296" s="5"/>
      <c r="V296" s="5"/>
      <c r="W296" s="5"/>
      <c r="X296" s="5"/>
      <c r="Y296" s="5"/>
      <c r="Z296" s="5"/>
    </row>
    <row r="297" spans="1:26" ht="15.75" customHeight="1" x14ac:dyDescent="0.25">
      <c r="A297" s="5"/>
      <c r="B297" s="13"/>
      <c r="C297" s="5"/>
      <c r="D297" s="13"/>
      <c r="E297" s="15"/>
      <c r="F297" s="15"/>
      <c r="G297" s="5"/>
      <c r="H297" s="5"/>
      <c r="I297" s="5"/>
      <c r="J297" s="5"/>
      <c r="K297" s="5"/>
      <c r="L297" s="5"/>
      <c r="M297" s="5"/>
      <c r="N297" s="5"/>
      <c r="O297" s="5"/>
      <c r="P297" s="5"/>
      <c r="Q297" s="5"/>
      <c r="R297" s="5"/>
      <c r="S297" s="5"/>
      <c r="T297" s="5"/>
      <c r="U297" s="5"/>
      <c r="V297" s="5"/>
      <c r="W297" s="5"/>
      <c r="X297" s="5"/>
      <c r="Y297" s="5"/>
      <c r="Z297" s="5"/>
    </row>
    <row r="298" spans="1:26" ht="15.75" customHeight="1" x14ac:dyDescent="0.25">
      <c r="A298" s="5"/>
      <c r="B298" s="13"/>
      <c r="C298" s="5"/>
      <c r="D298" s="13"/>
      <c r="E298" s="15"/>
      <c r="F298" s="15"/>
      <c r="G298" s="5"/>
      <c r="H298" s="5"/>
      <c r="I298" s="5"/>
      <c r="J298" s="5"/>
      <c r="K298" s="5"/>
      <c r="L298" s="5"/>
      <c r="M298" s="5"/>
      <c r="N298" s="5"/>
      <c r="O298" s="5"/>
      <c r="P298" s="5"/>
      <c r="Q298" s="5"/>
      <c r="R298" s="5"/>
      <c r="S298" s="5"/>
      <c r="T298" s="5"/>
      <c r="U298" s="5"/>
      <c r="V298" s="5"/>
      <c r="W298" s="5"/>
      <c r="X298" s="5"/>
      <c r="Y298" s="5"/>
      <c r="Z298" s="5"/>
    </row>
    <row r="299" spans="1:26" ht="15.75" customHeight="1" x14ac:dyDescent="0.25">
      <c r="A299" s="5"/>
      <c r="B299" s="13"/>
      <c r="C299" s="5"/>
      <c r="D299" s="13"/>
      <c r="E299" s="15"/>
      <c r="F299" s="15"/>
      <c r="G299" s="5"/>
      <c r="H299" s="5"/>
      <c r="I299" s="5"/>
      <c r="J299" s="5"/>
      <c r="K299" s="5"/>
      <c r="L299" s="5"/>
      <c r="M299" s="5"/>
      <c r="N299" s="5"/>
      <c r="O299" s="5"/>
      <c r="P299" s="5"/>
      <c r="Q299" s="5"/>
      <c r="R299" s="5"/>
      <c r="S299" s="5"/>
      <c r="T299" s="5"/>
      <c r="U299" s="5"/>
      <c r="V299" s="5"/>
      <c r="W299" s="5"/>
      <c r="X299" s="5"/>
      <c r="Y299" s="5"/>
      <c r="Z299" s="5"/>
    </row>
    <row r="300" spans="1:26" ht="15.75" customHeight="1" x14ac:dyDescent="0.25">
      <c r="A300" s="5"/>
      <c r="B300" s="13"/>
      <c r="C300" s="5"/>
      <c r="D300" s="13"/>
      <c r="E300" s="15"/>
      <c r="F300" s="15"/>
      <c r="G300" s="5"/>
      <c r="H300" s="5"/>
      <c r="I300" s="5"/>
      <c r="J300" s="5"/>
      <c r="K300" s="5"/>
      <c r="L300" s="5"/>
      <c r="M300" s="5"/>
      <c r="N300" s="5"/>
      <c r="O300" s="5"/>
      <c r="P300" s="5"/>
      <c r="Q300" s="5"/>
      <c r="R300" s="5"/>
      <c r="S300" s="5"/>
      <c r="T300" s="5"/>
      <c r="U300" s="5"/>
      <c r="V300" s="5"/>
      <c r="W300" s="5"/>
      <c r="X300" s="5"/>
      <c r="Y300" s="5"/>
      <c r="Z300" s="5"/>
    </row>
    <row r="301" spans="1:26" ht="15.75" customHeight="1" x14ac:dyDescent="0.25">
      <c r="A301" s="5"/>
      <c r="B301" s="13"/>
      <c r="C301" s="5"/>
      <c r="D301" s="13"/>
      <c r="E301" s="15"/>
      <c r="F301" s="15"/>
      <c r="G301" s="5"/>
      <c r="H301" s="5"/>
      <c r="I301" s="5"/>
      <c r="J301" s="5"/>
      <c r="K301" s="5"/>
      <c r="L301" s="5"/>
      <c r="M301" s="5"/>
      <c r="N301" s="5"/>
      <c r="O301" s="5"/>
      <c r="P301" s="5"/>
      <c r="Q301" s="5"/>
      <c r="R301" s="5"/>
      <c r="S301" s="5"/>
      <c r="T301" s="5"/>
      <c r="U301" s="5"/>
      <c r="V301" s="5"/>
      <c r="W301" s="5"/>
      <c r="X301" s="5"/>
      <c r="Y301" s="5"/>
      <c r="Z301" s="5"/>
    </row>
    <row r="302" spans="1:26" ht="15.75" customHeight="1" x14ac:dyDescent="0.25">
      <c r="A302" s="5"/>
      <c r="B302" s="13"/>
      <c r="C302" s="5"/>
      <c r="D302" s="13"/>
      <c r="E302" s="15"/>
      <c r="F302" s="15"/>
      <c r="G302" s="5"/>
      <c r="H302" s="5"/>
      <c r="I302" s="5"/>
      <c r="J302" s="5"/>
      <c r="K302" s="5"/>
      <c r="L302" s="5"/>
      <c r="M302" s="5"/>
      <c r="N302" s="5"/>
      <c r="O302" s="5"/>
      <c r="P302" s="5"/>
      <c r="Q302" s="5"/>
      <c r="R302" s="5"/>
      <c r="S302" s="5"/>
      <c r="T302" s="5"/>
      <c r="U302" s="5"/>
      <c r="V302" s="5"/>
      <c r="W302" s="5"/>
      <c r="X302" s="5"/>
      <c r="Y302" s="5"/>
      <c r="Z302" s="5"/>
    </row>
    <row r="303" spans="1:26" ht="15.75" customHeight="1" x14ac:dyDescent="0.25">
      <c r="A303" s="5"/>
      <c r="B303" s="13"/>
      <c r="C303" s="5"/>
      <c r="D303" s="13"/>
      <c r="E303" s="15"/>
      <c r="F303" s="15"/>
      <c r="G303" s="5"/>
      <c r="H303" s="5"/>
      <c r="I303" s="5"/>
      <c r="J303" s="5"/>
      <c r="K303" s="5"/>
      <c r="L303" s="5"/>
      <c r="M303" s="5"/>
      <c r="N303" s="5"/>
      <c r="O303" s="5"/>
      <c r="P303" s="5"/>
      <c r="Q303" s="5"/>
      <c r="R303" s="5"/>
      <c r="S303" s="5"/>
      <c r="T303" s="5"/>
      <c r="U303" s="5"/>
      <c r="V303" s="5"/>
      <c r="W303" s="5"/>
      <c r="X303" s="5"/>
      <c r="Y303" s="5"/>
      <c r="Z303" s="5"/>
    </row>
    <row r="304" spans="1:26" ht="15.75" customHeight="1" x14ac:dyDescent="0.25">
      <c r="A304" s="5"/>
      <c r="B304" s="13"/>
      <c r="C304" s="5"/>
      <c r="D304" s="13"/>
      <c r="E304" s="15"/>
      <c r="F304" s="15"/>
      <c r="G304" s="5"/>
      <c r="H304" s="5"/>
      <c r="I304" s="5"/>
      <c r="J304" s="5"/>
      <c r="K304" s="5"/>
      <c r="L304" s="5"/>
      <c r="M304" s="5"/>
      <c r="N304" s="5"/>
      <c r="O304" s="5"/>
      <c r="P304" s="5"/>
      <c r="Q304" s="5"/>
      <c r="R304" s="5"/>
      <c r="S304" s="5"/>
      <c r="T304" s="5"/>
      <c r="U304" s="5"/>
      <c r="V304" s="5"/>
      <c r="W304" s="5"/>
      <c r="X304" s="5"/>
      <c r="Y304" s="5"/>
      <c r="Z304" s="5"/>
    </row>
    <row r="305" spans="1:26" ht="15.75" customHeight="1" x14ac:dyDescent="0.25">
      <c r="A305" s="5"/>
      <c r="B305" s="13"/>
      <c r="C305" s="5"/>
      <c r="D305" s="13"/>
      <c r="E305" s="15"/>
      <c r="F305" s="15"/>
      <c r="G305" s="5"/>
      <c r="H305" s="5"/>
      <c r="I305" s="5"/>
      <c r="J305" s="5"/>
      <c r="K305" s="5"/>
      <c r="L305" s="5"/>
      <c r="M305" s="5"/>
      <c r="N305" s="5"/>
      <c r="O305" s="5"/>
      <c r="P305" s="5"/>
      <c r="Q305" s="5"/>
      <c r="R305" s="5"/>
      <c r="S305" s="5"/>
      <c r="T305" s="5"/>
      <c r="U305" s="5"/>
      <c r="V305" s="5"/>
      <c r="W305" s="5"/>
      <c r="X305" s="5"/>
      <c r="Y305" s="5"/>
      <c r="Z305" s="5"/>
    </row>
    <row r="306" spans="1:26" ht="15.75" customHeight="1" x14ac:dyDescent="0.25">
      <c r="A306" s="5"/>
      <c r="B306" s="13"/>
      <c r="C306" s="5"/>
      <c r="D306" s="13"/>
      <c r="E306" s="15"/>
      <c r="F306" s="15"/>
      <c r="G306" s="5"/>
      <c r="H306" s="5"/>
      <c r="I306" s="5"/>
      <c r="J306" s="5"/>
      <c r="K306" s="5"/>
      <c r="L306" s="5"/>
      <c r="M306" s="5"/>
      <c r="N306" s="5"/>
      <c r="O306" s="5"/>
      <c r="P306" s="5"/>
      <c r="Q306" s="5"/>
      <c r="R306" s="5"/>
      <c r="S306" s="5"/>
      <c r="T306" s="5"/>
      <c r="U306" s="5"/>
      <c r="V306" s="5"/>
      <c r="W306" s="5"/>
      <c r="X306" s="5"/>
      <c r="Y306" s="5"/>
      <c r="Z306" s="5"/>
    </row>
    <row r="307" spans="1:26" ht="15.75" customHeight="1" x14ac:dyDescent="0.25">
      <c r="A307" s="5"/>
      <c r="B307" s="13"/>
      <c r="C307" s="5"/>
      <c r="D307" s="13"/>
      <c r="E307" s="15"/>
      <c r="F307" s="15"/>
      <c r="G307" s="5"/>
      <c r="H307" s="5"/>
      <c r="I307" s="5"/>
      <c r="J307" s="5"/>
      <c r="K307" s="5"/>
      <c r="L307" s="5"/>
      <c r="M307" s="5"/>
      <c r="N307" s="5"/>
      <c r="O307" s="5"/>
      <c r="P307" s="5"/>
      <c r="Q307" s="5"/>
      <c r="R307" s="5"/>
      <c r="S307" s="5"/>
      <c r="T307" s="5"/>
      <c r="U307" s="5"/>
      <c r="V307" s="5"/>
      <c r="W307" s="5"/>
      <c r="X307" s="5"/>
      <c r="Y307" s="5"/>
      <c r="Z307" s="5"/>
    </row>
    <row r="308" spans="1:26" ht="15.75" customHeight="1" x14ac:dyDescent="0.25">
      <c r="A308" s="5"/>
      <c r="B308" s="13"/>
      <c r="C308" s="5"/>
      <c r="D308" s="13"/>
      <c r="E308" s="15"/>
      <c r="F308" s="15"/>
      <c r="G308" s="5"/>
      <c r="H308" s="5"/>
      <c r="I308" s="5"/>
      <c r="J308" s="5"/>
      <c r="K308" s="5"/>
      <c r="L308" s="5"/>
      <c r="M308" s="5"/>
      <c r="N308" s="5"/>
      <c r="O308" s="5"/>
      <c r="P308" s="5"/>
      <c r="Q308" s="5"/>
      <c r="R308" s="5"/>
      <c r="S308" s="5"/>
      <c r="T308" s="5"/>
      <c r="U308" s="5"/>
      <c r="V308" s="5"/>
      <c r="W308" s="5"/>
      <c r="X308" s="5"/>
      <c r="Y308" s="5"/>
      <c r="Z308" s="5"/>
    </row>
    <row r="309" spans="1:26" ht="15.75" customHeight="1" x14ac:dyDescent="0.25">
      <c r="A309" s="5"/>
      <c r="B309" s="13"/>
      <c r="C309" s="5"/>
      <c r="D309" s="13"/>
      <c r="E309" s="15"/>
      <c r="F309" s="15"/>
      <c r="G309" s="5"/>
      <c r="H309" s="5"/>
      <c r="I309" s="5"/>
      <c r="J309" s="5"/>
      <c r="K309" s="5"/>
      <c r="L309" s="5"/>
      <c r="M309" s="5"/>
      <c r="N309" s="5"/>
      <c r="O309" s="5"/>
      <c r="P309" s="5"/>
      <c r="Q309" s="5"/>
      <c r="R309" s="5"/>
      <c r="S309" s="5"/>
      <c r="T309" s="5"/>
      <c r="U309" s="5"/>
      <c r="V309" s="5"/>
      <c r="W309" s="5"/>
      <c r="X309" s="5"/>
      <c r="Y309" s="5"/>
      <c r="Z309" s="5"/>
    </row>
    <row r="310" spans="1:26" ht="15.75" customHeight="1" x14ac:dyDescent="0.25">
      <c r="A310" s="5"/>
      <c r="B310" s="13"/>
      <c r="C310" s="5"/>
      <c r="D310" s="13"/>
      <c r="E310" s="15"/>
      <c r="F310" s="15"/>
      <c r="G310" s="5"/>
      <c r="H310" s="5"/>
      <c r="I310" s="5"/>
      <c r="J310" s="5"/>
      <c r="K310" s="5"/>
      <c r="L310" s="5"/>
      <c r="M310" s="5"/>
      <c r="N310" s="5"/>
      <c r="O310" s="5"/>
      <c r="P310" s="5"/>
      <c r="Q310" s="5"/>
      <c r="R310" s="5"/>
      <c r="S310" s="5"/>
      <c r="T310" s="5"/>
      <c r="U310" s="5"/>
      <c r="V310" s="5"/>
      <c r="W310" s="5"/>
      <c r="X310" s="5"/>
      <c r="Y310" s="5"/>
      <c r="Z310" s="5"/>
    </row>
    <row r="311" spans="1:26" ht="15.75" customHeight="1" x14ac:dyDescent="0.25">
      <c r="A311" s="5"/>
      <c r="B311" s="13"/>
      <c r="C311" s="5"/>
      <c r="D311" s="13"/>
      <c r="E311" s="15"/>
      <c r="F311" s="15"/>
      <c r="G311" s="5"/>
      <c r="H311" s="5"/>
      <c r="I311" s="5"/>
      <c r="J311" s="5"/>
      <c r="K311" s="5"/>
      <c r="L311" s="5"/>
      <c r="M311" s="5"/>
      <c r="N311" s="5"/>
      <c r="O311" s="5"/>
      <c r="P311" s="5"/>
      <c r="Q311" s="5"/>
      <c r="R311" s="5"/>
      <c r="S311" s="5"/>
      <c r="T311" s="5"/>
      <c r="U311" s="5"/>
      <c r="V311" s="5"/>
      <c r="W311" s="5"/>
      <c r="X311" s="5"/>
      <c r="Y311" s="5"/>
      <c r="Z311" s="5"/>
    </row>
    <row r="312" spans="1:26" ht="15.75" customHeight="1" x14ac:dyDescent="0.25">
      <c r="A312" s="5"/>
      <c r="B312" s="13"/>
      <c r="C312" s="5"/>
      <c r="D312" s="13"/>
      <c r="E312" s="15"/>
      <c r="F312" s="15"/>
      <c r="G312" s="5"/>
      <c r="H312" s="5"/>
      <c r="I312" s="5"/>
      <c r="J312" s="5"/>
      <c r="K312" s="5"/>
      <c r="L312" s="5"/>
      <c r="M312" s="5"/>
      <c r="N312" s="5"/>
      <c r="O312" s="5"/>
      <c r="P312" s="5"/>
      <c r="Q312" s="5"/>
      <c r="R312" s="5"/>
      <c r="S312" s="5"/>
      <c r="T312" s="5"/>
      <c r="U312" s="5"/>
      <c r="V312" s="5"/>
      <c r="W312" s="5"/>
      <c r="X312" s="5"/>
      <c r="Y312" s="5"/>
      <c r="Z312" s="5"/>
    </row>
    <row r="313" spans="1:26" ht="15.75" customHeight="1" x14ac:dyDescent="0.25">
      <c r="A313" s="5"/>
      <c r="B313" s="13"/>
      <c r="C313" s="5"/>
      <c r="D313" s="13"/>
      <c r="E313" s="15"/>
      <c r="F313" s="15"/>
      <c r="G313" s="5"/>
      <c r="H313" s="5"/>
      <c r="I313" s="5"/>
      <c r="J313" s="5"/>
      <c r="K313" s="5"/>
      <c r="L313" s="5"/>
      <c r="M313" s="5"/>
      <c r="N313" s="5"/>
      <c r="O313" s="5"/>
      <c r="P313" s="5"/>
      <c r="Q313" s="5"/>
      <c r="R313" s="5"/>
      <c r="S313" s="5"/>
      <c r="T313" s="5"/>
      <c r="U313" s="5"/>
      <c r="V313" s="5"/>
      <c r="W313" s="5"/>
      <c r="X313" s="5"/>
      <c r="Y313" s="5"/>
      <c r="Z313" s="5"/>
    </row>
    <row r="314" spans="1:26" ht="15.75" customHeight="1" x14ac:dyDescent="0.25">
      <c r="A314" s="5"/>
      <c r="B314" s="13"/>
      <c r="C314" s="5"/>
      <c r="D314" s="13"/>
      <c r="E314" s="15"/>
      <c r="F314" s="15"/>
      <c r="G314" s="5"/>
      <c r="H314" s="5"/>
      <c r="I314" s="5"/>
      <c r="J314" s="5"/>
      <c r="K314" s="5"/>
      <c r="L314" s="5"/>
      <c r="M314" s="5"/>
      <c r="N314" s="5"/>
      <c r="O314" s="5"/>
      <c r="P314" s="5"/>
      <c r="Q314" s="5"/>
      <c r="R314" s="5"/>
      <c r="S314" s="5"/>
      <c r="T314" s="5"/>
      <c r="U314" s="5"/>
      <c r="V314" s="5"/>
      <c r="W314" s="5"/>
      <c r="X314" s="5"/>
      <c r="Y314" s="5"/>
      <c r="Z314" s="5"/>
    </row>
    <row r="315" spans="1:26" ht="15.75" customHeight="1" x14ac:dyDescent="0.25">
      <c r="A315" s="5"/>
      <c r="B315" s="13"/>
      <c r="C315" s="5"/>
      <c r="D315" s="13"/>
      <c r="E315" s="15"/>
      <c r="F315" s="15"/>
      <c r="G315" s="5"/>
      <c r="H315" s="5"/>
      <c r="I315" s="5"/>
      <c r="J315" s="5"/>
      <c r="K315" s="5"/>
      <c r="L315" s="5"/>
      <c r="M315" s="5"/>
      <c r="N315" s="5"/>
      <c r="O315" s="5"/>
      <c r="P315" s="5"/>
      <c r="Q315" s="5"/>
      <c r="R315" s="5"/>
      <c r="S315" s="5"/>
      <c r="T315" s="5"/>
      <c r="U315" s="5"/>
      <c r="V315" s="5"/>
      <c r="W315" s="5"/>
      <c r="X315" s="5"/>
      <c r="Y315" s="5"/>
      <c r="Z315" s="5"/>
    </row>
    <row r="316" spans="1:26" ht="15.75" customHeight="1" x14ac:dyDescent="0.25">
      <c r="A316" s="5"/>
      <c r="B316" s="13"/>
      <c r="C316" s="5"/>
      <c r="D316" s="13"/>
      <c r="E316" s="15"/>
      <c r="F316" s="15"/>
      <c r="G316" s="5"/>
      <c r="H316" s="5"/>
      <c r="I316" s="5"/>
      <c r="J316" s="5"/>
      <c r="K316" s="5"/>
      <c r="L316" s="5"/>
      <c r="M316" s="5"/>
      <c r="N316" s="5"/>
      <c r="O316" s="5"/>
      <c r="P316" s="5"/>
      <c r="Q316" s="5"/>
      <c r="R316" s="5"/>
      <c r="S316" s="5"/>
      <c r="T316" s="5"/>
      <c r="U316" s="5"/>
      <c r="V316" s="5"/>
      <c r="W316" s="5"/>
      <c r="X316" s="5"/>
      <c r="Y316" s="5"/>
      <c r="Z316" s="5"/>
    </row>
    <row r="317" spans="1:26" ht="15.75" customHeight="1" x14ac:dyDescent="0.25">
      <c r="A317" s="5"/>
      <c r="B317" s="13"/>
      <c r="C317" s="5"/>
      <c r="D317" s="13"/>
      <c r="E317" s="15"/>
      <c r="F317" s="15"/>
      <c r="G317" s="5"/>
      <c r="H317" s="5"/>
      <c r="I317" s="5"/>
      <c r="J317" s="5"/>
      <c r="K317" s="5"/>
      <c r="L317" s="5"/>
      <c r="M317" s="5"/>
      <c r="N317" s="5"/>
      <c r="O317" s="5"/>
      <c r="P317" s="5"/>
      <c r="Q317" s="5"/>
      <c r="R317" s="5"/>
      <c r="S317" s="5"/>
      <c r="T317" s="5"/>
      <c r="U317" s="5"/>
      <c r="V317" s="5"/>
      <c r="W317" s="5"/>
      <c r="X317" s="5"/>
      <c r="Y317" s="5"/>
      <c r="Z317" s="5"/>
    </row>
    <row r="318" spans="1:26" ht="15.75" customHeight="1" x14ac:dyDescent="0.25">
      <c r="A318" s="5"/>
      <c r="B318" s="13"/>
      <c r="C318" s="5"/>
      <c r="D318" s="13"/>
      <c r="E318" s="15"/>
      <c r="F318" s="15"/>
      <c r="G318" s="5"/>
      <c r="H318" s="5"/>
      <c r="I318" s="5"/>
      <c r="J318" s="5"/>
      <c r="K318" s="5"/>
      <c r="L318" s="5"/>
      <c r="M318" s="5"/>
      <c r="N318" s="5"/>
      <c r="O318" s="5"/>
      <c r="P318" s="5"/>
      <c r="Q318" s="5"/>
      <c r="R318" s="5"/>
      <c r="S318" s="5"/>
      <c r="T318" s="5"/>
      <c r="U318" s="5"/>
      <c r="V318" s="5"/>
      <c r="W318" s="5"/>
      <c r="X318" s="5"/>
      <c r="Y318" s="5"/>
      <c r="Z318" s="5"/>
    </row>
    <row r="319" spans="1:26" ht="15.75" customHeight="1" x14ac:dyDescent="0.25">
      <c r="A319" s="5"/>
      <c r="B319" s="13"/>
      <c r="C319" s="5"/>
      <c r="D319" s="13"/>
      <c r="E319" s="15"/>
      <c r="F319" s="15"/>
      <c r="G319" s="5"/>
      <c r="H319" s="5"/>
      <c r="I319" s="5"/>
      <c r="J319" s="5"/>
      <c r="K319" s="5"/>
      <c r="L319" s="5"/>
      <c r="M319" s="5"/>
      <c r="N319" s="5"/>
      <c r="O319" s="5"/>
      <c r="P319" s="5"/>
      <c r="Q319" s="5"/>
      <c r="R319" s="5"/>
      <c r="S319" s="5"/>
      <c r="T319" s="5"/>
      <c r="U319" s="5"/>
      <c r="V319" s="5"/>
      <c r="W319" s="5"/>
      <c r="X319" s="5"/>
      <c r="Y319" s="5"/>
      <c r="Z319" s="5"/>
    </row>
    <row r="320" spans="1:26" ht="15.75" customHeight="1" x14ac:dyDescent="0.25">
      <c r="A320" s="5"/>
      <c r="B320" s="13"/>
      <c r="C320" s="5"/>
      <c r="D320" s="13"/>
      <c r="E320" s="15"/>
      <c r="F320" s="15"/>
      <c r="G320" s="5"/>
      <c r="H320" s="5"/>
      <c r="I320" s="5"/>
      <c r="J320" s="5"/>
      <c r="K320" s="5"/>
      <c r="L320" s="5"/>
      <c r="M320" s="5"/>
      <c r="N320" s="5"/>
      <c r="O320" s="5"/>
      <c r="P320" s="5"/>
      <c r="Q320" s="5"/>
      <c r="R320" s="5"/>
      <c r="S320" s="5"/>
      <c r="T320" s="5"/>
      <c r="U320" s="5"/>
      <c r="V320" s="5"/>
      <c r="W320" s="5"/>
      <c r="X320" s="5"/>
      <c r="Y320" s="5"/>
      <c r="Z320" s="5"/>
    </row>
    <row r="321" spans="1:26" ht="15.75" customHeight="1" x14ac:dyDescent="0.25">
      <c r="A321" s="5"/>
      <c r="B321" s="13"/>
      <c r="C321" s="5"/>
      <c r="D321" s="13"/>
      <c r="E321" s="15"/>
      <c r="F321" s="15"/>
      <c r="G321" s="5"/>
      <c r="H321" s="5"/>
      <c r="I321" s="5"/>
      <c r="J321" s="5"/>
      <c r="K321" s="5"/>
      <c r="L321" s="5"/>
      <c r="M321" s="5"/>
      <c r="N321" s="5"/>
      <c r="O321" s="5"/>
      <c r="P321" s="5"/>
      <c r="Q321" s="5"/>
      <c r="R321" s="5"/>
      <c r="S321" s="5"/>
      <c r="T321" s="5"/>
      <c r="U321" s="5"/>
      <c r="V321" s="5"/>
      <c r="W321" s="5"/>
      <c r="X321" s="5"/>
      <c r="Y321" s="5"/>
      <c r="Z321" s="5"/>
    </row>
    <row r="322" spans="1:26" ht="15.75" customHeight="1" x14ac:dyDescent="0.25">
      <c r="A322" s="5"/>
      <c r="B322" s="13"/>
      <c r="C322" s="5"/>
      <c r="D322" s="13"/>
      <c r="E322" s="15"/>
      <c r="F322" s="15"/>
      <c r="G322" s="5"/>
      <c r="H322" s="5"/>
      <c r="I322" s="5"/>
      <c r="J322" s="5"/>
      <c r="K322" s="5"/>
      <c r="L322" s="5"/>
      <c r="M322" s="5"/>
      <c r="N322" s="5"/>
      <c r="O322" s="5"/>
      <c r="P322" s="5"/>
      <c r="Q322" s="5"/>
      <c r="R322" s="5"/>
      <c r="S322" s="5"/>
      <c r="T322" s="5"/>
      <c r="U322" s="5"/>
      <c r="V322" s="5"/>
      <c r="W322" s="5"/>
      <c r="X322" s="5"/>
      <c r="Y322" s="5"/>
      <c r="Z322" s="5"/>
    </row>
    <row r="323" spans="1:26" ht="15.75" customHeight="1" x14ac:dyDescent="0.25">
      <c r="A323" s="5"/>
      <c r="B323" s="13"/>
      <c r="C323" s="5"/>
      <c r="D323" s="13"/>
      <c r="E323" s="15"/>
      <c r="F323" s="15"/>
      <c r="G323" s="5"/>
      <c r="H323" s="5"/>
      <c r="I323" s="5"/>
      <c r="J323" s="5"/>
      <c r="K323" s="5"/>
      <c r="L323" s="5"/>
      <c r="M323" s="5"/>
      <c r="N323" s="5"/>
      <c r="O323" s="5"/>
      <c r="P323" s="5"/>
      <c r="Q323" s="5"/>
      <c r="R323" s="5"/>
      <c r="S323" s="5"/>
      <c r="T323" s="5"/>
      <c r="U323" s="5"/>
      <c r="V323" s="5"/>
      <c r="W323" s="5"/>
      <c r="X323" s="5"/>
      <c r="Y323" s="5"/>
      <c r="Z323" s="5"/>
    </row>
    <row r="324" spans="1:26" ht="15.75" customHeight="1" x14ac:dyDescent="0.25">
      <c r="A324" s="5"/>
      <c r="B324" s="13"/>
      <c r="C324" s="5"/>
      <c r="D324" s="13"/>
      <c r="E324" s="15"/>
      <c r="F324" s="15"/>
      <c r="G324" s="5"/>
      <c r="H324" s="5"/>
      <c r="I324" s="5"/>
      <c r="J324" s="5"/>
      <c r="K324" s="5"/>
      <c r="L324" s="5"/>
      <c r="M324" s="5"/>
      <c r="N324" s="5"/>
      <c r="O324" s="5"/>
      <c r="P324" s="5"/>
      <c r="Q324" s="5"/>
      <c r="R324" s="5"/>
      <c r="S324" s="5"/>
      <c r="T324" s="5"/>
      <c r="U324" s="5"/>
      <c r="V324" s="5"/>
      <c r="W324" s="5"/>
      <c r="X324" s="5"/>
      <c r="Y324" s="5"/>
      <c r="Z324" s="5"/>
    </row>
    <row r="325" spans="1:26" ht="15.75" customHeight="1" x14ac:dyDescent="0.25">
      <c r="A325" s="5"/>
      <c r="B325" s="13"/>
      <c r="C325" s="5"/>
      <c r="D325" s="13"/>
      <c r="E325" s="15"/>
      <c r="F325" s="15"/>
      <c r="G325" s="5"/>
      <c r="H325" s="5"/>
      <c r="I325" s="5"/>
      <c r="J325" s="5"/>
      <c r="K325" s="5"/>
      <c r="L325" s="5"/>
      <c r="M325" s="5"/>
      <c r="N325" s="5"/>
      <c r="O325" s="5"/>
      <c r="P325" s="5"/>
      <c r="Q325" s="5"/>
      <c r="R325" s="5"/>
      <c r="S325" s="5"/>
      <c r="T325" s="5"/>
      <c r="U325" s="5"/>
      <c r="V325" s="5"/>
      <c r="W325" s="5"/>
      <c r="X325" s="5"/>
      <c r="Y325" s="5"/>
      <c r="Z325" s="5"/>
    </row>
    <row r="326" spans="1:26" ht="15.75" customHeight="1" x14ac:dyDescent="0.25">
      <c r="A326" s="5"/>
      <c r="B326" s="13"/>
      <c r="C326" s="5"/>
      <c r="D326" s="13"/>
      <c r="E326" s="15"/>
      <c r="F326" s="15"/>
      <c r="G326" s="5"/>
      <c r="H326" s="5"/>
      <c r="I326" s="5"/>
      <c r="J326" s="5"/>
      <c r="K326" s="5"/>
      <c r="L326" s="5"/>
      <c r="M326" s="5"/>
      <c r="N326" s="5"/>
      <c r="O326" s="5"/>
      <c r="P326" s="5"/>
      <c r="Q326" s="5"/>
      <c r="R326" s="5"/>
      <c r="S326" s="5"/>
      <c r="T326" s="5"/>
      <c r="U326" s="5"/>
      <c r="V326" s="5"/>
      <c r="W326" s="5"/>
      <c r="X326" s="5"/>
      <c r="Y326" s="5"/>
      <c r="Z326" s="5"/>
    </row>
    <row r="327" spans="1:26" ht="15.75" customHeight="1" x14ac:dyDescent="0.25">
      <c r="A327" s="5"/>
      <c r="B327" s="13"/>
      <c r="C327" s="5"/>
      <c r="D327" s="13"/>
      <c r="E327" s="15"/>
      <c r="F327" s="15"/>
      <c r="G327" s="5"/>
      <c r="H327" s="5"/>
      <c r="I327" s="5"/>
      <c r="J327" s="5"/>
      <c r="K327" s="5"/>
      <c r="L327" s="5"/>
      <c r="M327" s="5"/>
      <c r="N327" s="5"/>
      <c r="O327" s="5"/>
      <c r="P327" s="5"/>
      <c r="Q327" s="5"/>
      <c r="R327" s="5"/>
      <c r="S327" s="5"/>
      <c r="T327" s="5"/>
      <c r="U327" s="5"/>
      <c r="V327" s="5"/>
      <c r="W327" s="5"/>
      <c r="X327" s="5"/>
      <c r="Y327" s="5"/>
      <c r="Z327" s="5"/>
    </row>
    <row r="328" spans="1:26" ht="15.75" customHeight="1" x14ac:dyDescent="0.25">
      <c r="A328" s="5"/>
      <c r="B328" s="13"/>
      <c r="C328" s="5"/>
      <c r="D328" s="13"/>
      <c r="E328" s="15"/>
      <c r="F328" s="15"/>
      <c r="G328" s="5"/>
      <c r="H328" s="5"/>
      <c r="I328" s="5"/>
      <c r="J328" s="5"/>
      <c r="K328" s="5"/>
      <c r="L328" s="5"/>
      <c r="M328" s="5"/>
      <c r="N328" s="5"/>
      <c r="O328" s="5"/>
      <c r="P328" s="5"/>
      <c r="Q328" s="5"/>
      <c r="R328" s="5"/>
      <c r="S328" s="5"/>
      <c r="T328" s="5"/>
      <c r="U328" s="5"/>
      <c r="V328" s="5"/>
      <c r="W328" s="5"/>
      <c r="X328" s="5"/>
      <c r="Y328" s="5"/>
      <c r="Z328" s="5"/>
    </row>
    <row r="329" spans="1:26" ht="15.75" customHeight="1" x14ac:dyDescent="0.25">
      <c r="A329" s="5"/>
      <c r="B329" s="13"/>
      <c r="C329" s="5"/>
      <c r="D329" s="13"/>
      <c r="E329" s="15"/>
      <c r="F329" s="15"/>
      <c r="G329" s="5"/>
      <c r="H329" s="5"/>
      <c r="I329" s="5"/>
      <c r="J329" s="5"/>
      <c r="K329" s="5"/>
      <c r="L329" s="5"/>
      <c r="M329" s="5"/>
      <c r="N329" s="5"/>
      <c r="O329" s="5"/>
      <c r="P329" s="5"/>
      <c r="Q329" s="5"/>
      <c r="R329" s="5"/>
      <c r="S329" s="5"/>
      <c r="T329" s="5"/>
      <c r="U329" s="5"/>
      <c r="V329" s="5"/>
      <c r="W329" s="5"/>
      <c r="X329" s="5"/>
      <c r="Y329" s="5"/>
      <c r="Z329" s="5"/>
    </row>
    <row r="330" spans="1:26" ht="15.75" customHeight="1" x14ac:dyDescent="0.25">
      <c r="A330" s="5"/>
      <c r="B330" s="13"/>
      <c r="C330" s="5"/>
      <c r="D330" s="13"/>
      <c r="E330" s="15"/>
      <c r="F330" s="15"/>
      <c r="G330" s="5"/>
      <c r="H330" s="5"/>
      <c r="I330" s="5"/>
      <c r="J330" s="5"/>
      <c r="K330" s="5"/>
      <c r="L330" s="5"/>
      <c r="M330" s="5"/>
      <c r="N330" s="5"/>
      <c r="O330" s="5"/>
      <c r="P330" s="5"/>
      <c r="Q330" s="5"/>
      <c r="R330" s="5"/>
      <c r="S330" s="5"/>
      <c r="T330" s="5"/>
      <c r="U330" s="5"/>
      <c r="V330" s="5"/>
      <c r="W330" s="5"/>
      <c r="X330" s="5"/>
      <c r="Y330" s="5"/>
      <c r="Z330" s="5"/>
    </row>
    <row r="331" spans="1:26" ht="15.75" customHeight="1" x14ac:dyDescent="0.25">
      <c r="A331" s="5"/>
      <c r="B331" s="13"/>
      <c r="C331" s="5"/>
      <c r="D331" s="13"/>
      <c r="E331" s="15"/>
      <c r="F331" s="15"/>
      <c r="G331" s="5"/>
      <c r="H331" s="5"/>
      <c r="I331" s="5"/>
      <c r="J331" s="5"/>
      <c r="K331" s="5"/>
      <c r="L331" s="5"/>
      <c r="M331" s="5"/>
      <c r="N331" s="5"/>
      <c r="O331" s="5"/>
      <c r="P331" s="5"/>
      <c r="Q331" s="5"/>
      <c r="R331" s="5"/>
      <c r="S331" s="5"/>
      <c r="T331" s="5"/>
      <c r="U331" s="5"/>
      <c r="V331" s="5"/>
      <c r="W331" s="5"/>
      <c r="X331" s="5"/>
      <c r="Y331" s="5"/>
      <c r="Z331" s="5"/>
    </row>
    <row r="332" spans="1:26" ht="15.75" customHeight="1" x14ac:dyDescent="0.25">
      <c r="A332" s="5"/>
      <c r="B332" s="13"/>
      <c r="C332" s="5"/>
      <c r="D332" s="13"/>
      <c r="E332" s="15"/>
      <c r="F332" s="15"/>
      <c r="G332" s="5"/>
      <c r="H332" s="5"/>
      <c r="I332" s="5"/>
      <c r="J332" s="5"/>
      <c r="K332" s="5"/>
      <c r="L332" s="5"/>
      <c r="M332" s="5"/>
      <c r="N332" s="5"/>
      <c r="O332" s="5"/>
      <c r="P332" s="5"/>
      <c r="Q332" s="5"/>
      <c r="R332" s="5"/>
      <c r="S332" s="5"/>
      <c r="T332" s="5"/>
      <c r="U332" s="5"/>
      <c r="V332" s="5"/>
      <c r="W332" s="5"/>
      <c r="X332" s="5"/>
      <c r="Y332" s="5"/>
      <c r="Z332" s="5"/>
    </row>
    <row r="333" spans="1:26" ht="15.75" customHeight="1" x14ac:dyDescent="0.25">
      <c r="A333" s="5"/>
      <c r="B333" s="13"/>
      <c r="C333" s="5"/>
      <c r="D333" s="13"/>
      <c r="E333" s="15"/>
      <c r="F333" s="15"/>
      <c r="G333" s="5"/>
      <c r="H333" s="5"/>
      <c r="I333" s="5"/>
      <c r="J333" s="5"/>
      <c r="K333" s="5"/>
      <c r="L333" s="5"/>
      <c r="M333" s="5"/>
      <c r="N333" s="5"/>
      <c r="O333" s="5"/>
      <c r="P333" s="5"/>
      <c r="Q333" s="5"/>
      <c r="R333" s="5"/>
      <c r="S333" s="5"/>
      <c r="T333" s="5"/>
      <c r="U333" s="5"/>
      <c r="V333" s="5"/>
      <c r="W333" s="5"/>
      <c r="X333" s="5"/>
      <c r="Y333" s="5"/>
      <c r="Z333" s="5"/>
    </row>
    <row r="334" spans="1:26" ht="15.75" customHeight="1" x14ac:dyDescent="0.25">
      <c r="A334" s="5"/>
      <c r="B334" s="13"/>
      <c r="C334" s="5"/>
      <c r="D334" s="13"/>
      <c r="E334" s="15"/>
      <c r="F334" s="15"/>
      <c r="G334" s="5"/>
      <c r="H334" s="5"/>
      <c r="I334" s="5"/>
      <c r="J334" s="5"/>
      <c r="K334" s="5"/>
      <c r="L334" s="5"/>
      <c r="M334" s="5"/>
      <c r="N334" s="5"/>
      <c r="O334" s="5"/>
      <c r="P334" s="5"/>
      <c r="Q334" s="5"/>
      <c r="R334" s="5"/>
      <c r="S334" s="5"/>
      <c r="T334" s="5"/>
      <c r="U334" s="5"/>
      <c r="V334" s="5"/>
      <c r="W334" s="5"/>
      <c r="X334" s="5"/>
      <c r="Y334" s="5"/>
      <c r="Z334" s="5"/>
    </row>
    <row r="335" spans="1:26" ht="15.75" customHeight="1" x14ac:dyDescent="0.25">
      <c r="A335" s="5"/>
      <c r="B335" s="13"/>
      <c r="C335" s="5"/>
      <c r="D335" s="13"/>
      <c r="E335" s="15"/>
      <c r="F335" s="15"/>
      <c r="G335" s="5"/>
      <c r="H335" s="5"/>
      <c r="I335" s="5"/>
      <c r="J335" s="5"/>
      <c r="K335" s="5"/>
      <c r="L335" s="5"/>
      <c r="M335" s="5"/>
      <c r="N335" s="5"/>
      <c r="O335" s="5"/>
      <c r="P335" s="5"/>
      <c r="Q335" s="5"/>
      <c r="R335" s="5"/>
      <c r="S335" s="5"/>
      <c r="T335" s="5"/>
      <c r="U335" s="5"/>
      <c r="V335" s="5"/>
      <c r="W335" s="5"/>
      <c r="X335" s="5"/>
      <c r="Y335" s="5"/>
      <c r="Z335" s="5"/>
    </row>
    <row r="336" spans="1:26" ht="15.75" customHeight="1" x14ac:dyDescent="0.25">
      <c r="A336" s="5"/>
      <c r="B336" s="13"/>
      <c r="C336" s="5"/>
      <c r="D336" s="13"/>
      <c r="E336" s="15"/>
      <c r="F336" s="15"/>
      <c r="G336" s="5"/>
      <c r="H336" s="5"/>
      <c r="I336" s="5"/>
      <c r="J336" s="5"/>
      <c r="K336" s="5"/>
      <c r="L336" s="5"/>
      <c r="M336" s="5"/>
      <c r="N336" s="5"/>
      <c r="O336" s="5"/>
      <c r="P336" s="5"/>
      <c r="Q336" s="5"/>
      <c r="R336" s="5"/>
      <c r="S336" s="5"/>
      <c r="T336" s="5"/>
      <c r="U336" s="5"/>
      <c r="V336" s="5"/>
      <c r="W336" s="5"/>
      <c r="X336" s="5"/>
      <c r="Y336" s="5"/>
      <c r="Z336" s="5"/>
    </row>
    <row r="337" spans="1:26" ht="15.75" customHeight="1" x14ac:dyDescent="0.25">
      <c r="A337" s="5"/>
      <c r="B337" s="13"/>
      <c r="C337" s="5"/>
      <c r="D337" s="13"/>
      <c r="E337" s="15"/>
      <c r="F337" s="15"/>
      <c r="G337" s="5"/>
      <c r="H337" s="5"/>
      <c r="I337" s="5"/>
      <c r="J337" s="5"/>
      <c r="K337" s="5"/>
      <c r="L337" s="5"/>
      <c r="M337" s="5"/>
      <c r="N337" s="5"/>
      <c r="O337" s="5"/>
      <c r="P337" s="5"/>
      <c r="Q337" s="5"/>
      <c r="R337" s="5"/>
      <c r="S337" s="5"/>
      <c r="T337" s="5"/>
      <c r="U337" s="5"/>
      <c r="V337" s="5"/>
      <c r="W337" s="5"/>
      <c r="X337" s="5"/>
      <c r="Y337" s="5"/>
      <c r="Z337" s="5"/>
    </row>
    <row r="338" spans="1:26" ht="15.75" customHeight="1" x14ac:dyDescent="0.25">
      <c r="A338" s="5"/>
      <c r="B338" s="13"/>
      <c r="C338" s="5"/>
      <c r="D338" s="13"/>
      <c r="E338" s="15"/>
      <c r="F338" s="15"/>
      <c r="G338" s="5"/>
      <c r="H338" s="5"/>
      <c r="I338" s="5"/>
      <c r="J338" s="5"/>
      <c r="K338" s="5"/>
      <c r="L338" s="5"/>
      <c r="M338" s="5"/>
      <c r="N338" s="5"/>
      <c r="O338" s="5"/>
      <c r="P338" s="5"/>
      <c r="Q338" s="5"/>
      <c r="R338" s="5"/>
      <c r="S338" s="5"/>
      <c r="T338" s="5"/>
      <c r="U338" s="5"/>
      <c r="V338" s="5"/>
      <c r="W338" s="5"/>
      <c r="X338" s="5"/>
      <c r="Y338" s="5"/>
      <c r="Z338" s="5"/>
    </row>
    <row r="339" spans="1:26" ht="15.75" customHeight="1" x14ac:dyDescent="0.25">
      <c r="A339" s="5"/>
      <c r="B339" s="13"/>
      <c r="C339" s="5"/>
      <c r="D339" s="13"/>
      <c r="E339" s="15"/>
      <c r="F339" s="15"/>
      <c r="G339" s="5"/>
      <c r="H339" s="5"/>
      <c r="I339" s="5"/>
      <c r="J339" s="5"/>
      <c r="K339" s="5"/>
      <c r="L339" s="5"/>
      <c r="M339" s="5"/>
      <c r="N339" s="5"/>
      <c r="O339" s="5"/>
      <c r="P339" s="5"/>
      <c r="Q339" s="5"/>
      <c r="R339" s="5"/>
      <c r="S339" s="5"/>
      <c r="T339" s="5"/>
      <c r="U339" s="5"/>
      <c r="V339" s="5"/>
      <c r="W339" s="5"/>
      <c r="X339" s="5"/>
      <c r="Y339" s="5"/>
      <c r="Z339" s="5"/>
    </row>
    <row r="340" spans="1:26" ht="15.75" customHeight="1" x14ac:dyDescent="0.25">
      <c r="A340" s="5"/>
      <c r="B340" s="13"/>
      <c r="C340" s="5"/>
      <c r="D340" s="13"/>
      <c r="E340" s="15"/>
      <c r="F340" s="15"/>
      <c r="G340" s="5"/>
      <c r="H340" s="5"/>
      <c r="I340" s="5"/>
      <c r="J340" s="5"/>
      <c r="K340" s="5"/>
      <c r="L340" s="5"/>
      <c r="M340" s="5"/>
      <c r="N340" s="5"/>
      <c r="O340" s="5"/>
      <c r="P340" s="5"/>
      <c r="Q340" s="5"/>
      <c r="R340" s="5"/>
      <c r="S340" s="5"/>
      <c r="T340" s="5"/>
      <c r="U340" s="5"/>
      <c r="V340" s="5"/>
      <c r="W340" s="5"/>
      <c r="X340" s="5"/>
      <c r="Y340" s="5"/>
      <c r="Z340" s="5"/>
    </row>
    <row r="341" spans="1:26" ht="15.75" customHeight="1" x14ac:dyDescent="0.25">
      <c r="A341" s="5"/>
      <c r="B341" s="13"/>
      <c r="C341" s="5"/>
      <c r="D341" s="13"/>
      <c r="E341" s="15"/>
      <c r="F341" s="15"/>
      <c r="G341" s="5"/>
      <c r="H341" s="5"/>
      <c r="I341" s="5"/>
      <c r="J341" s="5"/>
      <c r="K341" s="5"/>
      <c r="L341" s="5"/>
      <c r="M341" s="5"/>
      <c r="N341" s="5"/>
      <c r="O341" s="5"/>
      <c r="P341" s="5"/>
      <c r="Q341" s="5"/>
      <c r="R341" s="5"/>
      <c r="S341" s="5"/>
      <c r="T341" s="5"/>
      <c r="U341" s="5"/>
      <c r="V341" s="5"/>
      <c r="W341" s="5"/>
      <c r="X341" s="5"/>
      <c r="Y341" s="5"/>
      <c r="Z341" s="5"/>
    </row>
    <row r="342" spans="1:26" ht="15.75" customHeight="1" x14ac:dyDescent="0.25">
      <c r="A342" s="5"/>
      <c r="B342" s="13"/>
      <c r="C342" s="5"/>
      <c r="D342" s="13"/>
      <c r="E342" s="15"/>
      <c r="F342" s="15"/>
      <c r="G342" s="5"/>
      <c r="H342" s="5"/>
      <c r="I342" s="5"/>
      <c r="J342" s="5"/>
      <c r="K342" s="5"/>
      <c r="L342" s="5"/>
      <c r="M342" s="5"/>
      <c r="N342" s="5"/>
      <c r="O342" s="5"/>
      <c r="P342" s="5"/>
      <c r="Q342" s="5"/>
      <c r="R342" s="5"/>
      <c r="S342" s="5"/>
      <c r="T342" s="5"/>
      <c r="U342" s="5"/>
      <c r="V342" s="5"/>
      <c r="W342" s="5"/>
      <c r="X342" s="5"/>
      <c r="Y342" s="5"/>
      <c r="Z342" s="5"/>
    </row>
    <row r="343" spans="1:26" ht="15.75" customHeight="1" x14ac:dyDescent="0.25">
      <c r="A343" s="5"/>
      <c r="B343" s="13"/>
      <c r="C343" s="5"/>
      <c r="D343" s="13"/>
      <c r="E343" s="15"/>
      <c r="F343" s="15"/>
      <c r="G343" s="5"/>
      <c r="H343" s="5"/>
      <c r="I343" s="5"/>
      <c r="J343" s="5"/>
      <c r="K343" s="5"/>
      <c r="L343" s="5"/>
      <c r="M343" s="5"/>
      <c r="N343" s="5"/>
      <c r="O343" s="5"/>
      <c r="P343" s="5"/>
      <c r="Q343" s="5"/>
      <c r="R343" s="5"/>
      <c r="S343" s="5"/>
      <c r="T343" s="5"/>
      <c r="U343" s="5"/>
      <c r="V343" s="5"/>
      <c r="W343" s="5"/>
      <c r="X343" s="5"/>
      <c r="Y343" s="5"/>
      <c r="Z343" s="5"/>
    </row>
    <row r="344" spans="1:26" ht="15.75" customHeight="1" x14ac:dyDescent="0.25">
      <c r="A344" s="5"/>
      <c r="B344" s="13"/>
      <c r="C344" s="5"/>
      <c r="D344" s="13"/>
      <c r="E344" s="15"/>
      <c r="F344" s="15"/>
      <c r="G344" s="5"/>
      <c r="H344" s="5"/>
      <c r="I344" s="5"/>
      <c r="J344" s="5"/>
      <c r="K344" s="5"/>
      <c r="L344" s="5"/>
      <c r="M344" s="5"/>
      <c r="N344" s="5"/>
      <c r="O344" s="5"/>
      <c r="P344" s="5"/>
      <c r="Q344" s="5"/>
      <c r="R344" s="5"/>
      <c r="S344" s="5"/>
      <c r="T344" s="5"/>
      <c r="U344" s="5"/>
      <c r="V344" s="5"/>
      <c r="W344" s="5"/>
      <c r="X344" s="5"/>
      <c r="Y344" s="5"/>
      <c r="Z344" s="5"/>
    </row>
    <row r="345" spans="1:26" ht="15.75" customHeight="1" x14ac:dyDescent="0.25">
      <c r="A345" s="5"/>
      <c r="B345" s="13"/>
      <c r="C345" s="5"/>
      <c r="D345" s="13"/>
      <c r="E345" s="15"/>
      <c r="F345" s="15"/>
      <c r="G345" s="5"/>
      <c r="H345" s="5"/>
      <c r="I345" s="5"/>
      <c r="J345" s="5"/>
      <c r="K345" s="5"/>
      <c r="L345" s="5"/>
      <c r="M345" s="5"/>
      <c r="N345" s="5"/>
      <c r="O345" s="5"/>
      <c r="P345" s="5"/>
      <c r="Q345" s="5"/>
      <c r="R345" s="5"/>
      <c r="S345" s="5"/>
      <c r="T345" s="5"/>
      <c r="U345" s="5"/>
      <c r="V345" s="5"/>
      <c r="W345" s="5"/>
      <c r="X345" s="5"/>
      <c r="Y345" s="5"/>
      <c r="Z345" s="5"/>
    </row>
    <row r="346" spans="1:26" ht="15.75" customHeight="1" x14ac:dyDescent="0.25">
      <c r="A346" s="5"/>
      <c r="B346" s="13"/>
      <c r="C346" s="5"/>
      <c r="D346" s="13"/>
      <c r="E346" s="15"/>
      <c r="F346" s="15"/>
      <c r="G346" s="5"/>
      <c r="H346" s="5"/>
      <c r="I346" s="5"/>
      <c r="J346" s="5"/>
      <c r="K346" s="5"/>
      <c r="L346" s="5"/>
      <c r="M346" s="5"/>
      <c r="N346" s="5"/>
      <c r="O346" s="5"/>
      <c r="P346" s="5"/>
      <c r="Q346" s="5"/>
      <c r="R346" s="5"/>
      <c r="S346" s="5"/>
      <c r="T346" s="5"/>
      <c r="U346" s="5"/>
      <c r="V346" s="5"/>
      <c r="W346" s="5"/>
      <c r="X346" s="5"/>
      <c r="Y346" s="5"/>
      <c r="Z346" s="5"/>
    </row>
    <row r="347" spans="1:26" ht="15.75" customHeight="1" x14ac:dyDescent="0.25">
      <c r="A347" s="5"/>
      <c r="B347" s="13"/>
      <c r="C347" s="5"/>
      <c r="D347" s="13"/>
      <c r="E347" s="15"/>
      <c r="F347" s="15"/>
      <c r="G347" s="5"/>
      <c r="H347" s="5"/>
      <c r="I347" s="5"/>
      <c r="J347" s="5"/>
      <c r="K347" s="5"/>
      <c r="L347" s="5"/>
      <c r="M347" s="5"/>
      <c r="N347" s="5"/>
      <c r="O347" s="5"/>
      <c r="P347" s="5"/>
      <c r="Q347" s="5"/>
      <c r="R347" s="5"/>
      <c r="S347" s="5"/>
      <c r="T347" s="5"/>
      <c r="U347" s="5"/>
      <c r="V347" s="5"/>
      <c r="W347" s="5"/>
      <c r="X347" s="5"/>
      <c r="Y347" s="5"/>
      <c r="Z347" s="5"/>
    </row>
    <row r="348" spans="1:26" ht="15.75" customHeight="1" x14ac:dyDescent="0.25">
      <c r="A348" s="5"/>
      <c r="B348" s="13"/>
      <c r="C348" s="5"/>
      <c r="D348" s="13"/>
      <c r="E348" s="15"/>
      <c r="F348" s="15"/>
      <c r="G348" s="5"/>
      <c r="H348" s="5"/>
      <c r="I348" s="5"/>
      <c r="J348" s="5"/>
      <c r="K348" s="5"/>
      <c r="L348" s="5"/>
      <c r="M348" s="5"/>
      <c r="N348" s="5"/>
      <c r="O348" s="5"/>
      <c r="P348" s="5"/>
      <c r="Q348" s="5"/>
      <c r="R348" s="5"/>
      <c r="S348" s="5"/>
      <c r="T348" s="5"/>
      <c r="U348" s="5"/>
      <c r="V348" s="5"/>
      <c r="W348" s="5"/>
      <c r="X348" s="5"/>
      <c r="Y348" s="5"/>
      <c r="Z348" s="5"/>
    </row>
    <row r="349" spans="1:26" ht="15.75" customHeight="1" x14ac:dyDescent="0.25">
      <c r="A349" s="5"/>
      <c r="B349" s="13"/>
      <c r="C349" s="5"/>
      <c r="D349" s="13"/>
      <c r="E349" s="15"/>
      <c r="F349" s="15"/>
      <c r="G349" s="5"/>
      <c r="H349" s="5"/>
      <c r="I349" s="5"/>
      <c r="J349" s="5"/>
      <c r="K349" s="5"/>
      <c r="L349" s="5"/>
      <c r="M349" s="5"/>
      <c r="N349" s="5"/>
      <c r="O349" s="5"/>
      <c r="P349" s="5"/>
      <c r="Q349" s="5"/>
      <c r="R349" s="5"/>
      <c r="S349" s="5"/>
      <c r="T349" s="5"/>
      <c r="U349" s="5"/>
      <c r="V349" s="5"/>
      <c r="W349" s="5"/>
      <c r="X349" s="5"/>
      <c r="Y349" s="5"/>
      <c r="Z349" s="5"/>
    </row>
    <row r="350" spans="1:26" ht="15.75" customHeight="1" x14ac:dyDescent="0.25">
      <c r="A350" s="5"/>
      <c r="B350" s="13"/>
      <c r="C350" s="5"/>
      <c r="D350" s="13"/>
      <c r="E350" s="15"/>
      <c r="F350" s="15"/>
      <c r="G350" s="5"/>
      <c r="H350" s="5"/>
      <c r="I350" s="5"/>
      <c r="J350" s="5"/>
      <c r="K350" s="5"/>
      <c r="L350" s="5"/>
      <c r="M350" s="5"/>
      <c r="N350" s="5"/>
      <c r="O350" s="5"/>
      <c r="P350" s="5"/>
      <c r="Q350" s="5"/>
      <c r="R350" s="5"/>
      <c r="S350" s="5"/>
      <c r="T350" s="5"/>
      <c r="U350" s="5"/>
      <c r="V350" s="5"/>
      <c r="W350" s="5"/>
      <c r="X350" s="5"/>
      <c r="Y350" s="5"/>
      <c r="Z350" s="5"/>
    </row>
    <row r="351" spans="1:26" ht="15.75" customHeight="1" x14ac:dyDescent="0.25">
      <c r="A351" s="5"/>
      <c r="B351" s="13"/>
      <c r="C351" s="5"/>
      <c r="D351" s="13"/>
      <c r="E351" s="15"/>
      <c r="F351" s="15"/>
      <c r="G351" s="5"/>
      <c r="H351" s="5"/>
      <c r="I351" s="5"/>
      <c r="J351" s="5"/>
      <c r="K351" s="5"/>
      <c r="L351" s="5"/>
      <c r="M351" s="5"/>
      <c r="N351" s="5"/>
      <c r="O351" s="5"/>
      <c r="P351" s="5"/>
      <c r="Q351" s="5"/>
      <c r="R351" s="5"/>
      <c r="S351" s="5"/>
      <c r="T351" s="5"/>
      <c r="U351" s="5"/>
      <c r="V351" s="5"/>
      <c r="W351" s="5"/>
      <c r="X351" s="5"/>
      <c r="Y351" s="5"/>
      <c r="Z351" s="5"/>
    </row>
    <row r="352" spans="1:26" ht="15.75" customHeight="1" x14ac:dyDescent="0.25">
      <c r="A352" s="5"/>
      <c r="B352" s="13"/>
      <c r="C352" s="5"/>
      <c r="D352" s="13"/>
      <c r="E352" s="15"/>
      <c r="F352" s="15"/>
      <c r="G352" s="5"/>
      <c r="H352" s="5"/>
      <c r="I352" s="5"/>
      <c r="J352" s="5"/>
      <c r="K352" s="5"/>
      <c r="L352" s="5"/>
      <c r="M352" s="5"/>
      <c r="N352" s="5"/>
      <c r="O352" s="5"/>
      <c r="P352" s="5"/>
      <c r="Q352" s="5"/>
      <c r="R352" s="5"/>
      <c r="S352" s="5"/>
      <c r="T352" s="5"/>
      <c r="U352" s="5"/>
      <c r="V352" s="5"/>
      <c r="W352" s="5"/>
      <c r="X352" s="5"/>
      <c r="Y352" s="5"/>
      <c r="Z352" s="5"/>
    </row>
    <row r="353" spans="1:26" ht="15.75" customHeight="1" x14ac:dyDescent="0.25">
      <c r="A353" s="5"/>
      <c r="B353" s="13"/>
      <c r="C353" s="5"/>
      <c r="D353" s="13"/>
      <c r="E353" s="15"/>
      <c r="F353" s="15"/>
      <c r="G353" s="5"/>
      <c r="H353" s="5"/>
      <c r="I353" s="5"/>
      <c r="J353" s="5"/>
      <c r="K353" s="5"/>
      <c r="L353" s="5"/>
      <c r="M353" s="5"/>
      <c r="N353" s="5"/>
      <c r="O353" s="5"/>
      <c r="P353" s="5"/>
      <c r="Q353" s="5"/>
      <c r="R353" s="5"/>
      <c r="S353" s="5"/>
      <c r="T353" s="5"/>
      <c r="U353" s="5"/>
      <c r="V353" s="5"/>
      <c r="W353" s="5"/>
      <c r="X353" s="5"/>
      <c r="Y353" s="5"/>
      <c r="Z353" s="5"/>
    </row>
    <row r="354" spans="1:26" ht="15.75" customHeight="1" x14ac:dyDescent="0.25">
      <c r="A354" s="5"/>
      <c r="B354" s="13"/>
      <c r="C354" s="5"/>
      <c r="D354" s="13"/>
      <c r="E354" s="15"/>
      <c r="F354" s="15"/>
      <c r="G354" s="5"/>
      <c r="H354" s="5"/>
      <c r="I354" s="5"/>
      <c r="J354" s="5"/>
      <c r="K354" s="5"/>
      <c r="L354" s="5"/>
      <c r="M354" s="5"/>
      <c r="N354" s="5"/>
      <c r="O354" s="5"/>
      <c r="P354" s="5"/>
      <c r="Q354" s="5"/>
      <c r="R354" s="5"/>
      <c r="S354" s="5"/>
      <c r="T354" s="5"/>
      <c r="U354" s="5"/>
      <c r="V354" s="5"/>
      <c r="W354" s="5"/>
      <c r="X354" s="5"/>
      <c r="Y354" s="5"/>
      <c r="Z354" s="5"/>
    </row>
    <row r="355" spans="1:26" ht="15.75" customHeight="1" x14ac:dyDescent="0.25">
      <c r="A355" s="5"/>
      <c r="B355" s="13"/>
      <c r="C355" s="5"/>
      <c r="D355" s="13"/>
      <c r="E355" s="15"/>
      <c r="F355" s="15"/>
      <c r="G355" s="5"/>
      <c r="H355" s="5"/>
      <c r="I355" s="5"/>
      <c r="J355" s="5"/>
      <c r="K355" s="5"/>
      <c r="L355" s="5"/>
      <c r="M355" s="5"/>
      <c r="N355" s="5"/>
      <c r="O355" s="5"/>
      <c r="P355" s="5"/>
      <c r="Q355" s="5"/>
      <c r="R355" s="5"/>
      <c r="S355" s="5"/>
      <c r="T355" s="5"/>
      <c r="U355" s="5"/>
      <c r="V355" s="5"/>
      <c r="W355" s="5"/>
      <c r="X355" s="5"/>
      <c r="Y355" s="5"/>
      <c r="Z355" s="5"/>
    </row>
    <row r="356" spans="1:26" ht="15.75" customHeight="1" x14ac:dyDescent="0.25">
      <c r="A356" s="5"/>
      <c r="B356" s="13"/>
      <c r="C356" s="5"/>
      <c r="D356" s="13"/>
      <c r="E356" s="15"/>
      <c r="F356" s="15"/>
      <c r="G356" s="5"/>
      <c r="H356" s="5"/>
      <c r="I356" s="5"/>
      <c r="J356" s="5"/>
      <c r="K356" s="5"/>
      <c r="L356" s="5"/>
      <c r="M356" s="5"/>
      <c r="N356" s="5"/>
      <c r="O356" s="5"/>
      <c r="P356" s="5"/>
      <c r="Q356" s="5"/>
      <c r="R356" s="5"/>
      <c r="S356" s="5"/>
      <c r="T356" s="5"/>
      <c r="U356" s="5"/>
      <c r="V356" s="5"/>
      <c r="W356" s="5"/>
      <c r="X356" s="5"/>
      <c r="Y356" s="5"/>
      <c r="Z356" s="5"/>
    </row>
    <row r="357" spans="1:26" ht="15.75" customHeight="1" x14ac:dyDescent="0.25">
      <c r="A357" s="5"/>
      <c r="B357" s="13"/>
      <c r="C357" s="5"/>
      <c r="D357" s="13"/>
      <c r="E357" s="15"/>
      <c r="F357" s="15"/>
      <c r="G357" s="5"/>
      <c r="H357" s="5"/>
      <c r="I357" s="5"/>
      <c r="J357" s="5"/>
      <c r="K357" s="5"/>
      <c r="L357" s="5"/>
      <c r="M357" s="5"/>
      <c r="N357" s="5"/>
      <c r="O357" s="5"/>
      <c r="P357" s="5"/>
      <c r="Q357" s="5"/>
      <c r="R357" s="5"/>
      <c r="S357" s="5"/>
      <c r="T357" s="5"/>
      <c r="U357" s="5"/>
      <c r="V357" s="5"/>
      <c r="W357" s="5"/>
      <c r="X357" s="5"/>
      <c r="Y357" s="5"/>
      <c r="Z357" s="5"/>
    </row>
    <row r="358" spans="1:26" ht="15.75" customHeight="1" x14ac:dyDescent="0.25">
      <c r="A358" s="5"/>
      <c r="B358" s="13"/>
      <c r="C358" s="5"/>
      <c r="D358" s="13"/>
      <c r="E358" s="15"/>
      <c r="F358" s="15"/>
      <c r="G358" s="5"/>
      <c r="H358" s="5"/>
      <c r="I358" s="5"/>
      <c r="J358" s="5"/>
      <c r="K358" s="5"/>
      <c r="L358" s="5"/>
      <c r="M358" s="5"/>
      <c r="N358" s="5"/>
      <c r="O358" s="5"/>
      <c r="P358" s="5"/>
      <c r="Q358" s="5"/>
      <c r="R358" s="5"/>
      <c r="S358" s="5"/>
      <c r="T358" s="5"/>
      <c r="U358" s="5"/>
      <c r="V358" s="5"/>
      <c r="W358" s="5"/>
      <c r="X358" s="5"/>
      <c r="Y358" s="5"/>
      <c r="Z358" s="5"/>
    </row>
    <row r="359" spans="1:26" ht="15.75" customHeight="1" x14ac:dyDescent="0.25">
      <c r="A359" s="5"/>
      <c r="B359" s="13"/>
      <c r="C359" s="5"/>
      <c r="D359" s="13"/>
      <c r="E359" s="15"/>
      <c r="F359" s="15"/>
      <c r="G359" s="5"/>
      <c r="H359" s="5"/>
      <c r="I359" s="5"/>
      <c r="J359" s="5"/>
      <c r="K359" s="5"/>
      <c r="L359" s="5"/>
      <c r="M359" s="5"/>
      <c r="N359" s="5"/>
      <c r="O359" s="5"/>
      <c r="P359" s="5"/>
      <c r="Q359" s="5"/>
      <c r="R359" s="5"/>
      <c r="S359" s="5"/>
      <c r="T359" s="5"/>
      <c r="U359" s="5"/>
      <c r="V359" s="5"/>
      <c r="W359" s="5"/>
      <c r="X359" s="5"/>
      <c r="Y359" s="5"/>
      <c r="Z359" s="5"/>
    </row>
    <row r="360" spans="1:26" ht="15.75" customHeight="1" x14ac:dyDescent="0.25">
      <c r="A360" s="5"/>
      <c r="B360" s="13"/>
      <c r="C360" s="5"/>
      <c r="D360" s="13"/>
      <c r="E360" s="15"/>
      <c r="F360" s="15"/>
      <c r="G360" s="5"/>
      <c r="H360" s="5"/>
      <c r="I360" s="5"/>
      <c r="J360" s="5"/>
      <c r="K360" s="5"/>
      <c r="L360" s="5"/>
      <c r="M360" s="5"/>
      <c r="N360" s="5"/>
      <c r="O360" s="5"/>
      <c r="P360" s="5"/>
      <c r="Q360" s="5"/>
      <c r="R360" s="5"/>
      <c r="S360" s="5"/>
      <c r="T360" s="5"/>
      <c r="U360" s="5"/>
      <c r="V360" s="5"/>
      <c r="W360" s="5"/>
      <c r="X360" s="5"/>
      <c r="Y360" s="5"/>
      <c r="Z360" s="5"/>
    </row>
    <row r="361" spans="1:26" ht="15.75" customHeight="1" x14ac:dyDescent="0.25">
      <c r="A361" s="5"/>
      <c r="B361" s="13"/>
      <c r="C361" s="5"/>
      <c r="D361" s="13"/>
      <c r="E361" s="15"/>
      <c r="F361" s="15"/>
      <c r="G361" s="5"/>
      <c r="H361" s="5"/>
      <c r="I361" s="5"/>
      <c r="J361" s="5"/>
      <c r="K361" s="5"/>
      <c r="L361" s="5"/>
      <c r="M361" s="5"/>
      <c r="N361" s="5"/>
      <c r="O361" s="5"/>
      <c r="P361" s="5"/>
      <c r="Q361" s="5"/>
      <c r="R361" s="5"/>
      <c r="S361" s="5"/>
      <c r="T361" s="5"/>
      <c r="U361" s="5"/>
      <c r="V361" s="5"/>
      <c r="W361" s="5"/>
      <c r="X361" s="5"/>
      <c r="Y361" s="5"/>
      <c r="Z361" s="5"/>
    </row>
    <row r="362" spans="1:26" ht="15.75" customHeight="1" x14ac:dyDescent="0.25">
      <c r="A362" s="5"/>
      <c r="B362" s="13"/>
      <c r="C362" s="5"/>
      <c r="D362" s="13"/>
      <c r="E362" s="15"/>
      <c r="F362" s="15"/>
      <c r="G362" s="5"/>
      <c r="H362" s="5"/>
      <c r="I362" s="5"/>
      <c r="J362" s="5"/>
      <c r="K362" s="5"/>
      <c r="L362" s="5"/>
      <c r="M362" s="5"/>
      <c r="N362" s="5"/>
      <c r="O362" s="5"/>
      <c r="P362" s="5"/>
      <c r="Q362" s="5"/>
      <c r="R362" s="5"/>
      <c r="S362" s="5"/>
      <c r="T362" s="5"/>
      <c r="U362" s="5"/>
      <c r="V362" s="5"/>
      <c r="W362" s="5"/>
      <c r="X362" s="5"/>
      <c r="Y362" s="5"/>
      <c r="Z362" s="5"/>
    </row>
    <row r="363" spans="1:26" ht="15.75" customHeight="1" x14ac:dyDescent="0.25">
      <c r="A363" s="5"/>
      <c r="B363" s="13"/>
      <c r="C363" s="5"/>
      <c r="D363" s="13"/>
      <c r="E363" s="15"/>
      <c r="F363" s="15"/>
      <c r="G363" s="5"/>
      <c r="H363" s="5"/>
      <c r="I363" s="5"/>
      <c r="J363" s="5"/>
      <c r="K363" s="5"/>
      <c r="L363" s="5"/>
      <c r="M363" s="5"/>
      <c r="N363" s="5"/>
      <c r="O363" s="5"/>
      <c r="P363" s="5"/>
      <c r="Q363" s="5"/>
      <c r="R363" s="5"/>
      <c r="S363" s="5"/>
      <c r="T363" s="5"/>
      <c r="U363" s="5"/>
      <c r="V363" s="5"/>
      <c r="W363" s="5"/>
      <c r="X363" s="5"/>
      <c r="Y363" s="5"/>
      <c r="Z363" s="5"/>
    </row>
    <row r="364" spans="1:26" ht="15.75" customHeight="1" x14ac:dyDescent="0.25">
      <c r="A364" s="5"/>
      <c r="B364" s="13"/>
      <c r="C364" s="5"/>
      <c r="D364" s="13"/>
      <c r="E364" s="15"/>
      <c r="F364" s="15"/>
      <c r="G364" s="5"/>
      <c r="H364" s="5"/>
      <c r="I364" s="5"/>
      <c r="J364" s="5"/>
      <c r="K364" s="5"/>
      <c r="L364" s="5"/>
      <c r="M364" s="5"/>
      <c r="N364" s="5"/>
      <c r="O364" s="5"/>
      <c r="P364" s="5"/>
      <c r="Q364" s="5"/>
      <c r="R364" s="5"/>
      <c r="S364" s="5"/>
      <c r="T364" s="5"/>
      <c r="U364" s="5"/>
      <c r="V364" s="5"/>
      <c r="W364" s="5"/>
      <c r="X364" s="5"/>
      <c r="Y364" s="5"/>
      <c r="Z364" s="5"/>
    </row>
    <row r="365" spans="1:26" ht="15.75" customHeight="1" x14ac:dyDescent="0.25">
      <c r="A365" s="5"/>
      <c r="B365" s="13"/>
      <c r="C365" s="5"/>
      <c r="D365" s="13"/>
      <c r="E365" s="15"/>
      <c r="F365" s="15"/>
      <c r="G365" s="5"/>
      <c r="H365" s="5"/>
      <c r="I365" s="5"/>
      <c r="J365" s="5"/>
      <c r="K365" s="5"/>
      <c r="L365" s="5"/>
      <c r="M365" s="5"/>
      <c r="N365" s="5"/>
      <c r="O365" s="5"/>
      <c r="P365" s="5"/>
      <c r="Q365" s="5"/>
      <c r="R365" s="5"/>
      <c r="S365" s="5"/>
      <c r="T365" s="5"/>
      <c r="U365" s="5"/>
      <c r="V365" s="5"/>
      <c r="W365" s="5"/>
      <c r="X365" s="5"/>
      <c r="Y365" s="5"/>
      <c r="Z365" s="5"/>
    </row>
    <row r="366" spans="1:26" ht="15.75" customHeight="1" x14ac:dyDescent="0.25">
      <c r="A366" s="5"/>
      <c r="B366" s="13"/>
      <c r="C366" s="5"/>
      <c r="D366" s="13"/>
      <c r="E366" s="15"/>
      <c r="F366" s="15"/>
      <c r="G366" s="5"/>
      <c r="H366" s="5"/>
      <c r="I366" s="5"/>
      <c r="J366" s="5"/>
      <c r="K366" s="5"/>
      <c r="L366" s="5"/>
      <c r="M366" s="5"/>
      <c r="N366" s="5"/>
      <c r="O366" s="5"/>
      <c r="P366" s="5"/>
      <c r="Q366" s="5"/>
      <c r="R366" s="5"/>
      <c r="S366" s="5"/>
      <c r="T366" s="5"/>
      <c r="U366" s="5"/>
      <c r="V366" s="5"/>
      <c r="W366" s="5"/>
      <c r="X366" s="5"/>
      <c r="Y366" s="5"/>
      <c r="Z366" s="5"/>
    </row>
    <row r="367" spans="1:26" ht="15.75" customHeight="1" x14ac:dyDescent="0.25">
      <c r="A367" s="5"/>
      <c r="B367" s="13"/>
      <c r="C367" s="5"/>
      <c r="D367" s="13"/>
      <c r="E367" s="15"/>
      <c r="F367" s="15"/>
      <c r="G367" s="5"/>
      <c r="H367" s="5"/>
      <c r="I367" s="5"/>
      <c r="J367" s="5"/>
      <c r="K367" s="5"/>
      <c r="L367" s="5"/>
      <c r="M367" s="5"/>
      <c r="N367" s="5"/>
      <c r="O367" s="5"/>
      <c r="P367" s="5"/>
      <c r="Q367" s="5"/>
      <c r="R367" s="5"/>
      <c r="S367" s="5"/>
      <c r="T367" s="5"/>
      <c r="U367" s="5"/>
      <c r="V367" s="5"/>
      <c r="W367" s="5"/>
      <c r="X367" s="5"/>
      <c r="Y367" s="5"/>
      <c r="Z367" s="5"/>
    </row>
    <row r="368" spans="1:26" ht="15.75" customHeight="1" x14ac:dyDescent="0.25">
      <c r="A368" s="5"/>
      <c r="B368" s="13"/>
      <c r="C368" s="5"/>
      <c r="D368" s="13"/>
      <c r="E368" s="15"/>
      <c r="F368" s="15"/>
      <c r="G368" s="5"/>
      <c r="H368" s="5"/>
      <c r="I368" s="5"/>
      <c r="J368" s="5"/>
      <c r="K368" s="5"/>
      <c r="L368" s="5"/>
      <c r="M368" s="5"/>
      <c r="N368" s="5"/>
      <c r="O368" s="5"/>
      <c r="P368" s="5"/>
      <c r="Q368" s="5"/>
      <c r="R368" s="5"/>
      <c r="S368" s="5"/>
      <c r="T368" s="5"/>
      <c r="U368" s="5"/>
      <c r="V368" s="5"/>
      <c r="W368" s="5"/>
      <c r="X368" s="5"/>
      <c r="Y368" s="5"/>
      <c r="Z368" s="5"/>
    </row>
    <row r="369" spans="1:26" ht="15.75" customHeight="1" x14ac:dyDescent="0.25">
      <c r="A369" s="5"/>
      <c r="B369" s="13"/>
      <c r="C369" s="5"/>
      <c r="D369" s="13"/>
      <c r="E369" s="15"/>
      <c r="F369" s="15"/>
      <c r="G369" s="5"/>
      <c r="H369" s="5"/>
      <c r="I369" s="5"/>
      <c r="J369" s="5"/>
      <c r="K369" s="5"/>
      <c r="L369" s="5"/>
      <c r="M369" s="5"/>
      <c r="N369" s="5"/>
      <c r="O369" s="5"/>
      <c r="P369" s="5"/>
      <c r="Q369" s="5"/>
      <c r="R369" s="5"/>
      <c r="S369" s="5"/>
      <c r="T369" s="5"/>
      <c r="U369" s="5"/>
      <c r="V369" s="5"/>
      <c r="W369" s="5"/>
      <c r="X369" s="5"/>
      <c r="Y369" s="5"/>
      <c r="Z369" s="5"/>
    </row>
    <row r="370" spans="1:26" ht="15.75" customHeight="1" x14ac:dyDescent="0.25">
      <c r="A370" s="5"/>
      <c r="B370" s="13"/>
      <c r="C370" s="5"/>
      <c r="D370" s="13"/>
      <c r="E370" s="15"/>
      <c r="F370" s="15"/>
      <c r="G370" s="5"/>
      <c r="H370" s="5"/>
      <c r="I370" s="5"/>
      <c r="J370" s="5"/>
      <c r="K370" s="5"/>
      <c r="L370" s="5"/>
      <c r="M370" s="5"/>
      <c r="N370" s="5"/>
      <c r="O370" s="5"/>
      <c r="P370" s="5"/>
      <c r="Q370" s="5"/>
      <c r="R370" s="5"/>
      <c r="S370" s="5"/>
      <c r="T370" s="5"/>
      <c r="U370" s="5"/>
      <c r="V370" s="5"/>
      <c r="W370" s="5"/>
      <c r="X370" s="5"/>
      <c r="Y370" s="5"/>
      <c r="Z370" s="5"/>
    </row>
    <row r="371" spans="1:26" ht="15.75" customHeight="1" x14ac:dyDescent="0.25">
      <c r="A371" s="5"/>
      <c r="B371" s="13"/>
      <c r="C371" s="5"/>
      <c r="D371" s="13"/>
      <c r="E371" s="15"/>
      <c r="F371" s="15"/>
      <c r="G371" s="5"/>
      <c r="H371" s="5"/>
      <c r="I371" s="5"/>
      <c r="J371" s="5"/>
      <c r="K371" s="5"/>
      <c r="L371" s="5"/>
      <c r="M371" s="5"/>
      <c r="N371" s="5"/>
      <c r="O371" s="5"/>
      <c r="P371" s="5"/>
      <c r="Q371" s="5"/>
      <c r="R371" s="5"/>
      <c r="S371" s="5"/>
      <c r="T371" s="5"/>
      <c r="U371" s="5"/>
      <c r="V371" s="5"/>
      <c r="W371" s="5"/>
      <c r="X371" s="5"/>
      <c r="Y371" s="5"/>
      <c r="Z371" s="5"/>
    </row>
    <row r="372" spans="1:26" ht="15.75" customHeight="1" x14ac:dyDescent="0.25">
      <c r="A372" s="5"/>
      <c r="B372" s="13"/>
      <c r="C372" s="5"/>
      <c r="D372" s="13"/>
      <c r="E372" s="15"/>
      <c r="F372" s="15"/>
      <c r="G372" s="5"/>
      <c r="H372" s="5"/>
      <c r="I372" s="5"/>
      <c r="J372" s="5"/>
      <c r="K372" s="5"/>
      <c r="L372" s="5"/>
      <c r="M372" s="5"/>
      <c r="N372" s="5"/>
      <c r="O372" s="5"/>
      <c r="P372" s="5"/>
      <c r="Q372" s="5"/>
      <c r="R372" s="5"/>
      <c r="S372" s="5"/>
      <c r="T372" s="5"/>
      <c r="U372" s="5"/>
      <c r="V372" s="5"/>
      <c r="W372" s="5"/>
      <c r="X372" s="5"/>
      <c r="Y372" s="5"/>
      <c r="Z372" s="5"/>
    </row>
    <row r="373" spans="1:26" ht="15.75" customHeight="1" x14ac:dyDescent="0.25">
      <c r="A373" s="5"/>
      <c r="B373" s="13"/>
      <c r="C373" s="5"/>
      <c r="D373" s="13"/>
      <c r="E373" s="15"/>
      <c r="F373" s="15"/>
      <c r="G373" s="5"/>
      <c r="H373" s="5"/>
      <c r="I373" s="5"/>
      <c r="J373" s="5"/>
      <c r="K373" s="5"/>
      <c r="L373" s="5"/>
      <c r="M373" s="5"/>
      <c r="N373" s="5"/>
      <c r="O373" s="5"/>
      <c r="P373" s="5"/>
      <c r="Q373" s="5"/>
      <c r="R373" s="5"/>
      <c r="S373" s="5"/>
      <c r="T373" s="5"/>
      <c r="U373" s="5"/>
      <c r="V373" s="5"/>
      <c r="W373" s="5"/>
      <c r="X373" s="5"/>
      <c r="Y373" s="5"/>
      <c r="Z373" s="5"/>
    </row>
    <row r="374" spans="1:26" ht="15.75" customHeight="1" x14ac:dyDescent="0.25">
      <c r="A374" s="5"/>
      <c r="B374" s="13"/>
      <c r="C374" s="5"/>
      <c r="D374" s="13"/>
      <c r="E374" s="15"/>
      <c r="F374" s="15"/>
      <c r="G374" s="5"/>
      <c r="H374" s="5"/>
      <c r="I374" s="5"/>
      <c r="J374" s="5"/>
      <c r="K374" s="5"/>
      <c r="L374" s="5"/>
      <c r="M374" s="5"/>
      <c r="N374" s="5"/>
      <c r="O374" s="5"/>
      <c r="P374" s="5"/>
      <c r="Q374" s="5"/>
      <c r="R374" s="5"/>
      <c r="S374" s="5"/>
      <c r="T374" s="5"/>
      <c r="U374" s="5"/>
      <c r="V374" s="5"/>
      <c r="W374" s="5"/>
      <c r="X374" s="5"/>
      <c r="Y374" s="5"/>
      <c r="Z374" s="5"/>
    </row>
    <row r="375" spans="1:26" ht="15.75" customHeight="1" x14ac:dyDescent="0.25">
      <c r="A375" s="5"/>
      <c r="B375" s="13"/>
      <c r="C375" s="5"/>
      <c r="D375" s="13"/>
      <c r="E375" s="15"/>
      <c r="F375" s="15"/>
      <c r="G375" s="5"/>
      <c r="H375" s="5"/>
      <c r="I375" s="5"/>
      <c r="J375" s="5"/>
      <c r="K375" s="5"/>
      <c r="L375" s="5"/>
      <c r="M375" s="5"/>
      <c r="N375" s="5"/>
      <c r="O375" s="5"/>
      <c r="P375" s="5"/>
      <c r="Q375" s="5"/>
      <c r="R375" s="5"/>
      <c r="S375" s="5"/>
      <c r="T375" s="5"/>
      <c r="U375" s="5"/>
      <c r="V375" s="5"/>
      <c r="W375" s="5"/>
      <c r="X375" s="5"/>
      <c r="Y375" s="5"/>
      <c r="Z375" s="5"/>
    </row>
    <row r="376" spans="1:26" ht="15.75" customHeight="1" x14ac:dyDescent="0.25">
      <c r="A376" s="5"/>
      <c r="B376" s="13"/>
      <c r="C376" s="5"/>
      <c r="D376" s="13"/>
      <c r="E376" s="15"/>
      <c r="F376" s="15"/>
      <c r="G376" s="5"/>
      <c r="H376" s="5"/>
      <c r="I376" s="5"/>
      <c r="J376" s="5"/>
      <c r="K376" s="5"/>
      <c r="L376" s="5"/>
      <c r="M376" s="5"/>
      <c r="N376" s="5"/>
      <c r="O376" s="5"/>
      <c r="P376" s="5"/>
      <c r="Q376" s="5"/>
      <c r="R376" s="5"/>
      <c r="S376" s="5"/>
      <c r="T376" s="5"/>
      <c r="U376" s="5"/>
      <c r="V376" s="5"/>
      <c r="W376" s="5"/>
      <c r="X376" s="5"/>
      <c r="Y376" s="5"/>
      <c r="Z376" s="5"/>
    </row>
    <row r="377" spans="1:26" ht="15.75" customHeight="1" x14ac:dyDescent="0.25">
      <c r="A377" s="5"/>
      <c r="B377" s="13"/>
      <c r="C377" s="5"/>
      <c r="D377" s="13"/>
      <c r="E377" s="15"/>
      <c r="F377" s="15"/>
      <c r="G377" s="5"/>
      <c r="H377" s="5"/>
      <c r="I377" s="5"/>
      <c r="J377" s="5"/>
      <c r="K377" s="5"/>
      <c r="L377" s="5"/>
      <c r="M377" s="5"/>
      <c r="N377" s="5"/>
      <c r="O377" s="5"/>
      <c r="P377" s="5"/>
      <c r="Q377" s="5"/>
      <c r="R377" s="5"/>
      <c r="S377" s="5"/>
      <c r="T377" s="5"/>
      <c r="U377" s="5"/>
      <c r="V377" s="5"/>
      <c r="W377" s="5"/>
      <c r="X377" s="5"/>
      <c r="Y377" s="5"/>
      <c r="Z377" s="5"/>
    </row>
    <row r="378" spans="1:26" ht="15.75" customHeight="1" x14ac:dyDescent="0.25">
      <c r="A378" s="5"/>
      <c r="B378" s="13"/>
      <c r="C378" s="5"/>
      <c r="D378" s="13"/>
      <c r="E378" s="15"/>
      <c r="F378" s="15"/>
      <c r="G378" s="5"/>
      <c r="H378" s="5"/>
      <c r="I378" s="5"/>
      <c r="J378" s="5"/>
      <c r="K378" s="5"/>
      <c r="L378" s="5"/>
      <c r="M378" s="5"/>
      <c r="N378" s="5"/>
      <c r="O378" s="5"/>
      <c r="P378" s="5"/>
      <c r="Q378" s="5"/>
      <c r="R378" s="5"/>
      <c r="S378" s="5"/>
      <c r="T378" s="5"/>
      <c r="U378" s="5"/>
      <c r="V378" s="5"/>
      <c r="W378" s="5"/>
      <c r="X378" s="5"/>
      <c r="Y378" s="5"/>
      <c r="Z378" s="5"/>
    </row>
    <row r="379" spans="1:26" ht="15.75" customHeight="1" x14ac:dyDescent="0.25">
      <c r="A379" s="5"/>
      <c r="B379" s="13"/>
      <c r="C379" s="5"/>
      <c r="D379" s="13"/>
      <c r="E379" s="15"/>
      <c r="F379" s="15"/>
      <c r="G379" s="5"/>
      <c r="H379" s="5"/>
      <c r="I379" s="5"/>
      <c r="J379" s="5"/>
      <c r="K379" s="5"/>
      <c r="L379" s="5"/>
      <c r="M379" s="5"/>
      <c r="N379" s="5"/>
      <c r="O379" s="5"/>
      <c r="P379" s="5"/>
      <c r="Q379" s="5"/>
      <c r="R379" s="5"/>
      <c r="S379" s="5"/>
      <c r="T379" s="5"/>
      <c r="U379" s="5"/>
      <c r="V379" s="5"/>
      <c r="W379" s="5"/>
      <c r="X379" s="5"/>
      <c r="Y379" s="5"/>
      <c r="Z379" s="5"/>
    </row>
    <row r="380" spans="1:26" ht="15.75" customHeight="1" x14ac:dyDescent="0.25">
      <c r="A380" s="5"/>
      <c r="B380" s="13"/>
      <c r="C380" s="5"/>
      <c r="D380" s="13"/>
      <c r="E380" s="15"/>
      <c r="F380" s="15"/>
      <c r="G380" s="5"/>
      <c r="H380" s="5"/>
      <c r="I380" s="5"/>
      <c r="J380" s="5"/>
      <c r="K380" s="5"/>
      <c r="L380" s="5"/>
      <c r="M380" s="5"/>
      <c r="N380" s="5"/>
      <c r="O380" s="5"/>
      <c r="P380" s="5"/>
      <c r="Q380" s="5"/>
      <c r="R380" s="5"/>
      <c r="S380" s="5"/>
      <c r="T380" s="5"/>
      <c r="U380" s="5"/>
      <c r="V380" s="5"/>
      <c r="W380" s="5"/>
      <c r="X380" s="5"/>
      <c r="Y380" s="5"/>
      <c r="Z380" s="5"/>
    </row>
    <row r="381" spans="1:26" ht="15.75" customHeight="1" x14ac:dyDescent="0.25">
      <c r="A381" s="5"/>
      <c r="B381" s="13"/>
      <c r="C381" s="5"/>
      <c r="D381" s="13"/>
      <c r="E381" s="15"/>
      <c r="F381" s="15"/>
      <c r="G381" s="5"/>
      <c r="H381" s="5"/>
      <c r="I381" s="5"/>
      <c r="J381" s="5"/>
      <c r="K381" s="5"/>
      <c r="L381" s="5"/>
      <c r="M381" s="5"/>
      <c r="N381" s="5"/>
      <c r="O381" s="5"/>
      <c r="P381" s="5"/>
      <c r="Q381" s="5"/>
      <c r="R381" s="5"/>
      <c r="S381" s="5"/>
      <c r="T381" s="5"/>
      <c r="U381" s="5"/>
      <c r="V381" s="5"/>
      <c r="W381" s="5"/>
      <c r="X381" s="5"/>
      <c r="Y381" s="5"/>
      <c r="Z381" s="5"/>
    </row>
    <row r="382" spans="1:26" ht="15.75" customHeight="1" x14ac:dyDescent="0.25">
      <c r="A382" s="5"/>
      <c r="B382" s="13"/>
      <c r="C382" s="5"/>
      <c r="D382" s="13"/>
      <c r="E382" s="15"/>
      <c r="F382" s="15"/>
      <c r="G382" s="5"/>
      <c r="H382" s="5"/>
      <c r="I382" s="5"/>
      <c r="J382" s="5"/>
      <c r="K382" s="5"/>
      <c r="L382" s="5"/>
      <c r="M382" s="5"/>
      <c r="N382" s="5"/>
      <c r="O382" s="5"/>
      <c r="P382" s="5"/>
      <c r="Q382" s="5"/>
      <c r="R382" s="5"/>
      <c r="S382" s="5"/>
      <c r="T382" s="5"/>
      <c r="U382" s="5"/>
      <c r="V382" s="5"/>
      <c r="W382" s="5"/>
      <c r="X382" s="5"/>
      <c r="Y382" s="5"/>
      <c r="Z382" s="5"/>
    </row>
    <row r="383" spans="1:26" ht="15.75" customHeight="1" x14ac:dyDescent="0.25">
      <c r="A383" s="5"/>
      <c r="B383" s="13"/>
      <c r="C383" s="5"/>
      <c r="D383" s="13"/>
      <c r="E383" s="15"/>
      <c r="F383" s="15"/>
      <c r="G383" s="5"/>
      <c r="H383" s="5"/>
      <c r="I383" s="5"/>
      <c r="J383" s="5"/>
      <c r="K383" s="5"/>
      <c r="L383" s="5"/>
      <c r="M383" s="5"/>
      <c r="N383" s="5"/>
      <c r="O383" s="5"/>
      <c r="P383" s="5"/>
      <c r="Q383" s="5"/>
      <c r="R383" s="5"/>
      <c r="S383" s="5"/>
      <c r="T383" s="5"/>
      <c r="U383" s="5"/>
      <c r="V383" s="5"/>
      <c r="W383" s="5"/>
      <c r="X383" s="5"/>
      <c r="Y383" s="5"/>
      <c r="Z383" s="5"/>
    </row>
    <row r="384" spans="1:26" ht="15.75" customHeight="1" x14ac:dyDescent="0.25">
      <c r="A384" s="5"/>
      <c r="B384" s="13"/>
      <c r="C384" s="5"/>
      <c r="D384" s="13"/>
      <c r="E384" s="15"/>
      <c r="F384" s="15"/>
      <c r="G384" s="5"/>
      <c r="H384" s="5"/>
      <c r="I384" s="5"/>
      <c r="J384" s="5"/>
      <c r="K384" s="5"/>
      <c r="L384" s="5"/>
      <c r="M384" s="5"/>
      <c r="N384" s="5"/>
      <c r="O384" s="5"/>
      <c r="P384" s="5"/>
      <c r="Q384" s="5"/>
      <c r="R384" s="5"/>
      <c r="S384" s="5"/>
      <c r="T384" s="5"/>
      <c r="U384" s="5"/>
      <c r="V384" s="5"/>
      <c r="W384" s="5"/>
      <c r="X384" s="5"/>
      <c r="Y384" s="5"/>
      <c r="Z384" s="5"/>
    </row>
    <row r="385" spans="1:26" ht="15.75" customHeight="1" x14ac:dyDescent="0.25">
      <c r="A385" s="5"/>
      <c r="B385" s="13"/>
      <c r="C385" s="5"/>
      <c r="D385" s="13"/>
      <c r="E385" s="15"/>
      <c r="F385" s="15"/>
      <c r="G385" s="5"/>
      <c r="H385" s="5"/>
      <c r="I385" s="5"/>
      <c r="J385" s="5"/>
      <c r="K385" s="5"/>
      <c r="L385" s="5"/>
      <c r="M385" s="5"/>
      <c r="N385" s="5"/>
      <c r="O385" s="5"/>
      <c r="P385" s="5"/>
      <c r="Q385" s="5"/>
      <c r="R385" s="5"/>
      <c r="S385" s="5"/>
      <c r="T385" s="5"/>
      <c r="U385" s="5"/>
      <c r="V385" s="5"/>
      <c r="W385" s="5"/>
      <c r="X385" s="5"/>
      <c r="Y385" s="5"/>
      <c r="Z385" s="5"/>
    </row>
    <row r="386" spans="1:26" ht="15.75" customHeight="1" x14ac:dyDescent="0.25">
      <c r="A386" s="5"/>
      <c r="B386" s="13"/>
      <c r="C386" s="5"/>
      <c r="D386" s="13"/>
      <c r="E386" s="15"/>
      <c r="F386" s="15"/>
      <c r="G386" s="5"/>
      <c r="H386" s="5"/>
      <c r="I386" s="5"/>
      <c r="J386" s="5"/>
      <c r="K386" s="5"/>
      <c r="L386" s="5"/>
      <c r="M386" s="5"/>
      <c r="N386" s="5"/>
      <c r="O386" s="5"/>
      <c r="P386" s="5"/>
      <c r="Q386" s="5"/>
      <c r="R386" s="5"/>
      <c r="S386" s="5"/>
      <c r="T386" s="5"/>
      <c r="U386" s="5"/>
      <c r="V386" s="5"/>
      <c r="W386" s="5"/>
      <c r="X386" s="5"/>
      <c r="Y386" s="5"/>
      <c r="Z386" s="5"/>
    </row>
    <row r="387" spans="1:26" ht="15.75" customHeight="1" x14ac:dyDescent="0.25">
      <c r="A387" s="5"/>
      <c r="B387" s="13"/>
      <c r="C387" s="5"/>
      <c r="D387" s="13"/>
      <c r="E387" s="15"/>
      <c r="F387" s="15"/>
      <c r="G387" s="5"/>
      <c r="H387" s="5"/>
      <c r="I387" s="5"/>
      <c r="J387" s="5"/>
      <c r="K387" s="5"/>
      <c r="L387" s="5"/>
      <c r="M387" s="5"/>
      <c r="N387" s="5"/>
      <c r="O387" s="5"/>
      <c r="P387" s="5"/>
      <c r="Q387" s="5"/>
      <c r="R387" s="5"/>
      <c r="S387" s="5"/>
      <c r="T387" s="5"/>
      <c r="U387" s="5"/>
      <c r="V387" s="5"/>
      <c r="W387" s="5"/>
      <c r="X387" s="5"/>
      <c r="Y387" s="5"/>
      <c r="Z387" s="5"/>
    </row>
    <row r="388" spans="1:26" ht="15.75" customHeight="1" x14ac:dyDescent="0.25">
      <c r="A388" s="5"/>
      <c r="B388" s="13"/>
      <c r="C388" s="5"/>
      <c r="D388" s="13"/>
      <c r="E388" s="15"/>
      <c r="F388" s="15"/>
      <c r="G388" s="5"/>
      <c r="H388" s="5"/>
      <c r="I388" s="5"/>
      <c r="J388" s="5"/>
      <c r="K388" s="5"/>
      <c r="L388" s="5"/>
      <c r="M388" s="5"/>
      <c r="N388" s="5"/>
      <c r="O388" s="5"/>
      <c r="P388" s="5"/>
      <c r="Q388" s="5"/>
      <c r="R388" s="5"/>
      <c r="S388" s="5"/>
      <c r="T388" s="5"/>
      <c r="U388" s="5"/>
      <c r="V388" s="5"/>
      <c r="W388" s="5"/>
      <c r="X388" s="5"/>
      <c r="Y388" s="5"/>
      <c r="Z388" s="5"/>
    </row>
    <row r="389" spans="1:26" ht="15.75" customHeight="1" x14ac:dyDescent="0.25">
      <c r="A389" s="5"/>
      <c r="B389" s="13"/>
      <c r="C389" s="5"/>
      <c r="D389" s="13"/>
      <c r="E389" s="15"/>
      <c r="F389" s="15"/>
      <c r="G389" s="5"/>
      <c r="H389" s="5"/>
      <c r="I389" s="5"/>
      <c r="J389" s="5"/>
      <c r="K389" s="5"/>
      <c r="L389" s="5"/>
      <c r="M389" s="5"/>
      <c r="N389" s="5"/>
      <c r="O389" s="5"/>
      <c r="P389" s="5"/>
      <c r="Q389" s="5"/>
      <c r="R389" s="5"/>
      <c r="S389" s="5"/>
      <c r="T389" s="5"/>
      <c r="U389" s="5"/>
      <c r="V389" s="5"/>
      <c r="W389" s="5"/>
      <c r="X389" s="5"/>
      <c r="Y389" s="5"/>
      <c r="Z389" s="5"/>
    </row>
    <row r="390" spans="1:26" ht="15.75" customHeight="1" x14ac:dyDescent="0.25">
      <c r="A390" s="5"/>
      <c r="B390" s="13"/>
      <c r="C390" s="5"/>
      <c r="D390" s="13"/>
      <c r="E390" s="15"/>
      <c r="F390" s="15"/>
      <c r="G390" s="5"/>
      <c r="H390" s="5"/>
      <c r="I390" s="5"/>
      <c r="J390" s="5"/>
      <c r="K390" s="5"/>
      <c r="L390" s="5"/>
      <c r="M390" s="5"/>
      <c r="N390" s="5"/>
      <c r="O390" s="5"/>
      <c r="P390" s="5"/>
      <c r="Q390" s="5"/>
      <c r="R390" s="5"/>
      <c r="S390" s="5"/>
      <c r="T390" s="5"/>
      <c r="U390" s="5"/>
      <c r="V390" s="5"/>
      <c r="W390" s="5"/>
      <c r="X390" s="5"/>
      <c r="Y390" s="5"/>
      <c r="Z390" s="5"/>
    </row>
    <row r="391" spans="1:26" ht="15.75" customHeight="1" x14ac:dyDescent="0.25">
      <c r="A391" s="5"/>
      <c r="B391" s="13"/>
      <c r="C391" s="5"/>
      <c r="D391" s="13"/>
      <c r="E391" s="15"/>
      <c r="F391" s="15"/>
      <c r="G391" s="5"/>
      <c r="H391" s="5"/>
      <c r="I391" s="5"/>
      <c r="J391" s="5"/>
      <c r="K391" s="5"/>
      <c r="L391" s="5"/>
      <c r="M391" s="5"/>
      <c r="N391" s="5"/>
      <c r="O391" s="5"/>
      <c r="P391" s="5"/>
      <c r="Q391" s="5"/>
      <c r="R391" s="5"/>
      <c r="S391" s="5"/>
      <c r="T391" s="5"/>
      <c r="U391" s="5"/>
      <c r="V391" s="5"/>
      <c r="W391" s="5"/>
      <c r="X391" s="5"/>
      <c r="Y391" s="5"/>
      <c r="Z391" s="5"/>
    </row>
    <row r="392" spans="1:26" ht="15.75" customHeight="1" x14ac:dyDescent="0.25">
      <c r="A392" s="5"/>
      <c r="B392" s="13"/>
      <c r="C392" s="5"/>
      <c r="D392" s="13"/>
      <c r="E392" s="15"/>
      <c r="F392" s="15"/>
      <c r="G392" s="5"/>
      <c r="H392" s="5"/>
      <c r="I392" s="5"/>
      <c r="J392" s="5"/>
      <c r="K392" s="5"/>
      <c r="L392" s="5"/>
      <c r="M392" s="5"/>
      <c r="N392" s="5"/>
      <c r="O392" s="5"/>
      <c r="P392" s="5"/>
      <c r="Q392" s="5"/>
      <c r="R392" s="5"/>
      <c r="S392" s="5"/>
      <c r="T392" s="5"/>
      <c r="U392" s="5"/>
      <c r="V392" s="5"/>
      <c r="W392" s="5"/>
      <c r="X392" s="5"/>
      <c r="Y392" s="5"/>
      <c r="Z392" s="5"/>
    </row>
    <row r="393" spans="1:26" ht="15.75" customHeight="1" x14ac:dyDescent="0.25">
      <c r="A393" s="5"/>
      <c r="B393" s="13"/>
      <c r="C393" s="5"/>
      <c r="D393" s="13"/>
      <c r="E393" s="15"/>
      <c r="F393" s="15"/>
      <c r="G393" s="5"/>
      <c r="H393" s="5"/>
      <c r="I393" s="5"/>
      <c r="J393" s="5"/>
      <c r="K393" s="5"/>
      <c r="L393" s="5"/>
      <c r="M393" s="5"/>
      <c r="N393" s="5"/>
      <c r="O393" s="5"/>
      <c r="P393" s="5"/>
      <c r="Q393" s="5"/>
      <c r="R393" s="5"/>
      <c r="S393" s="5"/>
      <c r="T393" s="5"/>
      <c r="U393" s="5"/>
      <c r="V393" s="5"/>
      <c r="W393" s="5"/>
      <c r="X393" s="5"/>
      <c r="Y393" s="5"/>
      <c r="Z393" s="5"/>
    </row>
    <row r="394" spans="1:26" ht="15.75" customHeight="1" x14ac:dyDescent="0.25">
      <c r="A394" s="5"/>
      <c r="B394" s="13"/>
      <c r="C394" s="5"/>
      <c r="D394" s="13"/>
      <c r="E394" s="15"/>
      <c r="F394" s="15"/>
      <c r="G394" s="5"/>
      <c r="H394" s="5"/>
      <c r="I394" s="5"/>
      <c r="J394" s="5"/>
      <c r="K394" s="5"/>
      <c r="L394" s="5"/>
      <c r="M394" s="5"/>
      <c r="N394" s="5"/>
      <c r="O394" s="5"/>
      <c r="P394" s="5"/>
      <c r="Q394" s="5"/>
      <c r="R394" s="5"/>
      <c r="S394" s="5"/>
      <c r="T394" s="5"/>
      <c r="U394" s="5"/>
      <c r="V394" s="5"/>
      <c r="W394" s="5"/>
      <c r="X394" s="5"/>
      <c r="Y394" s="5"/>
      <c r="Z394" s="5"/>
    </row>
    <row r="395" spans="1:26" ht="15.75" customHeight="1" x14ac:dyDescent="0.25">
      <c r="A395" s="5"/>
      <c r="B395" s="13"/>
      <c r="C395" s="5"/>
      <c r="D395" s="13"/>
      <c r="E395" s="15"/>
      <c r="F395" s="15"/>
      <c r="G395" s="5"/>
      <c r="H395" s="5"/>
      <c r="I395" s="5"/>
      <c r="J395" s="5"/>
      <c r="K395" s="5"/>
      <c r="L395" s="5"/>
      <c r="M395" s="5"/>
      <c r="N395" s="5"/>
      <c r="O395" s="5"/>
      <c r="P395" s="5"/>
      <c r="Q395" s="5"/>
      <c r="R395" s="5"/>
      <c r="S395" s="5"/>
      <c r="T395" s="5"/>
      <c r="U395" s="5"/>
      <c r="V395" s="5"/>
      <c r="W395" s="5"/>
      <c r="X395" s="5"/>
      <c r="Y395" s="5"/>
      <c r="Z395" s="5"/>
    </row>
    <row r="396" spans="1:26" ht="15.75" customHeight="1" x14ac:dyDescent="0.25">
      <c r="A396" s="5"/>
      <c r="B396" s="13"/>
      <c r="C396" s="5"/>
      <c r="D396" s="13"/>
      <c r="E396" s="15"/>
      <c r="F396" s="15"/>
      <c r="G396" s="5"/>
      <c r="H396" s="5"/>
      <c r="I396" s="5"/>
      <c r="J396" s="5"/>
      <c r="K396" s="5"/>
      <c r="L396" s="5"/>
      <c r="M396" s="5"/>
      <c r="N396" s="5"/>
      <c r="O396" s="5"/>
      <c r="P396" s="5"/>
      <c r="Q396" s="5"/>
      <c r="R396" s="5"/>
      <c r="S396" s="5"/>
      <c r="T396" s="5"/>
      <c r="U396" s="5"/>
      <c r="V396" s="5"/>
      <c r="W396" s="5"/>
      <c r="X396" s="5"/>
      <c r="Y396" s="5"/>
      <c r="Z396" s="5"/>
    </row>
    <row r="397" spans="1:26" ht="15.75" customHeight="1" x14ac:dyDescent="0.25">
      <c r="A397" s="5"/>
      <c r="B397" s="13"/>
      <c r="C397" s="5"/>
      <c r="D397" s="13"/>
      <c r="E397" s="15"/>
      <c r="F397" s="15"/>
      <c r="G397" s="5"/>
      <c r="H397" s="5"/>
      <c r="I397" s="5"/>
      <c r="J397" s="5"/>
      <c r="K397" s="5"/>
      <c r="L397" s="5"/>
      <c r="M397" s="5"/>
      <c r="N397" s="5"/>
      <c r="O397" s="5"/>
      <c r="P397" s="5"/>
      <c r="Q397" s="5"/>
      <c r="R397" s="5"/>
      <c r="S397" s="5"/>
      <c r="T397" s="5"/>
      <c r="U397" s="5"/>
      <c r="V397" s="5"/>
      <c r="W397" s="5"/>
      <c r="X397" s="5"/>
      <c r="Y397" s="5"/>
      <c r="Z397" s="5"/>
    </row>
    <row r="398" spans="1:26" ht="15.75" customHeight="1" x14ac:dyDescent="0.25">
      <c r="A398" s="5"/>
      <c r="B398" s="13"/>
      <c r="C398" s="5"/>
      <c r="D398" s="13"/>
      <c r="E398" s="15"/>
      <c r="F398" s="15"/>
      <c r="G398" s="5"/>
      <c r="H398" s="5"/>
      <c r="I398" s="5"/>
      <c r="J398" s="5"/>
      <c r="K398" s="5"/>
      <c r="L398" s="5"/>
      <c r="M398" s="5"/>
      <c r="N398" s="5"/>
      <c r="O398" s="5"/>
      <c r="P398" s="5"/>
      <c r="Q398" s="5"/>
      <c r="R398" s="5"/>
      <c r="S398" s="5"/>
      <c r="T398" s="5"/>
      <c r="U398" s="5"/>
      <c r="V398" s="5"/>
      <c r="W398" s="5"/>
      <c r="X398" s="5"/>
      <c r="Y398" s="5"/>
      <c r="Z398" s="5"/>
    </row>
    <row r="399" spans="1:26" ht="15.75" customHeight="1" x14ac:dyDescent="0.25">
      <c r="A399" s="5"/>
      <c r="B399" s="13"/>
      <c r="C399" s="5"/>
      <c r="D399" s="13"/>
      <c r="E399" s="15"/>
      <c r="F399" s="15"/>
      <c r="G399" s="5"/>
      <c r="H399" s="5"/>
      <c r="I399" s="5"/>
      <c r="J399" s="5"/>
      <c r="K399" s="5"/>
      <c r="L399" s="5"/>
      <c r="M399" s="5"/>
      <c r="N399" s="5"/>
      <c r="O399" s="5"/>
      <c r="P399" s="5"/>
      <c r="Q399" s="5"/>
      <c r="R399" s="5"/>
      <c r="S399" s="5"/>
      <c r="T399" s="5"/>
      <c r="U399" s="5"/>
      <c r="V399" s="5"/>
      <c r="W399" s="5"/>
      <c r="X399" s="5"/>
      <c r="Y399" s="5"/>
      <c r="Z399" s="5"/>
    </row>
    <row r="400" spans="1:26" ht="15.75" customHeight="1" x14ac:dyDescent="0.25">
      <c r="A400" s="5"/>
      <c r="B400" s="13"/>
      <c r="C400" s="5"/>
      <c r="D400" s="13"/>
      <c r="E400" s="15"/>
      <c r="F400" s="15"/>
      <c r="G400" s="5"/>
      <c r="H400" s="5"/>
      <c r="I400" s="5"/>
      <c r="J400" s="5"/>
      <c r="K400" s="5"/>
      <c r="L400" s="5"/>
      <c r="M400" s="5"/>
      <c r="N400" s="5"/>
      <c r="O400" s="5"/>
      <c r="P400" s="5"/>
      <c r="Q400" s="5"/>
      <c r="R400" s="5"/>
      <c r="S400" s="5"/>
      <c r="T400" s="5"/>
      <c r="U400" s="5"/>
      <c r="V400" s="5"/>
      <c r="W400" s="5"/>
      <c r="X400" s="5"/>
      <c r="Y400" s="5"/>
      <c r="Z400" s="5"/>
    </row>
    <row r="401" spans="1:26" ht="15.75" customHeight="1" x14ac:dyDescent="0.25">
      <c r="A401" s="5"/>
      <c r="B401" s="13"/>
      <c r="C401" s="5"/>
      <c r="D401" s="13"/>
      <c r="E401" s="15"/>
      <c r="F401" s="15"/>
      <c r="G401" s="5"/>
      <c r="H401" s="5"/>
      <c r="I401" s="5"/>
      <c r="J401" s="5"/>
      <c r="K401" s="5"/>
      <c r="L401" s="5"/>
      <c r="M401" s="5"/>
      <c r="N401" s="5"/>
      <c r="O401" s="5"/>
      <c r="P401" s="5"/>
      <c r="Q401" s="5"/>
      <c r="R401" s="5"/>
      <c r="S401" s="5"/>
      <c r="T401" s="5"/>
      <c r="U401" s="5"/>
      <c r="V401" s="5"/>
      <c r="W401" s="5"/>
      <c r="X401" s="5"/>
      <c r="Y401" s="5"/>
      <c r="Z401" s="5"/>
    </row>
    <row r="402" spans="1:26" ht="15.75" customHeight="1" x14ac:dyDescent="0.25">
      <c r="A402" s="5"/>
      <c r="B402" s="13"/>
      <c r="C402" s="5"/>
      <c r="D402" s="13"/>
      <c r="E402" s="15"/>
      <c r="F402" s="15"/>
      <c r="G402" s="5"/>
      <c r="H402" s="5"/>
      <c r="I402" s="5"/>
      <c r="J402" s="5"/>
      <c r="K402" s="5"/>
      <c r="L402" s="5"/>
      <c r="M402" s="5"/>
      <c r="N402" s="5"/>
      <c r="O402" s="5"/>
      <c r="P402" s="5"/>
      <c r="Q402" s="5"/>
      <c r="R402" s="5"/>
      <c r="S402" s="5"/>
      <c r="T402" s="5"/>
      <c r="U402" s="5"/>
      <c r="V402" s="5"/>
      <c r="W402" s="5"/>
      <c r="X402" s="5"/>
      <c r="Y402" s="5"/>
      <c r="Z402" s="5"/>
    </row>
    <row r="403" spans="1:26" ht="15.75" customHeight="1" x14ac:dyDescent="0.25">
      <c r="A403" s="5"/>
      <c r="B403" s="13"/>
      <c r="C403" s="5"/>
      <c r="D403" s="13"/>
      <c r="E403" s="15"/>
      <c r="F403" s="15"/>
      <c r="G403" s="5"/>
      <c r="H403" s="5"/>
      <c r="I403" s="5"/>
      <c r="J403" s="5"/>
      <c r="K403" s="5"/>
      <c r="L403" s="5"/>
      <c r="M403" s="5"/>
      <c r="N403" s="5"/>
      <c r="O403" s="5"/>
      <c r="P403" s="5"/>
      <c r="Q403" s="5"/>
      <c r="R403" s="5"/>
      <c r="S403" s="5"/>
      <c r="T403" s="5"/>
      <c r="U403" s="5"/>
      <c r="V403" s="5"/>
      <c r="W403" s="5"/>
      <c r="X403" s="5"/>
      <c r="Y403" s="5"/>
      <c r="Z403" s="5"/>
    </row>
    <row r="404" spans="1:26" ht="15.75" customHeight="1" x14ac:dyDescent="0.25">
      <c r="A404" s="5"/>
      <c r="B404" s="13"/>
      <c r="C404" s="5"/>
      <c r="D404" s="13"/>
      <c r="E404" s="15"/>
      <c r="F404" s="15"/>
      <c r="G404" s="5"/>
      <c r="H404" s="5"/>
      <c r="I404" s="5"/>
      <c r="J404" s="5"/>
      <c r="K404" s="5"/>
      <c r="L404" s="5"/>
      <c r="M404" s="5"/>
      <c r="N404" s="5"/>
      <c r="O404" s="5"/>
      <c r="P404" s="5"/>
      <c r="Q404" s="5"/>
      <c r="R404" s="5"/>
      <c r="S404" s="5"/>
      <c r="T404" s="5"/>
      <c r="U404" s="5"/>
      <c r="V404" s="5"/>
      <c r="W404" s="5"/>
      <c r="X404" s="5"/>
      <c r="Y404" s="5"/>
      <c r="Z404" s="5"/>
    </row>
    <row r="405" spans="1:26" ht="15.75" customHeight="1" x14ac:dyDescent="0.25">
      <c r="A405" s="5"/>
      <c r="B405" s="13"/>
      <c r="C405" s="5"/>
      <c r="D405" s="13"/>
      <c r="E405" s="15"/>
      <c r="F405" s="15"/>
      <c r="G405" s="5"/>
      <c r="H405" s="5"/>
      <c r="I405" s="5"/>
      <c r="J405" s="5"/>
      <c r="K405" s="5"/>
      <c r="L405" s="5"/>
      <c r="M405" s="5"/>
      <c r="N405" s="5"/>
      <c r="O405" s="5"/>
      <c r="P405" s="5"/>
      <c r="Q405" s="5"/>
      <c r="R405" s="5"/>
      <c r="S405" s="5"/>
      <c r="T405" s="5"/>
      <c r="U405" s="5"/>
      <c r="V405" s="5"/>
      <c r="W405" s="5"/>
      <c r="X405" s="5"/>
      <c r="Y405" s="5"/>
      <c r="Z405" s="5"/>
    </row>
    <row r="406" spans="1:26" ht="15.75" customHeight="1" x14ac:dyDescent="0.25">
      <c r="A406" s="5"/>
      <c r="B406" s="13"/>
      <c r="C406" s="5"/>
      <c r="D406" s="13"/>
      <c r="E406" s="15"/>
      <c r="F406" s="15"/>
      <c r="G406" s="5"/>
      <c r="H406" s="5"/>
      <c r="I406" s="5"/>
      <c r="J406" s="5"/>
      <c r="K406" s="5"/>
      <c r="L406" s="5"/>
      <c r="M406" s="5"/>
      <c r="N406" s="5"/>
      <c r="O406" s="5"/>
      <c r="P406" s="5"/>
      <c r="Q406" s="5"/>
      <c r="R406" s="5"/>
      <c r="S406" s="5"/>
      <c r="T406" s="5"/>
      <c r="U406" s="5"/>
      <c r="V406" s="5"/>
      <c r="W406" s="5"/>
      <c r="X406" s="5"/>
      <c r="Y406" s="5"/>
      <c r="Z406" s="5"/>
    </row>
    <row r="407" spans="1:26" ht="15.75" customHeight="1" x14ac:dyDescent="0.25">
      <c r="A407" s="5"/>
      <c r="B407" s="13"/>
      <c r="C407" s="5"/>
      <c r="D407" s="13"/>
      <c r="E407" s="15"/>
      <c r="F407" s="15"/>
      <c r="G407" s="5"/>
      <c r="H407" s="5"/>
      <c r="I407" s="5"/>
      <c r="J407" s="5"/>
      <c r="K407" s="5"/>
      <c r="L407" s="5"/>
      <c r="M407" s="5"/>
      <c r="N407" s="5"/>
      <c r="O407" s="5"/>
      <c r="P407" s="5"/>
      <c r="Q407" s="5"/>
      <c r="R407" s="5"/>
      <c r="S407" s="5"/>
      <c r="T407" s="5"/>
      <c r="U407" s="5"/>
      <c r="V407" s="5"/>
      <c r="W407" s="5"/>
      <c r="X407" s="5"/>
      <c r="Y407" s="5"/>
      <c r="Z407" s="5"/>
    </row>
    <row r="408" spans="1:26" ht="15.75" customHeight="1" x14ac:dyDescent="0.25">
      <c r="A408" s="5"/>
      <c r="B408" s="13"/>
      <c r="C408" s="5"/>
      <c r="D408" s="13"/>
      <c r="E408" s="15"/>
      <c r="F408" s="15"/>
      <c r="G408" s="5"/>
      <c r="H408" s="5"/>
      <c r="I408" s="5"/>
      <c r="J408" s="5"/>
      <c r="K408" s="5"/>
      <c r="L408" s="5"/>
      <c r="M408" s="5"/>
      <c r="N408" s="5"/>
      <c r="O408" s="5"/>
      <c r="P408" s="5"/>
      <c r="Q408" s="5"/>
      <c r="R408" s="5"/>
      <c r="S408" s="5"/>
      <c r="T408" s="5"/>
      <c r="U408" s="5"/>
      <c r="V408" s="5"/>
      <c r="W408" s="5"/>
      <c r="X408" s="5"/>
      <c r="Y408" s="5"/>
      <c r="Z408" s="5"/>
    </row>
    <row r="409" spans="1:26" ht="15.75" customHeight="1" x14ac:dyDescent="0.25">
      <c r="A409" s="5"/>
      <c r="B409" s="13"/>
      <c r="C409" s="5"/>
      <c r="D409" s="13"/>
      <c r="E409" s="15"/>
      <c r="F409" s="15"/>
      <c r="G409" s="5"/>
      <c r="H409" s="5"/>
      <c r="I409" s="5"/>
      <c r="J409" s="5"/>
      <c r="K409" s="5"/>
      <c r="L409" s="5"/>
      <c r="M409" s="5"/>
      <c r="N409" s="5"/>
      <c r="O409" s="5"/>
      <c r="P409" s="5"/>
      <c r="Q409" s="5"/>
      <c r="R409" s="5"/>
      <c r="S409" s="5"/>
      <c r="T409" s="5"/>
      <c r="U409" s="5"/>
      <c r="V409" s="5"/>
      <c r="W409" s="5"/>
      <c r="X409" s="5"/>
      <c r="Y409" s="5"/>
      <c r="Z409" s="5"/>
    </row>
    <row r="410" spans="1:26" ht="15.75" customHeight="1" x14ac:dyDescent="0.25">
      <c r="A410" s="5"/>
      <c r="B410" s="13"/>
      <c r="C410" s="5"/>
      <c r="D410" s="13"/>
      <c r="E410" s="15"/>
      <c r="F410" s="15"/>
      <c r="G410" s="5"/>
      <c r="H410" s="5"/>
      <c r="I410" s="5"/>
      <c r="J410" s="5"/>
      <c r="K410" s="5"/>
      <c r="L410" s="5"/>
      <c r="M410" s="5"/>
      <c r="N410" s="5"/>
      <c r="O410" s="5"/>
      <c r="P410" s="5"/>
      <c r="Q410" s="5"/>
      <c r="R410" s="5"/>
      <c r="S410" s="5"/>
      <c r="T410" s="5"/>
      <c r="U410" s="5"/>
      <c r="V410" s="5"/>
      <c r="W410" s="5"/>
      <c r="X410" s="5"/>
      <c r="Y410" s="5"/>
      <c r="Z410" s="5"/>
    </row>
    <row r="411" spans="1:26" ht="15.75" customHeight="1" x14ac:dyDescent="0.25">
      <c r="A411" s="5"/>
      <c r="B411" s="13"/>
      <c r="C411" s="5"/>
      <c r="D411" s="13"/>
      <c r="E411" s="15"/>
      <c r="F411" s="15"/>
      <c r="G411" s="5"/>
      <c r="H411" s="5"/>
      <c r="I411" s="5"/>
      <c r="J411" s="5"/>
      <c r="K411" s="5"/>
      <c r="L411" s="5"/>
      <c r="M411" s="5"/>
      <c r="N411" s="5"/>
      <c r="O411" s="5"/>
      <c r="P411" s="5"/>
      <c r="Q411" s="5"/>
      <c r="R411" s="5"/>
      <c r="S411" s="5"/>
      <c r="T411" s="5"/>
      <c r="U411" s="5"/>
      <c r="V411" s="5"/>
      <c r="W411" s="5"/>
      <c r="X411" s="5"/>
      <c r="Y411" s="5"/>
      <c r="Z411" s="5"/>
    </row>
    <row r="412" spans="1:26" ht="15.75" customHeight="1" x14ac:dyDescent="0.25">
      <c r="A412" s="5"/>
      <c r="B412" s="13"/>
      <c r="C412" s="5"/>
      <c r="D412" s="13"/>
      <c r="E412" s="15"/>
      <c r="F412" s="15"/>
      <c r="G412" s="5"/>
      <c r="H412" s="5"/>
      <c r="I412" s="5"/>
      <c r="J412" s="5"/>
      <c r="K412" s="5"/>
      <c r="L412" s="5"/>
      <c r="M412" s="5"/>
      <c r="N412" s="5"/>
      <c r="O412" s="5"/>
      <c r="P412" s="5"/>
      <c r="Q412" s="5"/>
      <c r="R412" s="5"/>
      <c r="S412" s="5"/>
      <c r="T412" s="5"/>
      <c r="U412" s="5"/>
      <c r="V412" s="5"/>
      <c r="W412" s="5"/>
      <c r="X412" s="5"/>
      <c r="Y412" s="5"/>
      <c r="Z412" s="5"/>
    </row>
    <row r="413" spans="1:26" ht="15.75" customHeight="1" x14ac:dyDescent="0.25">
      <c r="A413" s="5"/>
      <c r="B413" s="13"/>
      <c r="C413" s="5"/>
      <c r="D413" s="13"/>
      <c r="E413" s="15"/>
      <c r="F413" s="15"/>
      <c r="G413" s="5"/>
      <c r="H413" s="5"/>
      <c r="I413" s="5"/>
      <c r="J413" s="5"/>
      <c r="K413" s="5"/>
      <c r="L413" s="5"/>
      <c r="M413" s="5"/>
      <c r="N413" s="5"/>
      <c r="O413" s="5"/>
      <c r="P413" s="5"/>
      <c r="Q413" s="5"/>
      <c r="R413" s="5"/>
      <c r="S413" s="5"/>
      <c r="T413" s="5"/>
      <c r="U413" s="5"/>
      <c r="V413" s="5"/>
      <c r="W413" s="5"/>
      <c r="X413" s="5"/>
      <c r="Y413" s="5"/>
      <c r="Z413" s="5"/>
    </row>
    <row r="414" spans="1:26" ht="15.75" customHeight="1" x14ac:dyDescent="0.25">
      <c r="A414" s="5"/>
      <c r="B414" s="13"/>
      <c r="C414" s="5"/>
      <c r="D414" s="13"/>
      <c r="E414" s="15"/>
      <c r="F414" s="15"/>
      <c r="G414" s="5"/>
      <c r="H414" s="5"/>
      <c r="I414" s="5"/>
      <c r="J414" s="5"/>
      <c r="K414" s="5"/>
      <c r="L414" s="5"/>
      <c r="M414" s="5"/>
      <c r="N414" s="5"/>
      <c r="O414" s="5"/>
      <c r="P414" s="5"/>
      <c r="Q414" s="5"/>
      <c r="R414" s="5"/>
      <c r="S414" s="5"/>
      <c r="T414" s="5"/>
      <c r="U414" s="5"/>
      <c r="V414" s="5"/>
      <c r="W414" s="5"/>
      <c r="X414" s="5"/>
      <c r="Y414" s="5"/>
      <c r="Z414" s="5"/>
    </row>
    <row r="415" spans="1:26" ht="15.75" customHeight="1" x14ac:dyDescent="0.25">
      <c r="A415" s="5"/>
      <c r="B415" s="13"/>
      <c r="C415" s="5"/>
      <c r="D415" s="13"/>
      <c r="E415" s="15"/>
      <c r="F415" s="15"/>
      <c r="G415" s="5"/>
      <c r="H415" s="5"/>
      <c r="I415" s="5"/>
      <c r="J415" s="5"/>
      <c r="K415" s="5"/>
      <c r="L415" s="5"/>
      <c r="M415" s="5"/>
      <c r="N415" s="5"/>
      <c r="O415" s="5"/>
      <c r="P415" s="5"/>
      <c r="Q415" s="5"/>
      <c r="R415" s="5"/>
      <c r="S415" s="5"/>
      <c r="T415" s="5"/>
      <c r="U415" s="5"/>
      <c r="V415" s="5"/>
      <c r="W415" s="5"/>
      <c r="X415" s="5"/>
      <c r="Y415" s="5"/>
      <c r="Z415" s="5"/>
    </row>
    <row r="416" spans="1:26" ht="15.75" customHeight="1" x14ac:dyDescent="0.25">
      <c r="A416" s="5"/>
      <c r="B416" s="13"/>
      <c r="C416" s="5"/>
      <c r="D416" s="13"/>
      <c r="E416" s="15"/>
      <c r="F416" s="15"/>
      <c r="G416" s="5"/>
      <c r="H416" s="5"/>
      <c r="I416" s="5"/>
      <c r="J416" s="5"/>
      <c r="K416" s="5"/>
      <c r="L416" s="5"/>
      <c r="M416" s="5"/>
      <c r="N416" s="5"/>
      <c r="O416" s="5"/>
      <c r="P416" s="5"/>
      <c r="Q416" s="5"/>
      <c r="R416" s="5"/>
      <c r="S416" s="5"/>
      <c r="T416" s="5"/>
      <c r="U416" s="5"/>
      <c r="V416" s="5"/>
      <c r="W416" s="5"/>
      <c r="X416" s="5"/>
      <c r="Y416" s="5"/>
      <c r="Z416" s="5"/>
    </row>
    <row r="417" spans="1:26" ht="15.75" customHeight="1" x14ac:dyDescent="0.25">
      <c r="A417" s="5"/>
      <c r="B417" s="13"/>
      <c r="C417" s="5"/>
      <c r="D417" s="13"/>
      <c r="E417" s="15"/>
      <c r="F417" s="15"/>
      <c r="G417" s="5"/>
      <c r="H417" s="5"/>
      <c r="I417" s="5"/>
      <c r="J417" s="5"/>
      <c r="K417" s="5"/>
      <c r="L417" s="5"/>
      <c r="M417" s="5"/>
      <c r="N417" s="5"/>
      <c r="O417" s="5"/>
      <c r="P417" s="5"/>
      <c r="Q417" s="5"/>
      <c r="R417" s="5"/>
      <c r="S417" s="5"/>
      <c r="T417" s="5"/>
      <c r="U417" s="5"/>
      <c r="V417" s="5"/>
      <c r="W417" s="5"/>
      <c r="X417" s="5"/>
      <c r="Y417" s="5"/>
      <c r="Z417" s="5"/>
    </row>
    <row r="418" spans="1:26" ht="15.75" customHeight="1" x14ac:dyDescent="0.25">
      <c r="A418" s="5"/>
      <c r="B418" s="13"/>
      <c r="C418" s="5"/>
      <c r="D418" s="13"/>
      <c r="E418" s="15"/>
      <c r="F418" s="15"/>
      <c r="G418" s="5"/>
      <c r="H418" s="5"/>
      <c r="I418" s="5"/>
      <c r="J418" s="5"/>
      <c r="K418" s="5"/>
      <c r="L418" s="5"/>
      <c r="M418" s="5"/>
      <c r="N418" s="5"/>
      <c r="O418" s="5"/>
      <c r="P418" s="5"/>
      <c r="Q418" s="5"/>
      <c r="R418" s="5"/>
      <c r="S418" s="5"/>
      <c r="T418" s="5"/>
      <c r="U418" s="5"/>
      <c r="V418" s="5"/>
      <c r="W418" s="5"/>
      <c r="X418" s="5"/>
      <c r="Y418" s="5"/>
      <c r="Z418" s="5"/>
    </row>
    <row r="419" spans="1:26" ht="15.75" customHeight="1" x14ac:dyDescent="0.25">
      <c r="A419" s="5"/>
      <c r="B419" s="13"/>
      <c r="C419" s="5"/>
      <c r="D419" s="13"/>
      <c r="E419" s="15"/>
      <c r="F419" s="15"/>
      <c r="G419" s="5"/>
      <c r="H419" s="5"/>
      <c r="I419" s="5"/>
      <c r="J419" s="5"/>
      <c r="K419" s="5"/>
      <c r="L419" s="5"/>
      <c r="M419" s="5"/>
      <c r="N419" s="5"/>
      <c r="O419" s="5"/>
      <c r="P419" s="5"/>
      <c r="Q419" s="5"/>
      <c r="R419" s="5"/>
      <c r="S419" s="5"/>
      <c r="T419" s="5"/>
      <c r="U419" s="5"/>
      <c r="V419" s="5"/>
      <c r="W419" s="5"/>
      <c r="X419" s="5"/>
      <c r="Y419" s="5"/>
      <c r="Z419" s="5"/>
    </row>
    <row r="420" spans="1:26" ht="15.75" customHeight="1" x14ac:dyDescent="0.25">
      <c r="A420" s="5"/>
      <c r="B420" s="13"/>
      <c r="C420" s="5"/>
      <c r="D420" s="13"/>
      <c r="E420" s="15"/>
      <c r="F420" s="15"/>
      <c r="G420" s="5"/>
      <c r="H420" s="5"/>
      <c r="I420" s="5"/>
      <c r="J420" s="5"/>
      <c r="K420" s="5"/>
      <c r="L420" s="5"/>
      <c r="M420" s="5"/>
      <c r="N420" s="5"/>
      <c r="O420" s="5"/>
      <c r="P420" s="5"/>
      <c r="Q420" s="5"/>
      <c r="R420" s="5"/>
      <c r="S420" s="5"/>
      <c r="T420" s="5"/>
      <c r="U420" s="5"/>
      <c r="V420" s="5"/>
      <c r="W420" s="5"/>
      <c r="X420" s="5"/>
      <c r="Y420" s="5"/>
      <c r="Z420" s="5"/>
    </row>
    <row r="421" spans="1:26" ht="15.75" customHeight="1" x14ac:dyDescent="0.25">
      <c r="A421" s="5"/>
      <c r="B421" s="13"/>
      <c r="C421" s="5"/>
      <c r="D421" s="13"/>
      <c r="E421" s="15"/>
      <c r="F421" s="15"/>
      <c r="G421" s="5"/>
      <c r="H421" s="5"/>
      <c r="I421" s="5"/>
      <c r="J421" s="5"/>
      <c r="K421" s="5"/>
      <c r="L421" s="5"/>
      <c r="M421" s="5"/>
      <c r="N421" s="5"/>
      <c r="O421" s="5"/>
      <c r="P421" s="5"/>
      <c r="Q421" s="5"/>
      <c r="R421" s="5"/>
      <c r="S421" s="5"/>
      <c r="T421" s="5"/>
      <c r="U421" s="5"/>
      <c r="V421" s="5"/>
      <c r="W421" s="5"/>
      <c r="X421" s="5"/>
      <c r="Y421" s="5"/>
      <c r="Z421" s="5"/>
    </row>
    <row r="422" spans="1:26" ht="15.75" customHeight="1" x14ac:dyDescent="0.25">
      <c r="A422" s="5"/>
      <c r="B422" s="13"/>
      <c r="C422" s="5"/>
      <c r="D422" s="13"/>
      <c r="E422" s="15"/>
      <c r="F422" s="15"/>
      <c r="G422" s="5"/>
      <c r="H422" s="5"/>
      <c r="I422" s="5"/>
      <c r="J422" s="5"/>
      <c r="K422" s="5"/>
      <c r="L422" s="5"/>
      <c r="M422" s="5"/>
      <c r="N422" s="5"/>
      <c r="O422" s="5"/>
      <c r="P422" s="5"/>
      <c r="Q422" s="5"/>
      <c r="R422" s="5"/>
      <c r="S422" s="5"/>
      <c r="T422" s="5"/>
      <c r="U422" s="5"/>
      <c r="V422" s="5"/>
      <c r="W422" s="5"/>
      <c r="X422" s="5"/>
      <c r="Y422" s="5"/>
      <c r="Z422" s="5"/>
    </row>
    <row r="423" spans="1:26" ht="15.75" customHeight="1" x14ac:dyDescent="0.25">
      <c r="A423" s="5"/>
      <c r="B423" s="13"/>
      <c r="C423" s="5"/>
      <c r="D423" s="13"/>
      <c r="E423" s="15"/>
      <c r="F423" s="15"/>
      <c r="G423" s="5"/>
      <c r="H423" s="5"/>
      <c r="I423" s="5"/>
      <c r="J423" s="5"/>
      <c r="K423" s="5"/>
      <c r="L423" s="5"/>
      <c r="M423" s="5"/>
      <c r="N423" s="5"/>
      <c r="O423" s="5"/>
      <c r="P423" s="5"/>
      <c r="Q423" s="5"/>
      <c r="R423" s="5"/>
      <c r="S423" s="5"/>
      <c r="T423" s="5"/>
      <c r="U423" s="5"/>
      <c r="V423" s="5"/>
      <c r="W423" s="5"/>
      <c r="X423" s="5"/>
      <c r="Y423" s="5"/>
      <c r="Z423" s="5"/>
    </row>
    <row r="424" spans="1:26" ht="15.75" customHeight="1" x14ac:dyDescent="0.25">
      <c r="A424" s="5"/>
      <c r="B424" s="13"/>
      <c r="C424" s="5"/>
      <c r="D424" s="13"/>
      <c r="E424" s="15"/>
      <c r="F424" s="15"/>
      <c r="G424" s="5"/>
      <c r="H424" s="5"/>
      <c r="I424" s="5"/>
      <c r="J424" s="5"/>
      <c r="K424" s="5"/>
      <c r="L424" s="5"/>
      <c r="M424" s="5"/>
      <c r="N424" s="5"/>
      <c r="O424" s="5"/>
      <c r="P424" s="5"/>
      <c r="Q424" s="5"/>
      <c r="R424" s="5"/>
      <c r="S424" s="5"/>
      <c r="T424" s="5"/>
      <c r="U424" s="5"/>
      <c r="V424" s="5"/>
      <c r="W424" s="5"/>
      <c r="X424" s="5"/>
      <c r="Y424" s="5"/>
      <c r="Z424" s="5"/>
    </row>
    <row r="425" spans="1:26" ht="15.75" customHeight="1" x14ac:dyDescent="0.25">
      <c r="A425" s="5"/>
      <c r="B425" s="13"/>
      <c r="C425" s="5"/>
      <c r="D425" s="13"/>
      <c r="E425" s="15"/>
      <c r="F425" s="15"/>
      <c r="G425" s="5"/>
      <c r="H425" s="5"/>
      <c r="I425" s="5"/>
      <c r="J425" s="5"/>
      <c r="K425" s="5"/>
      <c r="L425" s="5"/>
      <c r="M425" s="5"/>
      <c r="N425" s="5"/>
      <c r="O425" s="5"/>
      <c r="P425" s="5"/>
      <c r="Q425" s="5"/>
      <c r="R425" s="5"/>
      <c r="S425" s="5"/>
      <c r="T425" s="5"/>
      <c r="U425" s="5"/>
      <c r="V425" s="5"/>
      <c r="W425" s="5"/>
      <c r="X425" s="5"/>
      <c r="Y425" s="5"/>
      <c r="Z425" s="5"/>
    </row>
    <row r="426" spans="1:26" ht="15.75" customHeight="1" x14ac:dyDescent="0.25">
      <c r="A426" s="5"/>
      <c r="B426" s="13"/>
      <c r="C426" s="5"/>
      <c r="D426" s="13"/>
      <c r="E426" s="15"/>
      <c r="F426" s="15"/>
      <c r="G426" s="5"/>
      <c r="H426" s="5"/>
      <c r="I426" s="5"/>
      <c r="J426" s="5"/>
      <c r="K426" s="5"/>
      <c r="L426" s="5"/>
      <c r="M426" s="5"/>
      <c r="N426" s="5"/>
      <c r="O426" s="5"/>
      <c r="P426" s="5"/>
      <c r="Q426" s="5"/>
      <c r="R426" s="5"/>
      <c r="S426" s="5"/>
      <c r="T426" s="5"/>
      <c r="U426" s="5"/>
      <c r="V426" s="5"/>
      <c r="W426" s="5"/>
      <c r="X426" s="5"/>
      <c r="Y426" s="5"/>
      <c r="Z426" s="5"/>
    </row>
    <row r="427" spans="1:26" ht="15.75" customHeight="1" x14ac:dyDescent="0.25">
      <c r="A427" s="5"/>
      <c r="B427" s="13"/>
      <c r="C427" s="5"/>
      <c r="D427" s="13"/>
      <c r="E427" s="15"/>
      <c r="F427" s="15"/>
      <c r="G427" s="5"/>
      <c r="H427" s="5"/>
      <c r="I427" s="5"/>
      <c r="J427" s="5"/>
      <c r="K427" s="5"/>
      <c r="L427" s="5"/>
      <c r="M427" s="5"/>
      <c r="N427" s="5"/>
      <c r="O427" s="5"/>
      <c r="P427" s="5"/>
      <c r="Q427" s="5"/>
      <c r="R427" s="5"/>
      <c r="S427" s="5"/>
      <c r="T427" s="5"/>
      <c r="U427" s="5"/>
      <c r="V427" s="5"/>
      <c r="W427" s="5"/>
      <c r="X427" s="5"/>
      <c r="Y427" s="5"/>
      <c r="Z427" s="5"/>
    </row>
    <row r="428" spans="1:26" ht="15.75" customHeight="1" x14ac:dyDescent="0.25">
      <c r="A428" s="5"/>
      <c r="B428" s="13"/>
      <c r="C428" s="5"/>
      <c r="D428" s="13"/>
      <c r="E428" s="15"/>
      <c r="F428" s="15"/>
      <c r="G428" s="5"/>
      <c r="H428" s="5"/>
      <c r="I428" s="5"/>
      <c r="J428" s="5"/>
      <c r="K428" s="5"/>
      <c r="L428" s="5"/>
      <c r="M428" s="5"/>
      <c r="N428" s="5"/>
      <c r="O428" s="5"/>
      <c r="P428" s="5"/>
      <c r="Q428" s="5"/>
      <c r="R428" s="5"/>
      <c r="S428" s="5"/>
      <c r="T428" s="5"/>
      <c r="U428" s="5"/>
      <c r="V428" s="5"/>
      <c r="W428" s="5"/>
      <c r="X428" s="5"/>
      <c r="Y428" s="5"/>
      <c r="Z428" s="5"/>
    </row>
    <row r="429" spans="1:26" ht="15.75" customHeight="1" x14ac:dyDescent="0.25">
      <c r="A429" s="5"/>
      <c r="B429" s="13"/>
      <c r="C429" s="5"/>
      <c r="D429" s="13"/>
      <c r="E429" s="15"/>
      <c r="F429" s="15"/>
      <c r="G429" s="5"/>
      <c r="H429" s="5"/>
      <c r="I429" s="5"/>
      <c r="J429" s="5"/>
      <c r="K429" s="5"/>
      <c r="L429" s="5"/>
      <c r="M429" s="5"/>
      <c r="N429" s="5"/>
      <c r="O429" s="5"/>
      <c r="P429" s="5"/>
      <c r="Q429" s="5"/>
      <c r="R429" s="5"/>
      <c r="S429" s="5"/>
      <c r="T429" s="5"/>
      <c r="U429" s="5"/>
      <c r="V429" s="5"/>
      <c r="W429" s="5"/>
      <c r="X429" s="5"/>
      <c r="Y429" s="5"/>
      <c r="Z429" s="5"/>
    </row>
    <row r="430" spans="1:26" ht="15.75" customHeight="1" x14ac:dyDescent="0.25">
      <c r="A430" s="5"/>
      <c r="B430" s="13"/>
      <c r="C430" s="5"/>
      <c r="D430" s="13"/>
      <c r="E430" s="15"/>
      <c r="F430" s="15"/>
      <c r="G430" s="5"/>
      <c r="H430" s="5"/>
      <c r="I430" s="5"/>
      <c r="J430" s="5"/>
      <c r="K430" s="5"/>
      <c r="L430" s="5"/>
      <c r="M430" s="5"/>
      <c r="N430" s="5"/>
      <c r="O430" s="5"/>
      <c r="P430" s="5"/>
      <c r="Q430" s="5"/>
      <c r="R430" s="5"/>
      <c r="S430" s="5"/>
      <c r="T430" s="5"/>
      <c r="U430" s="5"/>
      <c r="V430" s="5"/>
      <c r="W430" s="5"/>
      <c r="X430" s="5"/>
      <c r="Y430" s="5"/>
      <c r="Z430" s="5"/>
    </row>
    <row r="431" spans="1:26" ht="15.75" customHeight="1" x14ac:dyDescent="0.25">
      <c r="A431" s="5"/>
      <c r="B431" s="13"/>
      <c r="C431" s="5"/>
      <c r="D431" s="13"/>
      <c r="E431" s="15"/>
      <c r="F431" s="15"/>
      <c r="G431" s="5"/>
      <c r="H431" s="5"/>
      <c r="I431" s="5"/>
      <c r="J431" s="5"/>
      <c r="K431" s="5"/>
      <c r="L431" s="5"/>
      <c r="M431" s="5"/>
      <c r="N431" s="5"/>
      <c r="O431" s="5"/>
      <c r="P431" s="5"/>
      <c r="Q431" s="5"/>
      <c r="R431" s="5"/>
      <c r="S431" s="5"/>
      <c r="T431" s="5"/>
      <c r="U431" s="5"/>
      <c r="V431" s="5"/>
      <c r="W431" s="5"/>
      <c r="X431" s="5"/>
      <c r="Y431" s="5"/>
      <c r="Z431" s="5"/>
    </row>
    <row r="432" spans="1:26" ht="15.75" customHeight="1" x14ac:dyDescent="0.25">
      <c r="A432" s="5"/>
      <c r="B432" s="13"/>
      <c r="C432" s="5"/>
      <c r="D432" s="13"/>
      <c r="E432" s="15"/>
      <c r="F432" s="15"/>
      <c r="G432" s="5"/>
      <c r="H432" s="5"/>
      <c r="I432" s="5"/>
      <c r="J432" s="5"/>
      <c r="K432" s="5"/>
      <c r="L432" s="5"/>
      <c r="M432" s="5"/>
      <c r="N432" s="5"/>
      <c r="O432" s="5"/>
      <c r="P432" s="5"/>
      <c r="Q432" s="5"/>
      <c r="R432" s="5"/>
      <c r="S432" s="5"/>
      <c r="T432" s="5"/>
      <c r="U432" s="5"/>
      <c r="V432" s="5"/>
      <c r="W432" s="5"/>
      <c r="X432" s="5"/>
      <c r="Y432" s="5"/>
      <c r="Z432" s="5"/>
    </row>
    <row r="433" spans="1:26" ht="15.75" customHeight="1" x14ac:dyDescent="0.25">
      <c r="A433" s="5"/>
      <c r="B433" s="13"/>
      <c r="C433" s="5"/>
      <c r="D433" s="13"/>
      <c r="E433" s="15"/>
      <c r="F433" s="15"/>
      <c r="G433" s="5"/>
      <c r="H433" s="5"/>
      <c r="I433" s="5"/>
      <c r="J433" s="5"/>
      <c r="K433" s="5"/>
      <c r="L433" s="5"/>
      <c r="M433" s="5"/>
      <c r="N433" s="5"/>
      <c r="O433" s="5"/>
      <c r="P433" s="5"/>
      <c r="Q433" s="5"/>
      <c r="R433" s="5"/>
      <c r="S433" s="5"/>
      <c r="T433" s="5"/>
      <c r="U433" s="5"/>
      <c r="V433" s="5"/>
      <c r="W433" s="5"/>
      <c r="X433" s="5"/>
      <c r="Y433" s="5"/>
      <c r="Z433" s="5"/>
    </row>
    <row r="434" spans="1:26" ht="15.75" customHeight="1" x14ac:dyDescent="0.25">
      <c r="A434" s="5"/>
      <c r="B434" s="13"/>
      <c r="C434" s="5"/>
      <c r="D434" s="13"/>
      <c r="E434" s="15"/>
      <c r="F434" s="15"/>
      <c r="G434" s="5"/>
      <c r="H434" s="5"/>
      <c r="I434" s="5"/>
      <c r="J434" s="5"/>
      <c r="K434" s="5"/>
      <c r="L434" s="5"/>
      <c r="M434" s="5"/>
      <c r="N434" s="5"/>
      <c r="O434" s="5"/>
      <c r="P434" s="5"/>
      <c r="Q434" s="5"/>
      <c r="R434" s="5"/>
      <c r="S434" s="5"/>
      <c r="T434" s="5"/>
      <c r="U434" s="5"/>
      <c r="V434" s="5"/>
      <c r="W434" s="5"/>
      <c r="X434" s="5"/>
      <c r="Y434" s="5"/>
      <c r="Z434" s="5"/>
    </row>
    <row r="435" spans="1:26" ht="15.75" customHeight="1" x14ac:dyDescent="0.25">
      <c r="A435" s="5"/>
      <c r="B435" s="13"/>
      <c r="C435" s="5"/>
      <c r="D435" s="13"/>
      <c r="E435" s="15"/>
      <c r="F435" s="15"/>
      <c r="G435" s="5"/>
      <c r="H435" s="5"/>
      <c r="I435" s="5"/>
      <c r="J435" s="5"/>
      <c r="K435" s="5"/>
      <c r="L435" s="5"/>
      <c r="M435" s="5"/>
      <c r="N435" s="5"/>
      <c r="O435" s="5"/>
      <c r="P435" s="5"/>
      <c r="Q435" s="5"/>
      <c r="R435" s="5"/>
      <c r="S435" s="5"/>
      <c r="T435" s="5"/>
      <c r="U435" s="5"/>
      <c r="V435" s="5"/>
      <c r="W435" s="5"/>
      <c r="X435" s="5"/>
      <c r="Y435" s="5"/>
      <c r="Z435" s="5"/>
    </row>
    <row r="436" spans="1:26" ht="15.75" customHeight="1" x14ac:dyDescent="0.25">
      <c r="A436" s="5"/>
      <c r="B436" s="13"/>
      <c r="C436" s="5"/>
      <c r="D436" s="13"/>
      <c r="E436" s="15"/>
      <c r="F436" s="15"/>
      <c r="G436" s="5"/>
      <c r="H436" s="5"/>
      <c r="I436" s="5"/>
      <c r="J436" s="5"/>
      <c r="K436" s="5"/>
      <c r="L436" s="5"/>
      <c r="M436" s="5"/>
      <c r="N436" s="5"/>
      <c r="O436" s="5"/>
      <c r="P436" s="5"/>
      <c r="Q436" s="5"/>
      <c r="R436" s="5"/>
      <c r="S436" s="5"/>
      <c r="T436" s="5"/>
      <c r="U436" s="5"/>
      <c r="V436" s="5"/>
      <c r="W436" s="5"/>
      <c r="X436" s="5"/>
      <c r="Y436" s="5"/>
      <c r="Z436" s="5"/>
    </row>
    <row r="437" spans="1:26" ht="15.75" customHeight="1" x14ac:dyDescent="0.25">
      <c r="A437" s="5"/>
      <c r="B437" s="13"/>
      <c r="C437" s="5"/>
      <c r="D437" s="13"/>
      <c r="E437" s="15"/>
      <c r="F437" s="15"/>
      <c r="G437" s="5"/>
      <c r="H437" s="5"/>
      <c r="I437" s="5"/>
      <c r="J437" s="5"/>
      <c r="K437" s="5"/>
      <c r="L437" s="5"/>
      <c r="M437" s="5"/>
      <c r="N437" s="5"/>
      <c r="O437" s="5"/>
      <c r="P437" s="5"/>
      <c r="Q437" s="5"/>
      <c r="R437" s="5"/>
      <c r="S437" s="5"/>
      <c r="T437" s="5"/>
      <c r="U437" s="5"/>
      <c r="V437" s="5"/>
      <c r="W437" s="5"/>
      <c r="X437" s="5"/>
      <c r="Y437" s="5"/>
      <c r="Z437" s="5"/>
    </row>
    <row r="438" spans="1:26" ht="15.75" customHeight="1" x14ac:dyDescent="0.25">
      <c r="A438" s="5"/>
      <c r="B438" s="13"/>
      <c r="C438" s="5"/>
      <c r="D438" s="13"/>
      <c r="E438" s="15"/>
      <c r="F438" s="15"/>
      <c r="G438" s="5"/>
      <c r="H438" s="5"/>
      <c r="I438" s="5"/>
      <c r="J438" s="5"/>
      <c r="K438" s="5"/>
      <c r="L438" s="5"/>
      <c r="M438" s="5"/>
      <c r="N438" s="5"/>
      <c r="O438" s="5"/>
      <c r="P438" s="5"/>
      <c r="Q438" s="5"/>
      <c r="R438" s="5"/>
      <c r="S438" s="5"/>
      <c r="T438" s="5"/>
      <c r="U438" s="5"/>
      <c r="V438" s="5"/>
      <c r="W438" s="5"/>
      <c r="X438" s="5"/>
      <c r="Y438" s="5"/>
      <c r="Z438" s="5"/>
    </row>
    <row r="439" spans="1:26" ht="15.75" customHeight="1" x14ac:dyDescent="0.25">
      <c r="A439" s="5"/>
      <c r="B439" s="13"/>
      <c r="C439" s="5"/>
      <c r="D439" s="13"/>
      <c r="E439" s="15"/>
      <c r="F439" s="15"/>
      <c r="G439" s="5"/>
      <c r="H439" s="5"/>
      <c r="I439" s="5"/>
      <c r="J439" s="5"/>
      <c r="K439" s="5"/>
      <c r="L439" s="5"/>
      <c r="M439" s="5"/>
      <c r="N439" s="5"/>
      <c r="O439" s="5"/>
      <c r="P439" s="5"/>
      <c r="Q439" s="5"/>
      <c r="R439" s="5"/>
      <c r="S439" s="5"/>
      <c r="T439" s="5"/>
      <c r="U439" s="5"/>
      <c r="V439" s="5"/>
      <c r="W439" s="5"/>
      <c r="X439" s="5"/>
      <c r="Y439" s="5"/>
      <c r="Z439" s="5"/>
    </row>
    <row r="440" spans="1:26" ht="15.75" customHeight="1" x14ac:dyDescent="0.25">
      <c r="A440" s="5"/>
      <c r="B440" s="13"/>
      <c r="C440" s="5"/>
      <c r="D440" s="13"/>
      <c r="E440" s="15"/>
      <c r="F440" s="15"/>
      <c r="G440" s="5"/>
      <c r="H440" s="5"/>
      <c r="I440" s="5"/>
      <c r="J440" s="5"/>
      <c r="K440" s="5"/>
      <c r="L440" s="5"/>
      <c r="M440" s="5"/>
      <c r="N440" s="5"/>
      <c r="O440" s="5"/>
      <c r="P440" s="5"/>
      <c r="Q440" s="5"/>
      <c r="R440" s="5"/>
      <c r="S440" s="5"/>
      <c r="T440" s="5"/>
      <c r="U440" s="5"/>
      <c r="V440" s="5"/>
      <c r="W440" s="5"/>
      <c r="X440" s="5"/>
      <c r="Y440" s="5"/>
      <c r="Z440" s="5"/>
    </row>
    <row r="441" spans="1:26" ht="15.75" customHeight="1" x14ac:dyDescent="0.25">
      <c r="A441" s="5"/>
      <c r="B441" s="13"/>
      <c r="C441" s="5"/>
      <c r="D441" s="13"/>
      <c r="E441" s="15"/>
      <c r="F441" s="15"/>
      <c r="G441" s="5"/>
      <c r="H441" s="5"/>
      <c r="I441" s="5"/>
      <c r="J441" s="5"/>
      <c r="K441" s="5"/>
      <c r="L441" s="5"/>
      <c r="M441" s="5"/>
      <c r="N441" s="5"/>
      <c r="O441" s="5"/>
      <c r="P441" s="5"/>
      <c r="Q441" s="5"/>
      <c r="R441" s="5"/>
      <c r="S441" s="5"/>
      <c r="T441" s="5"/>
      <c r="U441" s="5"/>
      <c r="V441" s="5"/>
      <c r="W441" s="5"/>
      <c r="X441" s="5"/>
      <c r="Y441" s="5"/>
      <c r="Z441" s="5"/>
    </row>
    <row r="442" spans="1:26" ht="15.75" customHeight="1" x14ac:dyDescent="0.25">
      <c r="A442" s="5"/>
      <c r="B442" s="13"/>
      <c r="C442" s="5"/>
      <c r="D442" s="13"/>
      <c r="E442" s="15"/>
      <c r="F442" s="15"/>
      <c r="G442" s="5"/>
      <c r="H442" s="5"/>
      <c r="I442" s="5"/>
      <c r="J442" s="5"/>
      <c r="K442" s="5"/>
      <c r="L442" s="5"/>
      <c r="M442" s="5"/>
      <c r="N442" s="5"/>
      <c r="O442" s="5"/>
      <c r="P442" s="5"/>
      <c r="Q442" s="5"/>
      <c r="R442" s="5"/>
      <c r="S442" s="5"/>
      <c r="T442" s="5"/>
      <c r="U442" s="5"/>
      <c r="V442" s="5"/>
      <c r="W442" s="5"/>
      <c r="X442" s="5"/>
      <c r="Y442" s="5"/>
      <c r="Z442" s="5"/>
    </row>
    <row r="443" spans="1:26" ht="15.75" customHeight="1" x14ac:dyDescent="0.25">
      <c r="A443" s="5"/>
      <c r="B443" s="13"/>
      <c r="C443" s="5"/>
      <c r="D443" s="13"/>
      <c r="E443" s="15"/>
      <c r="F443" s="15"/>
      <c r="G443" s="5"/>
      <c r="H443" s="5"/>
      <c r="I443" s="5"/>
      <c r="J443" s="5"/>
      <c r="K443" s="5"/>
      <c r="L443" s="5"/>
      <c r="M443" s="5"/>
      <c r="N443" s="5"/>
      <c r="O443" s="5"/>
      <c r="P443" s="5"/>
      <c r="Q443" s="5"/>
      <c r="R443" s="5"/>
      <c r="S443" s="5"/>
      <c r="T443" s="5"/>
      <c r="U443" s="5"/>
      <c r="V443" s="5"/>
      <c r="W443" s="5"/>
      <c r="X443" s="5"/>
      <c r="Y443" s="5"/>
      <c r="Z443" s="5"/>
    </row>
    <row r="444" spans="1:26" ht="15.75" customHeight="1" x14ac:dyDescent="0.25">
      <c r="A444" s="5"/>
      <c r="B444" s="13"/>
      <c r="C444" s="5"/>
      <c r="D444" s="13"/>
      <c r="E444" s="15"/>
      <c r="F444" s="15"/>
      <c r="G444" s="5"/>
      <c r="H444" s="5"/>
      <c r="I444" s="5"/>
      <c r="J444" s="5"/>
      <c r="K444" s="5"/>
      <c r="L444" s="5"/>
      <c r="M444" s="5"/>
      <c r="N444" s="5"/>
      <c r="O444" s="5"/>
      <c r="P444" s="5"/>
      <c r="Q444" s="5"/>
      <c r="R444" s="5"/>
      <c r="S444" s="5"/>
      <c r="T444" s="5"/>
      <c r="U444" s="5"/>
      <c r="V444" s="5"/>
      <c r="W444" s="5"/>
      <c r="X444" s="5"/>
      <c r="Y444" s="5"/>
      <c r="Z444" s="5"/>
    </row>
    <row r="445" spans="1:26" ht="15.75" customHeight="1" x14ac:dyDescent="0.25">
      <c r="A445" s="5"/>
      <c r="B445" s="13"/>
      <c r="C445" s="5"/>
      <c r="D445" s="13"/>
      <c r="E445" s="15"/>
      <c r="F445" s="15"/>
      <c r="G445" s="5"/>
      <c r="H445" s="5"/>
      <c r="I445" s="5"/>
      <c r="J445" s="5"/>
      <c r="K445" s="5"/>
      <c r="L445" s="5"/>
      <c r="M445" s="5"/>
      <c r="N445" s="5"/>
      <c r="O445" s="5"/>
      <c r="P445" s="5"/>
      <c r="Q445" s="5"/>
      <c r="R445" s="5"/>
      <c r="S445" s="5"/>
      <c r="T445" s="5"/>
      <c r="U445" s="5"/>
      <c r="V445" s="5"/>
      <c r="W445" s="5"/>
      <c r="X445" s="5"/>
      <c r="Y445" s="5"/>
      <c r="Z445" s="5"/>
    </row>
    <row r="446" spans="1:26" ht="15.75" customHeight="1" x14ac:dyDescent="0.25">
      <c r="A446" s="5"/>
      <c r="B446" s="13"/>
      <c r="C446" s="5"/>
      <c r="D446" s="13"/>
      <c r="E446" s="15"/>
      <c r="F446" s="15"/>
      <c r="G446" s="5"/>
      <c r="H446" s="5"/>
      <c r="I446" s="5"/>
      <c r="J446" s="5"/>
      <c r="K446" s="5"/>
      <c r="L446" s="5"/>
      <c r="M446" s="5"/>
      <c r="N446" s="5"/>
      <c r="O446" s="5"/>
      <c r="P446" s="5"/>
      <c r="Q446" s="5"/>
      <c r="R446" s="5"/>
      <c r="S446" s="5"/>
      <c r="T446" s="5"/>
      <c r="U446" s="5"/>
      <c r="V446" s="5"/>
      <c r="W446" s="5"/>
      <c r="X446" s="5"/>
      <c r="Y446" s="5"/>
      <c r="Z446" s="5"/>
    </row>
    <row r="447" spans="1:26" ht="15.75" customHeight="1" x14ac:dyDescent="0.25">
      <c r="A447" s="5"/>
      <c r="B447" s="13"/>
      <c r="C447" s="5"/>
      <c r="D447" s="13"/>
      <c r="E447" s="15"/>
      <c r="F447" s="15"/>
      <c r="G447" s="5"/>
      <c r="H447" s="5"/>
      <c r="I447" s="5"/>
      <c r="J447" s="5"/>
      <c r="K447" s="5"/>
      <c r="L447" s="5"/>
      <c r="M447" s="5"/>
      <c r="N447" s="5"/>
      <c r="O447" s="5"/>
      <c r="P447" s="5"/>
      <c r="Q447" s="5"/>
      <c r="R447" s="5"/>
      <c r="S447" s="5"/>
      <c r="T447" s="5"/>
      <c r="U447" s="5"/>
      <c r="V447" s="5"/>
      <c r="W447" s="5"/>
      <c r="X447" s="5"/>
      <c r="Y447" s="5"/>
      <c r="Z447" s="5"/>
    </row>
    <row r="448" spans="1:26" ht="15.75" customHeight="1" x14ac:dyDescent="0.25">
      <c r="A448" s="5"/>
      <c r="B448" s="13"/>
      <c r="C448" s="5"/>
      <c r="D448" s="13"/>
      <c r="E448" s="15"/>
      <c r="F448" s="15"/>
      <c r="G448" s="5"/>
      <c r="H448" s="5"/>
      <c r="I448" s="5"/>
      <c r="J448" s="5"/>
      <c r="K448" s="5"/>
      <c r="L448" s="5"/>
      <c r="M448" s="5"/>
      <c r="N448" s="5"/>
      <c r="O448" s="5"/>
      <c r="P448" s="5"/>
      <c r="Q448" s="5"/>
      <c r="R448" s="5"/>
      <c r="S448" s="5"/>
      <c r="T448" s="5"/>
      <c r="U448" s="5"/>
      <c r="V448" s="5"/>
      <c r="W448" s="5"/>
      <c r="X448" s="5"/>
      <c r="Y448" s="5"/>
      <c r="Z448" s="5"/>
    </row>
    <row r="449" spans="1:26" ht="15.75" customHeight="1" x14ac:dyDescent="0.25">
      <c r="A449" s="5"/>
      <c r="B449" s="13"/>
      <c r="C449" s="5"/>
      <c r="D449" s="13"/>
      <c r="E449" s="15"/>
      <c r="F449" s="15"/>
      <c r="G449" s="5"/>
      <c r="H449" s="5"/>
      <c r="I449" s="5"/>
      <c r="J449" s="5"/>
      <c r="K449" s="5"/>
      <c r="L449" s="5"/>
      <c r="M449" s="5"/>
      <c r="N449" s="5"/>
      <c r="O449" s="5"/>
      <c r="P449" s="5"/>
      <c r="Q449" s="5"/>
      <c r="R449" s="5"/>
      <c r="S449" s="5"/>
      <c r="T449" s="5"/>
      <c r="U449" s="5"/>
      <c r="V449" s="5"/>
      <c r="W449" s="5"/>
      <c r="X449" s="5"/>
      <c r="Y449" s="5"/>
      <c r="Z449" s="5"/>
    </row>
    <row r="450" spans="1:26" ht="15.75" customHeight="1" x14ac:dyDescent="0.25">
      <c r="A450" s="5"/>
      <c r="B450" s="13"/>
      <c r="C450" s="5"/>
      <c r="D450" s="13"/>
      <c r="E450" s="15"/>
      <c r="F450" s="15"/>
      <c r="G450" s="5"/>
      <c r="H450" s="5"/>
      <c r="I450" s="5"/>
      <c r="J450" s="5"/>
      <c r="K450" s="5"/>
      <c r="L450" s="5"/>
      <c r="M450" s="5"/>
      <c r="N450" s="5"/>
      <c r="O450" s="5"/>
      <c r="P450" s="5"/>
      <c r="Q450" s="5"/>
      <c r="R450" s="5"/>
      <c r="S450" s="5"/>
      <c r="T450" s="5"/>
      <c r="U450" s="5"/>
      <c r="V450" s="5"/>
      <c r="W450" s="5"/>
      <c r="X450" s="5"/>
      <c r="Y450" s="5"/>
      <c r="Z450" s="5"/>
    </row>
    <row r="451" spans="1:26" ht="15.75" customHeight="1" x14ac:dyDescent="0.25">
      <c r="A451" s="5"/>
      <c r="B451" s="13"/>
      <c r="C451" s="5"/>
      <c r="D451" s="13"/>
      <c r="E451" s="15"/>
      <c r="F451" s="15"/>
      <c r="G451" s="5"/>
      <c r="H451" s="5"/>
      <c r="I451" s="5"/>
      <c r="J451" s="5"/>
      <c r="K451" s="5"/>
      <c r="L451" s="5"/>
      <c r="M451" s="5"/>
      <c r="N451" s="5"/>
      <c r="O451" s="5"/>
      <c r="P451" s="5"/>
      <c r="Q451" s="5"/>
      <c r="R451" s="5"/>
      <c r="S451" s="5"/>
      <c r="T451" s="5"/>
      <c r="U451" s="5"/>
      <c r="V451" s="5"/>
      <c r="W451" s="5"/>
      <c r="X451" s="5"/>
      <c r="Y451" s="5"/>
      <c r="Z451" s="5"/>
    </row>
    <row r="452" spans="1:26" ht="15.75" customHeight="1" x14ac:dyDescent="0.25">
      <c r="A452" s="5"/>
      <c r="B452" s="13"/>
      <c r="C452" s="5"/>
      <c r="D452" s="13"/>
      <c r="E452" s="15"/>
      <c r="F452" s="15"/>
      <c r="G452" s="5"/>
      <c r="H452" s="5"/>
      <c r="I452" s="5"/>
      <c r="J452" s="5"/>
      <c r="K452" s="5"/>
      <c r="L452" s="5"/>
      <c r="M452" s="5"/>
      <c r="N452" s="5"/>
      <c r="O452" s="5"/>
      <c r="P452" s="5"/>
      <c r="Q452" s="5"/>
      <c r="R452" s="5"/>
      <c r="S452" s="5"/>
      <c r="T452" s="5"/>
      <c r="U452" s="5"/>
      <c r="V452" s="5"/>
      <c r="W452" s="5"/>
      <c r="X452" s="5"/>
      <c r="Y452" s="5"/>
      <c r="Z452" s="5"/>
    </row>
    <row r="453" spans="1:26" ht="15.75" customHeight="1" x14ac:dyDescent="0.25">
      <c r="A453" s="5"/>
      <c r="B453" s="13"/>
      <c r="C453" s="5"/>
      <c r="D453" s="13"/>
      <c r="E453" s="15"/>
      <c r="F453" s="15"/>
      <c r="G453" s="5"/>
      <c r="H453" s="5"/>
      <c r="I453" s="5"/>
      <c r="J453" s="5"/>
      <c r="K453" s="5"/>
      <c r="L453" s="5"/>
      <c r="M453" s="5"/>
      <c r="N453" s="5"/>
      <c r="O453" s="5"/>
      <c r="P453" s="5"/>
      <c r="Q453" s="5"/>
      <c r="R453" s="5"/>
      <c r="S453" s="5"/>
      <c r="T453" s="5"/>
      <c r="U453" s="5"/>
      <c r="V453" s="5"/>
      <c r="W453" s="5"/>
      <c r="X453" s="5"/>
      <c r="Y453" s="5"/>
      <c r="Z453" s="5"/>
    </row>
    <row r="454" spans="1:26" ht="15.75" customHeight="1" x14ac:dyDescent="0.25">
      <c r="A454" s="5"/>
      <c r="B454" s="13"/>
      <c r="C454" s="5"/>
      <c r="D454" s="13"/>
      <c r="E454" s="15"/>
      <c r="F454" s="15"/>
      <c r="G454" s="5"/>
      <c r="H454" s="5"/>
      <c r="I454" s="5"/>
      <c r="J454" s="5"/>
      <c r="K454" s="5"/>
      <c r="L454" s="5"/>
      <c r="M454" s="5"/>
      <c r="N454" s="5"/>
      <c r="O454" s="5"/>
      <c r="P454" s="5"/>
      <c r="Q454" s="5"/>
      <c r="R454" s="5"/>
      <c r="S454" s="5"/>
      <c r="T454" s="5"/>
      <c r="U454" s="5"/>
      <c r="V454" s="5"/>
      <c r="W454" s="5"/>
      <c r="X454" s="5"/>
      <c r="Y454" s="5"/>
      <c r="Z454" s="5"/>
    </row>
    <row r="455" spans="1:26" ht="15.75" customHeight="1" x14ac:dyDescent="0.25">
      <c r="A455" s="5"/>
      <c r="B455" s="13"/>
      <c r="C455" s="5"/>
      <c r="D455" s="13"/>
      <c r="E455" s="15"/>
      <c r="F455" s="15"/>
      <c r="G455" s="5"/>
      <c r="H455" s="5"/>
      <c r="I455" s="5"/>
      <c r="J455" s="5"/>
      <c r="K455" s="5"/>
      <c r="L455" s="5"/>
      <c r="M455" s="5"/>
      <c r="N455" s="5"/>
      <c r="O455" s="5"/>
      <c r="P455" s="5"/>
      <c r="Q455" s="5"/>
      <c r="R455" s="5"/>
      <c r="S455" s="5"/>
      <c r="T455" s="5"/>
      <c r="U455" s="5"/>
      <c r="V455" s="5"/>
      <c r="W455" s="5"/>
      <c r="X455" s="5"/>
      <c r="Y455" s="5"/>
      <c r="Z455" s="5"/>
    </row>
    <row r="456" spans="1:26" ht="15.75" customHeight="1" x14ac:dyDescent="0.25">
      <c r="A456" s="5"/>
      <c r="B456" s="13"/>
      <c r="C456" s="5"/>
      <c r="D456" s="13"/>
      <c r="E456" s="15"/>
      <c r="F456" s="15"/>
      <c r="G456" s="5"/>
      <c r="H456" s="5"/>
      <c r="I456" s="5"/>
      <c r="J456" s="5"/>
      <c r="K456" s="5"/>
      <c r="L456" s="5"/>
      <c r="M456" s="5"/>
      <c r="N456" s="5"/>
      <c r="O456" s="5"/>
      <c r="P456" s="5"/>
      <c r="Q456" s="5"/>
      <c r="R456" s="5"/>
      <c r="S456" s="5"/>
      <c r="T456" s="5"/>
      <c r="U456" s="5"/>
      <c r="V456" s="5"/>
      <c r="W456" s="5"/>
      <c r="X456" s="5"/>
      <c r="Y456" s="5"/>
      <c r="Z456" s="5"/>
    </row>
    <row r="457" spans="1:26" ht="15.75" customHeight="1" x14ac:dyDescent="0.25">
      <c r="A457" s="5"/>
      <c r="B457" s="13"/>
      <c r="C457" s="5"/>
      <c r="D457" s="13"/>
      <c r="E457" s="15"/>
      <c r="F457" s="15"/>
      <c r="G457" s="5"/>
      <c r="H457" s="5"/>
      <c r="I457" s="5"/>
      <c r="J457" s="5"/>
      <c r="K457" s="5"/>
      <c r="L457" s="5"/>
      <c r="M457" s="5"/>
      <c r="N457" s="5"/>
      <c r="O457" s="5"/>
      <c r="P457" s="5"/>
      <c r="Q457" s="5"/>
      <c r="R457" s="5"/>
      <c r="S457" s="5"/>
      <c r="T457" s="5"/>
      <c r="U457" s="5"/>
      <c r="V457" s="5"/>
      <c r="W457" s="5"/>
      <c r="X457" s="5"/>
      <c r="Y457" s="5"/>
      <c r="Z457" s="5"/>
    </row>
    <row r="458" spans="1:26" ht="15.75" customHeight="1" x14ac:dyDescent="0.25">
      <c r="A458" s="5"/>
      <c r="B458" s="13"/>
      <c r="C458" s="5"/>
      <c r="D458" s="13"/>
      <c r="E458" s="15"/>
      <c r="F458" s="15"/>
      <c r="G458" s="5"/>
      <c r="H458" s="5"/>
      <c r="I458" s="5"/>
      <c r="J458" s="5"/>
      <c r="K458" s="5"/>
      <c r="L458" s="5"/>
      <c r="M458" s="5"/>
      <c r="N458" s="5"/>
      <c r="O458" s="5"/>
      <c r="P458" s="5"/>
      <c r="Q458" s="5"/>
      <c r="R458" s="5"/>
      <c r="S458" s="5"/>
      <c r="T458" s="5"/>
      <c r="U458" s="5"/>
      <c r="V458" s="5"/>
      <c r="W458" s="5"/>
      <c r="X458" s="5"/>
      <c r="Y458" s="5"/>
      <c r="Z458" s="5"/>
    </row>
    <row r="459" spans="1:26" ht="15.75" customHeight="1" x14ac:dyDescent="0.25">
      <c r="A459" s="5"/>
      <c r="B459" s="13"/>
      <c r="C459" s="5"/>
      <c r="D459" s="13"/>
      <c r="E459" s="15"/>
      <c r="F459" s="15"/>
      <c r="G459" s="5"/>
      <c r="H459" s="5"/>
      <c r="I459" s="5"/>
      <c r="J459" s="5"/>
      <c r="K459" s="5"/>
      <c r="L459" s="5"/>
      <c r="M459" s="5"/>
      <c r="N459" s="5"/>
      <c r="O459" s="5"/>
      <c r="P459" s="5"/>
      <c r="Q459" s="5"/>
      <c r="R459" s="5"/>
      <c r="S459" s="5"/>
      <c r="T459" s="5"/>
      <c r="U459" s="5"/>
      <c r="V459" s="5"/>
      <c r="W459" s="5"/>
      <c r="X459" s="5"/>
      <c r="Y459" s="5"/>
      <c r="Z459" s="5"/>
    </row>
    <row r="460" spans="1:26" ht="15.75" customHeight="1" x14ac:dyDescent="0.25">
      <c r="A460" s="5"/>
      <c r="B460" s="13"/>
      <c r="C460" s="5"/>
      <c r="D460" s="13"/>
      <c r="E460" s="15"/>
      <c r="F460" s="15"/>
      <c r="G460" s="5"/>
      <c r="H460" s="5"/>
      <c r="I460" s="5"/>
      <c r="J460" s="5"/>
      <c r="K460" s="5"/>
      <c r="L460" s="5"/>
      <c r="M460" s="5"/>
      <c r="N460" s="5"/>
      <c r="O460" s="5"/>
      <c r="P460" s="5"/>
      <c r="Q460" s="5"/>
      <c r="R460" s="5"/>
      <c r="S460" s="5"/>
      <c r="T460" s="5"/>
      <c r="U460" s="5"/>
      <c r="V460" s="5"/>
      <c r="W460" s="5"/>
      <c r="X460" s="5"/>
      <c r="Y460" s="5"/>
      <c r="Z460" s="5"/>
    </row>
    <row r="461" spans="1:26" ht="15.75" customHeight="1" x14ac:dyDescent="0.25">
      <c r="A461" s="5"/>
      <c r="B461" s="13"/>
      <c r="C461" s="5"/>
      <c r="D461" s="13"/>
      <c r="E461" s="15"/>
      <c r="F461" s="15"/>
      <c r="G461" s="5"/>
      <c r="H461" s="5"/>
      <c r="I461" s="5"/>
      <c r="J461" s="5"/>
      <c r="K461" s="5"/>
      <c r="L461" s="5"/>
      <c r="M461" s="5"/>
      <c r="N461" s="5"/>
      <c r="O461" s="5"/>
      <c r="P461" s="5"/>
      <c r="Q461" s="5"/>
      <c r="R461" s="5"/>
      <c r="S461" s="5"/>
      <c r="T461" s="5"/>
      <c r="U461" s="5"/>
      <c r="V461" s="5"/>
      <c r="W461" s="5"/>
      <c r="X461" s="5"/>
      <c r="Y461" s="5"/>
      <c r="Z461" s="5"/>
    </row>
    <row r="462" spans="1:26" ht="15.75" customHeight="1" x14ac:dyDescent="0.25">
      <c r="A462" s="5"/>
      <c r="B462" s="13"/>
      <c r="C462" s="5"/>
      <c r="D462" s="13"/>
      <c r="E462" s="15"/>
      <c r="F462" s="15"/>
      <c r="G462" s="5"/>
      <c r="H462" s="5"/>
      <c r="I462" s="5"/>
      <c r="J462" s="5"/>
      <c r="K462" s="5"/>
      <c r="L462" s="5"/>
      <c r="M462" s="5"/>
      <c r="N462" s="5"/>
      <c r="O462" s="5"/>
      <c r="P462" s="5"/>
      <c r="Q462" s="5"/>
      <c r="R462" s="5"/>
      <c r="S462" s="5"/>
      <c r="T462" s="5"/>
      <c r="U462" s="5"/>
      <c r="V462" s="5"/>
      <c r="W462" s="5"/>
      <c r="X462" s="5"/>
      <c r="Y462" s="5"/>
      <c r="Z462" s="5"/>
    </row>
    <row r="463" spans="1:26" ht="15.75" customHeight="1" x14ac:dyDescent="0.25">
      <c r="A463" s="5"/>
      <c r="B463" s="13"/>
      <c r="C463" s="5"/>
      <c r="D463" s="13"/>
      <c r="E463" s="15"/>
      <c r="F463" s="15"/>
      <c r="G463" s="5"/>
      <c r="H463" s="5"/>
      <c r="I463" s="5"/>
      <c r="J463" s="5"/>
      <c r="K463" s="5"/>
      <c r="L463" s="5"/>
      <c r="M463" s="5"/>
      <c r="N463" s="5"/>
      <c r="O463" s="5"/>
      <c r="P463" s="5"/>
      <c r="Q463" s="5"/>
      <c r="R463" s="5"/>
      <c r="S463" s="5"/>
      <c r="T463" s="5"/>
      <c r="U463" s="5"/>
      <c r="V463" s="5"/>
      <c r="W463" s="5"/>
      <c r="X463" s="5"/>
      <c r="Y463" s="5"/>
      <c r="Z463" s="5"/>
    </row>
    <row r="464" spans="1:26" ht="15.75" customHeight="1" x14ac:dyDescent="0.25">
      <c r="A464" s="5"/>
      <c r="B464" s="13"/>
      <c r="C464" s="5"/>
      <c r="D464" s="13"/>
      <c r="E464" s="15"/>
      <c r="F464" s="15"/>
      <c r="G464" s="5"/>
      <c r="H464" s="5"/>
      <c r="I464" s="5"/>
      <c r="J464" s="5"/>
      <c r="K464" s="5"/>
      <c r="L464" s="5"/>
      <c r="M464" s="5"/>
      <c r="N464" s="5"/>
      <c r="O464" s="5"/>
      <c r="P464" s="5"/>
      <c r="Q464" s="5"/>
      <c r="R464" s="5"/>
      <c r="S464" s="5"/>
      <c r="T464" s="5"/>
      <c r="U464" s="5"/>
      <c r="V464" s="5"/>
      <c r="W464" s="5"/>
      <c r="X464" s="5"/>
      <c r="Y464" s="5"/>
      <c r="Z464" s="5"/>
    </row>
    <row r="465" spans="1:26" ht="15.75" customHeight="1" x14ac:dyDescent="0.25">
      <c r="A465" s="5"/>
      <c r="B465" s="13"/>
      <c r="C465" s="5"/>
      <c r="D465" s="13"/>
      <c r="E465" s="15"/>
      <c r="F465" s="15"/>
      <c r="G465" s="5"/>
      <c r="H465" s="5"/>
      <c r="I465" s="5"/>
      <c r="J465" s="5"/>
      <c r="K465" s="5"/>
      <c r="L465" s="5"/>
      <c r="M465" s="5"/>
      <c r="N465" s="5"/>
      <c r="O465" s="5"/>
      <c r="P465" s="5"/>
      <c r="Q465" s="5"/>
      <c r="R465" s="5"/>
      <c r="S465" s="5"/>
      <c r="T465" s="5"/>
      <c r="U465" s="5"/>
      <c r="V465" s="5"/>
      <c r="W465" s="5"/>
      <c r="X465" s="5"/>
      <c r="Y465" s="5"/>
      <c r="Z465" s="5"/>
    </row>
    <row r="466" spans="1:26" ht="15.75" customHeight="1" x14ac:dyDescent="0.25">
      <c r="A466" s="5"/>
      <c r="B466" s="13"/>
      <c r="C466" s="5"/>
      <c r="D466" s="13"/>
      <c r="E466" s="15"/>
      <c r="F466" s="15"/>
      <c r="G466" s="5"/>
      <c r="H466" s="5"/>
      <c r="I466" s="5"/>
      <c r="J466" s="5"/>
      <c r="K466" s="5"/>
      <c r="L466" s="5"/>
      <c r="M466" s="5"/>
      <c r="N466" s="5"/>
      <c r="O466" s="5"/>
      <c r="P466" s="5"/>
      <c r="Q466" s="5"/>
      <c r="R466" s="5"/>
      <c r="S466" s="5"/>
      <c r="T466" s="5"/>
      <c r="U466" s="5"/>
      <c r="V466" s="5"/>
      <c r="W466" s="5"/>
      <c r="X466" s="5"/>
      <c r="Y466" s="5"/>
      <c r="Z466" s="5"/>
    </row>
    <row r="467" spans="1:26" ht="15.75" customHeight="1" x14ac:dyDescent="0.25">
      <c r="A467" s="5"/>
      <c r="B467" s="13"/>
      <c r="C467" s="5"/>
      <c r="D467" s="13"/>
      <c r="E467" s="15"/>
      <c r="F467" s="15"/>
      <c r="G467" s="5"/>
      <c r="H467" s="5"/>
      <c r="I467" s="5"/>
      <c r="J467" s="5"/>
      <c r="K467" s="5"/>
      <c r="L467" s="5"/>
      <c r="M467" s="5"/>
      <c r="N467" s="5"/>
      <c r="O467" s="5"/>
      <c r="P467" s="5"/>
      <c r="Q467" s="5"/>
      <c r="R467" s="5"/>
      <c r="S467" s="5"/>
      <c r="T467" s="5"/>
      <c r="U467" s="5"/>
      <c r="V467" s="5"/>
      <c r="W467" s="5"/>
      <c r="X467" s="5"/>
      <c r="Y467" s="5"/>
      <c r="Z467" s="5"/>
    </row>
    <row r="468" spans="1:26" ht="15.75" customHeight="1" x14ac:dyDescent="0.25">
      <c r="A468" s="5"/>
      <c r="B468" s="13"/>
      <c r="C468" s="5"/>
      <c r="D468" s="13"/>
      <c r="E468" s="15"/>
      <c r="F468" s="15"/>
      <c r="G468" s="5"/>
      <c r="H468" s="5"/>
      <c r="I468" s="5"/>
      <c r="J468" s="5"/>
      <c r="K468" s="5"/>
      <c r="L468" s="5"/>
      <c r="M468" s="5"/>
      <c r="N468" s="5"/>
      <c r="O468" s="5"/>
      <c r="P468" s="5"/>
      <c r="Q468" s="5"/>
      <c r="R468" s="5"/>
      <c r="S468" s="5"/>
      <c r="T468" s="5"/>
      <c r="U468" s="5"/>
      <c r="V468" s="5"/>
      <c r="W468" s="5"/>
      <c r="X468" s="5"/>
      <c r="Y468" s="5"/>
      <c r="Z468" s="5"/>
    </row>
    <row r="469" spans="1:26" ht="15.75" customHeight="1" x14ac:dyDescent="0.25">
      <c r="A469" s="5"/>
      <c r="B469" s="13"/>
      <c r="C469" s="5"/>
      <c r="D469" s="13"/>
      <c r="E469" s="15"/>
      <c r="F469" s="15"/>
      <c r="G469" s="5"/>
      <c r="H469" s="5"/>
      <c r="I469" s="5"/>
      <c r="J469" s="5"/>
      <c r="K469" s="5"/>
      <c r="L469" s="5"/>
      <c r="M469" s="5"/>
      <c r="N469" s="5"/>
      <c r="O469" s="5"/>
      <c r="P469" s="5"/>
      <c r="Q469" s="5"/>
      <c r="R469" s="5"/>
      <c r="S469" s="5"/>
      <c r="T469" s="5"/>
      <c r="U469" s="5"/>
      <c r="V469" s="5"/>
      <c r="W469" s="5"/>
      <c r="X469" s="5"/>
      <c r="Y469" s="5"/>
      <c r="Z469" s="5"/>
    </row>
    <row r="470" spans="1:26" ht="15.75" customHeight="1" x14ac:dyDescent="0.25">
      <c r="A470" s="5"/>
      <c r="B470" s="13"/>
      <c r="C470" s="5"/>
      <c r="D470" s="13"/>
      <c r="E470" s="15"/>
      <c r="F470" s="15"/>
      <c r="G470" s="5"/>
      <c r="H470" s="5"/>
      <c r="I470" s="5"/>
      <c r="J470" s="5"/>
      <c r="K470" s="5"/>
      <c r="L470" s="5"/>
      <c r="M470" s="5"/>
      <c r="N470" s="5"/>
      <c r="O470" s="5"/>
      <c r="P470" s="5"/>
      <c r="Q470" s="5"/>
      <c r="R470" s="5"/>
      <c r="S470" s="5"/>
      <c r="T470" s="5"/>
      <c r="U470" s="5"/>
      <c r="V470" s="5"/>
      <c r="W470" s="5"/>
      <c r="X470" s="5"/>
      <c r="Y470" s="5"/>
      <c r="Z470" s="5"/>
    </row>
    <row r="471" spans="1:26" ht="15.75" customHeight="1" x14ac:dyDescent="0.25">
      <c r="A471" s="5"/>
      <c r="B471" s="13"/>
      <c r="C471" s="5"/>
      <c r="D471" s="13"/>
      <c r="E471" s="15"/>
      <c r="F471" s="15"/>
      <c r="G471" s="5"/>
      <c r="H471" s="5"/>
      <c r="I471" s="5"/>
      <c r="J471" s="5"/>
      <c r="K471" s="5"/>
      <c r="L471" s="5"/>
      <c r="M471" s="5"/>
      <c r="N471" s="5"/>
      <c r="O471" s="5"/>
      <c r="P471" s="5"/>
      <c r="Q471" s="5"/>
      <c r="R471" s="5"/>
      <c r="S471" s="5"/>
      <c r="T471" s="5"/>
      <c r="U471" s="5"/>
      <c r="V471" s="5"/>
      <c r="W471" s="5"/>
      <c r="X471" s="5"/>
      <c r="Y471" s="5"/>
      <c r="Z471" s="5"/>
    </row>
    <row r="472" spans="1:26" ht="15.75" customHeight="1" x14ac:dyDescent="0.25">
      <c r="A472" s="5"/>
      <c r="B472" s="13"/>
      <c r="C472" s="5"/>
      <c r="D472" s="13"/>
      <c r="E472" s="15"/>
      <c r="F472" s="15"/>
      <c r="G472" s="5"/>
      <c r="H472" s="5"/>
      <c r="I472" s="5"/>
      <c r="J472" s="5"/>
      <c r="K472" s="5"/>
      <c r="L472" s="5"/>
      <c r="M472" s="5"/>
      <c r="N472" s="5"/>
      <c r="O472" s="5"/>
      <c r="P472" s="5"/>
      <c r="Q472" s="5"/>
      <c r="R472" s="5"/>
      <c r="S472" s="5"/>
      <c r="T472" s="5"/>
      <c r="U472" s="5"/>
      <c r="V472" s="5"/>
      <c r="W472" s="5"/>
      <c r="X472" s="5"/>
      <c r="Y472" s="5"/>
      <c r="Z472" s="5"/>
    </row>
    <row r="473" spans="1:26" ht="15.75" customHeight="1" x14ac:dyDescent="0.25">
      <c r="A473" s="5"/>
      <c r="B473" s="13"/>
      <c r="C473" s="5"/>
      <c r="D473" s="13"/>
      <c r="E473" s="15"/>
      <c r="F473" s="15"/>
      <c r="G473" s="5"/>
      <c r="H473" s="5"/>
      <c r="I473" s="5"/>
      <c r="J473" s="5"/>
      <c r="K473" s="5"/>
      <c r="L473" s="5"/>
      <c r="M473" s="5"/>
      <c r="N473" s="5"/>
      <c r="O473" s="5"/>
      <c r="P473" s="5"/>
      <c r="Q473" s="5"/>
      <c r="R473" s="5"/>
      <c r="S473" s="5"/>
      <c r="T473" s="5"/>
      <c r="U473" s="5"/>
      <c r="V473" s="5"/>
      <c r="W473" s="5"/>
      <c r="X473" s="5"/>
      <c r="Y473" s="5"/>
      <c r="Z473" s="5"/>
    </row>
    <row r="474" spans="1:26" ht="15.75" customHeight="1" x14ac:dyDescent="0.25">
      <c r="A474" s="5"/>
      <c r="B474" s="13"/>
      <c r="C474" s="5"/>
      <c r="D474" s="13"/>
      <c r="E474" s="15"/>
      <c r="F474" s="15"/>
      <c r="G474" s="5"/>
      <c r="H474" s="5"/>
      <c r="I474" s="5"/>
      <c r="J474" s="5"/>
      <c r="K474" s="5"/>
      <c r="L474" s="5"/>
      <c r="M474" s="5"/>
      <c r="N474" s="5"/>
      <c r="O474" s="5"/>
      <c r="P474" s="5"/>
      <c r="Q474" s="5"/>
      <c r="R474" s="5"/>
      <c r="S474" s="5"/>
      <c r="T474" s="5"/>
      <c r="U474" s="5"/>
      <c r="V474" s="5"/>
      <c r="W474" s="5"/>
      <c r="X474" s="5"/>
      <c r="Y474" s="5"/>
      <c r="Z474" s="5"/>
    </row>
    <row r="475" spans="1:26" ht="15.75" customHeight="1" x14ac:dyDescent="0.25">
      <c r="A475" s="5"/>
      <c r="B475" s="13"/>
      <c r="C475" s="5"/>
      <c r="D475" s="13"/>
      <c r="E475" s="15"/>
      <c r="F475" s="15"/>
      <c r="G475" s="5"/>
      <c r="H475" s="5"/>
      <c r="I475" s="5"/>
      <c r="J475" s="5"/>
      <c r="K475" s="5"/>
      <c r="L475" s="5"/>
      <c r="M475" s="5"/>
      <c r="N475" s="5"/>
      <c r="O475" s="5"/>
      <c r="P475" s="5"/>
      <c r="Q475" s="5"/>
      <c r="R475" s="5"/>
      <c r="S475" s="5"/>
      <c r="T475" s="5"/>
      <c r="U475" s="5"/>
      <c r="V475" s="5"/>
      <c r="W475" s="5"/>
      <c r="X475" s="5"/>
      <c r="Y475" s="5"/>
      <c r="Z475" s="5"/>
    </row>
    <row r="476" spans="1:26" ht="15.75" customHeight="1" x14ac:dyDescent="0.25">
      <c r="A476" s="5"/>
      <c r="B476" s="13"/>
      <c r="C476" s="5"/>
      <c r="D476" s="13"/>
      <c r="E476" s="15"/>
      <c r="F476" s="15"/>
      <c r="G476" s="5"/>
      <c r="H476" s="5"/>
      <c r="I476" s="5"/>
      <c r="J476" s="5"/>
      <c r="K476" s="5"/>
      <c r="L476" s="5"/>
      <c r="M476" s="5"/>
      <c r="N476" s="5"/>
      <c r="O476" s="5"/>
      <c r="P476" s="5"/>
      <c r="Q476" s="5"/>
      <c r="R476" s="5"/>
      <c r="S476" s="5"/>
      <c r="T476" s="5"/>
      <c r="U476" s="5"/>
      <c r="V476" s="5"/>
      <c r="W476" s="5"/>
      <c r="X476" s="5"/>
      <c r="Y476" s="5"/>
      <c r="Z476" s="5"/>
    </row>
    <row r="477" spans="1:26" ht="15.75" customHeight="1" x14ac:dyDescent="0.25">
      <c r="A477" s="5"/>
      <c r="B477" s="13"/>
      <c r="C477" s="5"/>
      <c r="D477" s="13"/>
      <c r="E477" s="15"/>
      <c r="F477" s="15"/>
      <c r="G477" s="5"/>
      <c r="H477" s="5"/>
      <c r="I477" s="5"/>
      <c r="J477" s="5"/>
      <c r="K477" s="5"/>
      <c r="L477" s="5"/>
      <c r="M477" s="5"/>
      <c r="N477" s="5"/>
      <c r="O477" s="5"/>
      <c r="P477" s="5"/>
      <c r="Q477" s="5"/>
      <c r="R477" s="5"/>
      <c r="S477" s="5"/>
      <c r="T477" s="5"/>
      <c r="U477" s="5"/>
      <c r="V477" s="5"/>
      <c r="W477" s="5"/>
      <c r="X477" s="5"/>
      <c r="Y477" s="5"/>
      <c r="Z477" s="5"/>
    </row>
    <row r="478" spans="1:26" ht="15.75" customHeight="1" x14ac:dyDescent="0.25">
      <c r="A478" s="5"/>
      <c r="B478" s="13"/>
      <c r="C478" s="5"/>
      <c r="D478" s="13"/>
      <c r="E478" s="15"/>
      <c r="F478" s="15"/>
      <c r="G478" s="5"/>
      <c r="H478" s="5"/>
      <c r="I478" s="5"/>
      <c r="J478" s="5"/>
      <c r="K478" s="5"/>
      <c r="L478" s="5"/>
      <c r="M478" s="5"/>
      <c r="N478" s="5"/>
      <c r="O478" s="5"/>
      <c r="P478" s="5"/>
      <c r="Q478" s="5"/>
      <c r="R478" s="5"/>
      <c r="S478" s="5"/>
      <c r="T478" s="5"/>
      <c r="U478" s="5"/>
      <c r="V478" s="5"/>
      <c r="W478" s="5"/>
      <c r="X478" s="5"/>
      <c r="Y478" s="5"/>
      <c r="Z478" s="5"/>
    </row>
    <row r="479" spans="1:26" ht="15.75" customHeight="1" x14ac:dyDescent="0.25">
      <c r="A479" s="5"/>
      <c r="B479" s="13"/>
      <c r="C479" s="5"/>
      <c r="D479" s="13"/>
      <c r="E479" s="15"/>
      <c r="F479" s="15"/>
      <c r="G479" s="5"/>
      <c r="H479" s="5"/>
      <c r="I479" s="5"/>
      <c r="J479" s="5"/>
      <c r="K479" s="5"/>
      <c r="L479" s="5"/>
      <c r="M479" s="5"/>
      <c r="N479" s="5"/>
      <c r="O479" s="5"/>
      <c r="P479" s="5"/>
      <c r="Q479" s="5"/>
      <c r="R479" s="5"/>
      <c r="S479" s="5"/>
      <c r="T479" s="5"/>
      <c r="U479" s="5"/>
      <c r="V479" s="5"/>
      <c r="W479" s="5"/>
      <c r="X479" s="5"/>
      <c r="Y479" s="5"/>
      <c r="Z479" s="5"/>
    </row>
    <row r="480" spans="1:26" ht="15.75" customHeight="1" x14ac:dyDescent="0.25">
      <c r="A480" s="5"/>
      <c r="B480" s="13"/>
      <c r="C480" s="5"/>
      <c r="D480" s="13"/>
      <c r="E480" s="15"/>
      <c r="F480" s="15"/>
      <c r="G480" s="5"/>
      <c r="H480" s="5"/>
      <c r="I480" s="5"/>
      <c r="J480" s="5"/>
      <c r="K480" s="5"/>
      <c r="L480" s="5"/>
      <c r="M480" s="5"/>
      <c r="N480" s="5"/>
      <c r="O480" s="5"/>
      <c r="P480" s="5"/>
      <c r="Q480" s="5"/>
      <c r="R480" s="5"/>
      <c r="S480" s="5"/>
      <c r="T480" s="5"/>
      <c r="U480" s="5"/>
      <c r="V480" s="5"/>
      <c r="W480" s="5"/>
      <c r="X480" s="5"/>
      <c r="Y480" s="5"/>
      <c r="Z480" s="5"/>
    </row>
    <row r="481" spans="1:26" ht="15.75" customHeight="1" x14ac:dyDescent="0.25">
      <c r="A481" s="5"/>
      <c r="B481" s="13"/>
      <c r="C481" s="5"/>
      <c r="D481" s="13"/>
      <c r="E481" s="15"/>
      <c r="F481" s="15"/>
      <c r="G481" s="5"/>
      <c r="H481" s="5"/>
      <c r="I481" s="5"/>
      <c r="J481" s="5"/>
      <c r="K481" s="5"/>
      <c r="L481" s="5"/>
      <c r="M481" s="5"/>
      <c r="N481" s="5"/>
      <c r="O481" s="5"/>
      <c r="P481" s="5"/>
      <c r="Q481" s="5"/>
      <c r="R481" s="5"/>
      <c r="S481" s="5"/>
      <c r="T481" s="5"/>
      <c r="U481" s="5"/>
      <c r="V481" s="5"/>
      <c r="W481" s="5"/>
      <c r="X481" s="5"/>
      <c r="Y481" s="5"/>
      <c r="Z481" s="5"/>
    </row>
    <row r="482" spans="1:26" ht="15.75" customHeight="1" x14ac:dyDescent="0.25">
      <c r="A482" s="5"/>
      <c r="B482" s="13"/>
      <c r="C482" s="5"/>
      <c r="D482" s="13"/>
      <c r="E482" s="15"/>
      <c r="F482" s="15"/>
      <c r="G482" s="5"/>
      <c r="H482" s="5"/>
      <c r="I482" s="5"/>
      <c r="J482" s="5"/>
      <c r="K482" s="5"/>
      <c r="L482" s="5"/>
      <c r="M482" s="5"/>
      <c r="N482" s="5"/>
      <c r="O482" s="5"/>
      <c r="P482" s="5"/>
      <c r="Q482" s="5"/>
      <c r="R482" s="5"/>
      <c r="S482" s="5"/>
      <c r="T482" s="5"/>
      <c r="U482" s="5"/>
      <c r="V482" s="5"/>
      <c r="W482" s="5"/>
      <c r="X482" s="5"/>
      <c r="Y482" s="5"/>
      <c r="Z482" s="5"/>
    </row>
    <row r="483" spans="1:26" ht="15.75" customHeight="1" x14ac:dyDescent="0.25">
      <c r="A483" s="5"/>
      <c r="B483" s="13"/>
      <c r="C483" s="5"/>
      <c r="D483" s="13"/>
      <c r="E483" s="15"/>
      <c r="F483" s="15"/>
      <c r="G483" s="5"/>
      <c r="H483" s="5"/>
      <c r="I483" s="5"/>
      <c r="J483" s="5"/>
      <c r="K483" s="5"/>
      <c r="L483" s="5"/>
      <c r="M483" s="5"/>
      <c r="N483" s="5"/>
      <c r="O483" s="5"/>
      <c r="P483" s="5"/>
      <c r="Q483" s="5"/>
      <c r="R483" s="5"/>
      <c r="S483" s="5"/>
      <c r="T483" s="5"/>
      <c r="U483" s="5"/>
      <c r="V483" s="5"/>
      <c r="W483" s="5"/>
      <c r="X483" s="5"/>
      <c r="Y483" s="5"/>
      <c r="Z483" s="5"/>
    </row>
    <row r="484" spans="1:26" ht="15.75" customHeight="1" x14ac:dyDescent="0.25">
      <c r="A484" s="5"/>
      <c r="B484" s="13"/>
      <c r="C484" s="5"/>
      <c r="D484" s="13"/>
      <c r="E484" s="15"/>
      <c r="F484" s="15"/>
      <c r="G484" s="5"/>
      <c r="H484" s="5"/>
      <c r="I484" s="5"/>
      <c r="J484" s="5"/>
      <c r="K484" s="5"/>
      <c r="L484" s="5"/>
      <c r="M484" s="5"/>
      <c r="N484" s="5"/>
      <c r="O484" s="5"/>
      <c r="P484" s="5"/>
      <c r="Q484" s="5"/>
      <c r="R484" s="5"/>
      <c r="S484" s="5"/>
      <c r="T484" s="5"/>
      <c r="U484" s="5"/>
      <c r="V484" s="5"/>
      <c r="W484" s="5"/>
      <c r="X484" s="5"/>
      <c r="Y484" s="5"/>
      <c r="Z484" s="5"/>
    </row>
    <row r="485" spans="1:26" ht="15.75" customHeight="1" x14ac:dyDescent="0.25">
      <c r="A485" s="5"/>
      <c r="B485" s="13"/>
      <c r="C485" s="5"/>
      <c r="D485" s="13"/>
      <c r="E485" s="15"/>
      <c r="F485" s="15"/>
      <c r="G485" s="5"/>
      <c r="H485" s="5"/>
      <c r="I485" s="5"/>
      <c r="J485" s="5"/>
      <c r="K485" s="5"/>
      <c r="L485" s="5"/>
      <c r="M485" s="5"/>
      <c r="N485" s="5"/>
      <c r="O485" s="5"/>
      <c r="P485" s="5"/>
      <c r="Q485" s="5"/>
      <c r="R485" s="5"/>
      <c r="S485" s="5"/>
      <c r="T485" s="5"/>
      <c r="U485" s="5"/>
      <c r="V485" s="5"/>
      <c r="W485" s="5"/>
      <c r="X485" s="5"/>
      <c r="Y485" s="5"/>
      <c r="Z485" s="5"/>
    </row>
    <row r="486" spans="1:26" ht="15.75" customHeight="1" x14ac:dyDescent="0.25">
      <c r="A486" s="5"/>
      <c r="B486" s="13"/>
      <c r="C486" s="5"/>
      <c r="D486" s="13"/>
      <c r="E486" s="15"/>
      <c r="F486" s="15"/>
      <c r="G486" s="5"/>
      <c r="H486" s="5"/>
      <c r="I486" s="5"/>
      <c r="J486" s="5"/>
      <c r="K486" s="5"/>
      <c r="L486" s="5"/>
      <c r="M486" s="5"/>
      <c r="N486" s="5"/>
      <c r="O486" s="5"/>
      <c r="P486" s="5"/>
      <c r="Q486" s="5"/>
      <c r="R486" s="5"/>
      <c r="S486" s="5"/>
      <c r="T486" s="5"/>
      <c r="U486" s="5"/>
      <c r="V486" s="5"/>
      <c r="W486" s="5"/>
      <c r="X486" s="5"/>
      <c r="Y486" s="5"/>
      <c r="Z486" s="5"/>
    </row>
    <row r="487" spans="1:26" ht="15.75" customHeight="1" x14ac:dyDescent="0.25">
      <c r="A487" s="5"/>
      <c r="B487" s="13"/>
      <c r="C487" s="5"/>
      <c r="D487" s="13"/>
      <c r="E487" s="15"/>
      <c r="F487" s="15"/>
      <c r="G487" s="5"/>
      <c r="H487" s="5"/>
      <c r="I487" s="5"/>
      <c r="J487" s="5"/>
      <c r="K487" s="5"/>
      <c r="L487" s="5"/>
      <c r="M487" s="5"/>
      <c r="N487" s="5"/>
      <c r="O487" s="5"/>
      <c r="P487" s="5"/>
      <c r="Q487" s="5"/>
      <c r="R487" s="5"/>
      <c r="S487" s="5"/>
      <c r="T487" s="5"/>
      <c r="U487" s="5"/>
      <c r="V487" s="5"/>
      <c r="W487" s="5"/>
      <c r="X487" s="5"/>
      <c r="Y487" s="5"/>
      <c r="Z487" s="5"/>
    </row>
    <row r="488" spans="1:26" ht="15.75" customHeight="1" x14ac:dyDescent="0.25">
      <c r="A488" s="5"/>
      <c r="B488" s="13"/>
      <c r="C488" s="5"/>
      <c r="D488" s="13"/>
      <c r="E488" s="15"/>
      <c r="F488" s="15"/>
      <c r="G488" s="5"/>
      <c r="H488" s="5"/>
      <c r="I488" s="5"/>
      <c r="J488" s="5"/>
      <c r="K488" s="5"/>
      <c r="L488" s="5"/>
      <c r="M488" s="5"/>
      <c r="N488" s="5"/>
      <c r="O488" s="5"/>
      <c r="P488" s="5"/>
      <c r="Q488" s="5"/>
      <c r="R488" s="5"/>
      <c r="S488" s="5"/>
      <c r="T488" s="5"/>
      <c r="U488" s="5"/>
      <c r="V488" s="5"/>
      <c r="W488" s="5"/>
      <c r="X488" s="5"/>
      <c r="Y488" s="5"/>
      <c r="Z488" s="5"/>
    </row>
    <row r="489" spans="1:26" ht="15.75" customHeight="1" x14ac:dyDescent="0.25">
      <c r="A489" s="5"/>
      <c r="B489" s="13"/>
      <c r="C489" s="5"/>
      <c r="D489" s="13"/>
      <c r="E489" s="15"/>
      <c r="F489" s="15"/>
      <c r="G489" s="5"/>
      <c r="H489" s="5"/>
      <c r="I489" s="5"/>
      <c r="J489" s="5"/>
      <c r="K489" s="5"/>
      <c r="L489" s="5"/>
      <c r="M489" s="5"/>
      <c r="N489" s="5"/>
      <c r="O489" s="5"/>
      <c r="P489" s="5"/>
      <c r="Q489" s="5"/>
      <c r="R489" s="5"/>
      <c r="S489" s="5"/>
      <c r="T489" s="5"/>
      <c r="U489" s="5"/>
      <c r="V489" s="5"/>
      <c r="W489" s="5"/>
      <c r="X489" s="5"/>
      <c r="Y489" s="5"/>
      <c r="Z489" s="5"/>
    </row>
    <row r="490" spans="1:26" ht="15.75" customHeight="1" x14ac:dyDescent="0.25">
      <c r="A490" s="5"/>
      <c r="B490" s="13"/>
      <c r="C490" s="5"/>
      <c r="D490" s="13"/>
      <c r="E490" s="15"/>
      <c r="F490" s="15"/>
      <c r="G490" s="5"/>
      <c r="H490" s="5"/>
      <c r="I490" s="5"/>
      <c r="J490" s="5"/>
      <c r="K490" s="5"/>
      <c r="L490" s="5"/>
      <c r="M490" s="5"/>
      <c r="N490" s="5"/>
      <c r="O490" s="5"/>
      <c r="P490" s="5"/>
      <c r="Q490" s="5"/>
      <c r="R490" s="5"/>
      <c r="S490" s="5"/>
      <c r="T490" s="5"/>
      <c r="U490" s="5"/>
      <c r="V490" s="5"/>
      <c r="W490" s="5"/>
      <c r="X490" s="5"/>
      <c r="Y490" s="5"/>
      <c r="Z490" s="5"/>
    </row>
    <row r="491" spans="1:26" ht="15.75" customHeight="1" x14ac:dyDescent="0.25">
      <c r="A491" s="5"/>
      <c r="B491" s="13"/>
      <c r="C491" s="5"/>
      <c r="D491" s="13"/>
      <c r="E491" s="15"/>
      <c r="F491" s="15"/>
      <c r="G491" s="5"/>
      <c r="H491" s="5"/>
      <c r="I491" s="5"/>
      <c r="J491" s="5"/>
      <c r="K491" s="5"/>
      <c r="L491" s="5"/>
      <c r="M491" s="5"/>
      <c r="N491" s="5"/>
      <c r="O491" s="5"/>
      <c r="P491" s="5"/>
      <c r="Q491" s="5"/>
      <c r="R491" s="5"/>
      <c r="S491" s="5"/>
      <c r="T491" s="5"/>
      <c r="U491" s="5"/>
      <c r="V491" s="5"/>
      <c r="W491" s="5"/>
      <c r="X491" s="5"/>
      <c r="Y491" s="5"/>
      <c r="Z491" s="5"/>
    </row>
    <row r="492" spans="1:26" ht="15.75" customHeight="1" x14ac:dyDescent="0.25">
      <c r="A492" s="5"/>
      <c r="B492" s="13"/>
      <c r="C492" s="5"/>
      <c r="D492" s="13"/>
      <c r="E492" s="15"/>
      <c r="F492" s="15"/>
      <c r="G492" s="5"/>
      <c r="H492" s="5"/>
      <c r="I492" s="5"/>
      <c r="J492" s="5"/>
      <c r="K492" s="5"/>
      <c r="L492" s="5"/>
      <c r="M492" s="5"/>
      <c r="N492" s="5"/>
      <c r="O492" s="5"/>
      <c r="P492" s="5"/>
      <c r="Q492" s="5"/>
      <c r="R492" s="5"/>
      <c r="S492" s="5"/>
      <c r="T492" s="5"/>
      <c r="U492" s="5"/>
      <c r="V492" s="5"/>
      <c r="W492" s="5"/>
      <c r="X492" s="5"/>
      <c r="Y492" s="5"/>
      <c r="Z492" s="5"/>
    </row>
    <row r="493" spans="1:26" ht="15.75" customHeight="1" x14ac:dyDescent="0.25">
      <c r="A493" s="5"/>
      <c r="B493" s="13"/>
      <c r="C493" s="5"/>
      <c r="D493" s="13"/>
      <c r="E493" s="15"/>
      <c r="F493" s="15"/>
      <c r="G493" s="5"/>
      <c r="H493" s="5"/>
      <c r="I493" s="5"/>
      <c r="J493" s="5"/>
      <c r="K493" s="5"/>
      <c r="L493" s="5"/>
      <c r="M493" s="5"/>
      <c r="N493" s="5"/>
      <c r="O493" s="5"/>
      <c r="P493" s="5"/>
      <c r="Q493" s="5"/>
      <c r="R493" s="5"/>
      <c r="S493" s="5"/>
      <c r="T493" s="5"/>
      <c r="U493" s="5"/>
      <c r="V493" s="5"/>
      <c r="W493" s="5"/>
      <c r="X493" s="5"/>
      <c r="Y493" s="5"/>
      <c r="Z493" s="5"/>
    </row>
    <row r="494" spans="1:26" ht="15.75" customHeight="1" x14ac:dyDescent="0.25">
      <c r="A494" s="5"/>
      <c r="B494" s="13"/>
      <c r="C494" s="5"/>
      <c r="D494" s="13"/>
      <c r="E494" s="15"/>
      <c r="F494" s="15"/>
      <c r="G494" s="5"/>
      <c r="H494" s="5"/>
      <c r="I494" s="5"/>
      <c r="J494" s="5"/>
      <c r="K494" s="5"/>
      <c r="L494" s="5"/>
      <c r="M494" s="5"/>
      <c r="N494" s="5"/>
      <c r="O494" s="5"/>
      <c r="P494" s="5"/>
      <c r="Q494" s="5"/>
      <c r="R494" s="5"/>
      <c r="S494" s="5"/>
      <c r="T494" s="5"/>
      <c r="U494" s="5"/>
      <c r="V494" s="5"/>
      <c r="W494" s="5"/>
      <c r="X494" s="5"/>
      <c r="Y494" s="5"/>
      <c r="Z494" s="5"/>
    </row>
    <row r="495" spans="1:26" ht="15.75" customHeight="1" x14ac:dyDescent="0.25">
      <c r="A495" s="5"/>
      <c r="B495" s="13"/>
      <c r="C495" s="5"/>
      <c r="D495" s="13"/>
      <c r="E495" s="15"/>
      <c r="F495" s="15"/>
      <c r="G495" s="5"/>
      <c r="H495" s="5"/>
      <c r="I495" s="5"/>
      <c r="J495" s="5"/>
      <c r="K495" s="5"/>
      <c r="L495" s="5"/>
      <c r="M495" s="5"/>
      <c r="N495" s="5"/>
      <c r="O495" s="5"/>
      <c r="P495" s="5"/>
      <c r="Q495" s="5"/>
      <c r="R495" s="5"/>
      <c r="S495" s="5"/>
      <c r="T495" s="5"/>
      <c r="U495" s="5"/>
      <c r="V495" s="5"/>
      <c r="W495" s="5"/>
      <c r="X495" s="5"/>
      <c r="Y495" s="5"/>
      <c r="Z495" s="5"/>
    </row>
    <row r="496" spans="1:26" ht="15.75" customHeight="1" x14ac:dyDescent="0.25">
      <c r="A496" s="5"/>
      <c r="B496" s="13"/>
      <c r="C496" s="5"/>
      <c r="D496" s="13"/>
      <c r="E496" s="15"/>
      <c r="F496" s="15"/>
      <c r="G496" s="5"/>
      <c r="H496" s="5"/>
      <c r="I496" s="5"/>
      <c r="J496" s="5"/>
      <c r="K496" s="5"/>
      <c r="L496" s="5"/>
      <c r="M496" s="5"/>
      <c r="N496" s="5"/>
      <c r="O496" s="5"/>
      <c r="P496" s="5"/>
      <c r="Q496" s="5"/>
      <c r="R496" s="5"/>
      <c r="S496" s="5"/>
      <c r="T496" s="5"/>
      <c r="U496" s="5"/>
      <c r="V496" s="5"/>
      <c r="W496" s="5"/>
      <c r="X496" s="5"/>
      <c r="Y496" s="5"/>
      <c r="Z496" s="5"/>
    </row>
    <row r="497" spans="1:26" ht="15.75" customHeight="1" x14ac:dyDescent="0.25">
      <c r="A497" s="5"/>
      <c r="B497" s="13"/>
      <c r="C497" s="5"/>
      <c r="D497" s="13"/>
      <c r="E497" s="15"/>
      <c r="F497" s="15"/>
      <c r="G497" s="5"/>
      <c r="H497" s="5"/>
      <c r="I497" s="5"/>
      <c r="J497" s="5"/>
      <c r="K497" s="5"/>
      <c r="L497" s="5"/>
      <c r="M497" s="5"/>
      <c r="N497" s="5"/>
      <c r="O497" s="5"/>
      <c r="P497" s="5"/>
      <c r="Q497" s="5"/>
      <c r="R497" s="5"/>
      <c r="S497" s="5"/>
      <c r="T497" s="5"/>
      <c r="U497" s="5"/>
      <c r="V497" s="5"/>
      <c r="W497" s="5"/>
      <c r="X497" s="5"/>
      <c r="Y497" s="5"/>
      <c r="Z497" s="5"/>
    </row>
    <row r="498" spans="1:26" ht="15.75" customHeight="1" x14ac:dyDescent="0.25">
      <c r="A498" s="5"/>
      <c r="B498" s="13"/>
      <c r="C498" s="5"/>
      <c r="D498" s="13"/>
      <c r="E498" s="15"/>
      <c r="F498" s="15"/>
      <c r="G498" s="5"/>
      <c r="H498" s="5"/>
      <c r="I498" s="5"/>
      <c r="J498" s="5"/>
      <c r="K498" s="5"/>
      <c r="L498" s="5"/>
      <c r="M498" s="5"/>
      <c r="N498" s="5"/>
      <c r="O498" s="5"/>
      <c r="P498" s="5"/>
      <c r="Q498" s="5"/>
      <c r="R498" s="5"/>
      <c r="S498" s="5"/>
      <c r="T498" s="5"/>
      <c r="U498" s="5"/>
      <c r="V498" s="5"/>
      <c r="W498" s="5"/>
      <c r="X498" s="5"/>
      <c r="Y498" s="5"/>
      <c r="Z498" s="5"/>
    </row>
    <row r="499" spans="1:26" ht="15.75" customHeight="1" x14ac:dyDescent="0.25">
      <c r="A499" s="5"/>
      <c r="B499" s="13"/>
      <c r="C499" s="5"/>
      <c r="D499" s="13"/>
      <c r="E499" s="15"/>
      <c r="F499" s="15"/>
      <c r="G499" s="5"/>
      <c r="H499" s="5"/>
      <c r="I499" s="5"/>
      <c r="J499" s="5"/>
      <c r="K499" s="5"/>
      <c r="L499" s="5"/>
      <c r="M499" s="5"/>
      <c r="N499" s="5"/>
      <c r="O499" s="5"/>
      <c r="P499" s="5"/>
      <c r="Q499" s="5"/>
      <c r="R499" s="5"/>
      <c r="S499" s="5"/>
      <c r="T499" s="5"/>
      <c r="U499" s="5"/>
      <c r="V499" s="5"/>
      <c r="W499" s="5"/>
      <c r="X499" s="5"/>
      <c r="Y499" s="5"/>
      <c r="Z499" s="5"/>
    </row>
    <row r="500" spans="1:26" ht="15.75" customHeight="1" x14ac:dyDescent="0.25">
      <c r="A500" s="5"/>
      <c r="B500" s="13"/>
      <c r="C500" s="5"/>
      <c r="D500" s="13"/>
      <c r="E500" s="15"/>
      <c r="F500" s="15"/>
      <c r="G500" s="5"/>
      <c r="H500" s="5"/>
      <c r="I500" s="5"/>
      <c r="J500" s="5"/>
      <c r="K500" s="5"/>
      <c r="L500" s="5"/>
      <c r="M500" s="5"/>
      <c r="N500" s="5"/>
      <c r="O500" s="5"/>
      <c r="P500" s="5"/>
      <c r="Q500" s="5"/>
      <c r="R500" s="5"/>
      <c r="S500" s="5"/>
      <c r="T500" s="5"/>
      <c r="U500" s="5"/>
      <c r="V500" s="5"/>
      <c r="W500" s="5"/>
      <c r="X500" s="5"/>
      <c r="Y500" s="5"/>
      <c r="Z500" s="5"/>
    </row>
    <row r="501" spans="1:26" ht="15.75" customHeight="1" x14ac:dyDescent="0.25">
      <c r="A501" s="5"/>
      <c r="B501" s="13"/>
      <c r="C501" s="5"/>
      <c r="D501" s="13"/>
      <c r="E501" s="15"/>
      <c r="F501" s="15"/>
      <c r="G501" s="5"/>
      <c r="H501" s="5"/>
      <c r="I501" s="5"/>
      <c r="J501" s="5"/>
      <c r="K501" s="5"/>
      <c r="L501" s="5"/>
      <c r="M501" s="5"/>
      <c r="N501" s="5"/>
      <c r="O501" s="5"/>
      <c r="P501" s="5"/>
      <c r="Q501" s="5"/>
      <c r="R501" s="5"/>
      <c r="S501" s="5"/>
      <c r="T501" s="5"/>
      <c r="U501" s="5"/>
      <c r="V501" s="5"/>
      <c r="W501" s="5"/>
      <c r="X501" s="5"/>
      <c r="Y501" s="5"/>
      <c r="Z501" s="5"/>
    </row>
    <row r="502" spans="1:26" ht="15.75" customHeight="1" x14ac:dyDescent="0.25">
      <c r="A502" s="5"/>
      <c r="B502" s="13"/>
      <c r="C502" s="5"/>
      <c r="D502" s="13"/>
      <c r="E502" s="15"/>
      <c r="F502" s="15"/>
      <c r="G502" s="5"/>
      <c r="H502" s="5"/>
      <c r="I502" s="5"/>
      <c r="J502" s="5"/>
      <c r="K502" s="5"/>
      <c r="L502" s="5"/>
      <c r="M502" s="5"/>
      <c r="N502" s="5"/>
      <c r="O502" s="5"/>
      <c r="P502" s="5"/>
      <c r="Q502" s="5"/>
      <c r="R502" s="5"/>
      <c r="S502" s="5"/>
      <c r="T502" s="5"/>
      <c r="U502" s="5"/>
      <c r="V502" s="5"/>
      <c r="W502" s="5"/>
      <c r="X502" s="5"/>
      <c r="Y502" s="5"/>
      <c r="Z502" s="5"/>
    </row>
    <row r="503" spans="1:26" ht="15.75" customHeight="1" x14ac:dyDescent="0.25">
      <c r="A503" s="5"/>
      <c r="B503" s="13"/>
      <c r="C503" s="5"/>
      <c r="D503" s="13"/>
      <c r="E503" s="15"/>
      <c r="F503" s="15"/>
      <c r="G503" s="5"/>
      <c r="H503" s="5"/>
      <c r="I503" s="5"/>
      <c r="J503" s="5"/>
      <c r="K503" s="5"/>
      <c r="L503" s="5"/>
      <c r="M503" s="5"/>
      <c r="N503" s="5"/>
      <c r="O503" s="5"/>
      <c r="P503" s="5"/>
      <c r="Q503" s="5"/>
      <c r="R503" s="5"/>
      <c r="S503" s="5"/>
      <c r="T503" s="5"/>
      <c r="U503" s="5"/>
      <c r="V503" s="5"/>
      <c r="W503" s="5"/>
      <c r="X503" s="5"/>
      <c r="Y503" s="5"/>
      <c r="Z503" s="5"/>
    </row>
    <row r="504" spans="1:26" ht="15.75" customHeight="1" x14ac:dyDescent="0.25">
      <c r="A504" s="5"/>
      <c r="B504" s="13"/>
      <c r="C504" s="5"/>
      <c r="D504" s="13"/>
      <c r="E504" s="15"/>
      <c r="F504" s="15"/>
      <c r="G504" s="5"/>
      <c r="H504" s="5"/>
      <c r="I504" s="5"/>
      <c r="J504" s="5"/>
      <c r="K504" s="5"/>
      <c r="L504" s="5"/>
      <c r="M504" s="5"/>
      <c r="N504" s="5"/>
      <c r="O504" s="5"/>
      <c r="P504" s="5"/>
      <c r="Q504" s="5"/>
      <c r="R504" s="5"/>
      <c r="S504" s="5"/>
      <c r="T504" s="5"/>
      <c r="U504" s="5"/>
      <c r="V504" s="5"/>
      <c r="W504" s="5"/>
      <c r="X504" s="5"/>
      <c r="Y504" s="5"/>
      <c r="Z504" s="5"/>
    </row>
    <row r="505" spans="1:26" ht="15.75" customHeight="1" x14ac:dyDescent="0.25">
      <c r="A505" s="5"/>
      <c r="B505" s="13"/>
      <c r="C505" s="5"/>
      <c r="D505" s="13"/>
      <c r="E505" s="15"/>
      <c r="F505" s="15"/>
      <c r="G505" s="5"/>
      <c r="H505" s="5"/>
      <c r="I505" s="5"/>
      <c r="J505" s="5"/>
      <c r="K505" s="5"/>
      <c r="L505" s="5"/>
      <c r="M505" s="5"/>
      <c r="N505" s="5"/>
      <c r="O505" s="5"/>
      <c r="P505" s="5"/>
      <c r="Q505" s="5"/>
      <c r="R505" s="5"/>
      <c r="S505" s="5"/>
      <c r="T505" s="5"/>
      <c r="U505" s="5"/>
      <c r="V505" s="5"/>
      <c r="W505" s="5"/>
      <c r="X505" s="5"/>
      <c r="Y505" s="5"/>
      <c r="Z505" s="5"/>
    </row>
    <row r="506" spans="1:26" ht="15.75" customHeight="1" x14ac:dyDescent="0.25">
      <c r="A506" s="5"/>
      <c r="B506" s="13"/>
      <c r="C506" s="5"/>
      <c r="D506" s="13"/>
      <c r="E506" s="15"/>
      <c r="F506" s="15"/>
      <c r="G506" s="5"/>
      <c r="H506" s="5"/>
      <c r="I506" s="5"/>
      <c r="J506" s="5"/>
      <c r="K506" s="5"/>
      <c r="L506" s="5"/>
      <c r="M506" s="5"/>
      <c r="N506" s="5"/>
      <c r="O506" s="5"/>
      <c r="P506" s="5"/>
      <c r="Q506" s="5"/>
      <c r="R506" s="5"/>
      <c r="S506" s="5"/>
      <c r="T506" s="5"/>
      <c r="U506" s="5"/>
      <c r="V506" s="5"/>
      <c r="W506" s="5"/>
      <c r="X506" s="5"/>
      <c r="Y506" s="5"/>
      <c r="Z506" s="5"/>
    </row>
    <row r="507" spans="1:26" ht="15.75" customHeight="1" x14ac:dyDescent="0.25">
      <c r="A507" s="5"/>
      <c r="B507" s="13"/>
      <c r="C507" s="5"/>
      <c r="D507" s="13"/>
      <c r="E507" s="15"/>
      <c r="F507" s="15"/>
      <c r="G507" s="5"/>
      <c r="H507" s="5"/>
      <c r="I507" s="5"/>
      <c r="J507" s="5"/>
      <c r="K507" s="5"/>
      <c r="L507" s="5"/>
      <c r="M507" s="5"/>
      <c r="N507" s="5"/>
      <c r="O507" s="5"/>
      <c r="P507" s="5"/>
      <c r="Q507" s="5"/>
      <c r="R507" s="5"/>
      <c r="S507" s="5"/>
      <c r="T507" s="5"/>
      <c r="U507" s="5"/>
      <c r="V507" s="5"/>
      <c r="W507" s="5"/>
      <c r="X507" s="5"/>
      <c r="Y507" s="5"/>
      <c r="Z507" s="5"/>
    </row>
    <row r="508" spans="1:26" ht="15.75" customHeight="1" x14ac:dyDescent="0.25">
      <c r="A508" s="5"/>
      <c r="B508" s="13"/>
      <c r="C508" s="5"/>
      <c r="D508" s="13"/>
      <c r="E508" s="15"/>
      <c r="F508" s="15"/>
      <c r="G508" s="5"/>
      <c r="H508" s="5"/>
      <c r="I508" s="5"/>
      <c r="J508" s="5"/>
      <c r="K508" s="5"/>
      <c r="L508" s="5"/>
      <c r="M508" s="5"/>
      <c r="N508" s="5"/>
      <c r="O508" s="5"/>
      <c r="P508" s="5"/>
      <c r="Q508" s="5"/>
      <c r="R508" s="5"/>
      <c r="S508" s="5"/>
      <c r="T508" s="5"/>
      <c r="U508" s="5"/>
      <c r="V508" s="5"/>
      <c r="W508" s="5"/>
      <c r="X508" s="5"/>
      <c r="Y508" s="5"/>
      <c r="Z508" s="5"/>
    </row>
    <row r="509" spans="1:26" ht="15.75" customHeight="1" x14ac:dyDescent="0.25">
      <c r="A509" s="5"/>
      <c r="B509" s="13"/>
      <c r="C509" s="5"/>
      <c r="D509" s="13"/>
      <c r="E509" s="15"/>
      <c r="F509" s="15"/>
      <c r="G509" s="5"/>
      <c r="H509" s="5"/>
      <c r="I509" s="5"/>
      <c r="J509" s="5"/>
      <c r="K509" s="5"/>
      <c r="L509" s="5"/>
      <c r="M509" s="5"/>
      <c r="N509" s="5"/>
      <c r="O509" s="5"/>
      <c r="P509" s="5"/>
      <c r="Q509" s="5"/>
      <c r="R509" s="5"/>
      <c r="S509" s="5"/>
      <c r="T509" s="5"/>
      <c r="U509" s="5"/>
      <c r="V509" s="5"/>
      <c r="W509" s="5"/>
      <c r="X509" s="5"/>
      <c r="Y509" s="5"/>
      <c r="Z509" s="5"/>
    </row>
    <row r="510" spans="1:26" ht="15.75" customHeight="1" x14ac:dyDescent="0.25">
      <c r="A510" s="5"/>
      <c r="B510" s="13"/>
      <c r="C510" s="5"/>
      <c r="D510" s="13"/>
      <c r="E510" s="15"/>
      <c r="F510" s="15"/>
      <c r="G510" s="5"/>
      <c r="H510" s="5"/>
      <c r="I510" s="5"/>
      <c r="J510" s="5"/>
      <c r="K510" s="5"/>
      <c r="L510" s="5"/>
      <c r="M510" s="5"/>
      <c r="N510" s="5"/>
      <c r="O510" s="5"/>
      <c r="P510" s="5"/>
      <c r="Q510" s="5"/>
      <c r="R510" s="5"/>
      <c r="S510" s="5"/>
      <c r="T510" s="5"/>
      <c r="U510" s="5"/>
      <c r="V510" s="5"/>
      <c r="W510" s="5"/>
      <c r="X510" s="5"/>
      <c r="Y510" s="5"/>
      <c r="Z510" s="5"/>
    </row>
    <row r="511" spans="1:26" ht="15.75" customHeight="1" x14ac:dyDescent="0.25">
      <c r="A511" s="5"/>
      <c r="B511" s="13"/>
      <c r="C511" s="5"/>
      <c r="D511" s="13"/>
      <c r="E511" s="15"/>
      <c r="F511" s="15"/>
      <c r="G511" s="5"/>
      <c r="H511" s="5"/>
      <c r="I511" s="5"/>
      <c r="J511" s="5"/>
      <c r="K511" s="5"/>
      <c r="L511" s="5"/>
      <c r="M511" s="5"/>
      <c r="N511" s="5"/>
      <c r="O511" s="5"/>
      <c r="P511" s="5"/>
      <c r="Q511" s="5"/>
      <c r="R511" s="5"/>
      <c r="S511" s="5"/>
      <c r="T511" s="5"/>
      <c r="U511" s="5"/>
      <c r="V511" s="5"/>
      <c r="W511" s="5"/>
      <c r="X511" s="5"/>
      <c r="Y511" s="5"/>
      <c r="Z511" s="5"/>
    </row>
    <row r="512" spans="1:26" ht="15.75" customHeight="1" x14ac:dyDescent="0.25">
      <c r="A512" s="5"/>
      <c r="B512" s="13"/>
      <c r="C512" s="5"/>
      <c r="D512" s="13"/>
      <c r="E512" s="15"/>
      <c r="F512" s="15"/>
      <c r="G512" s="5"/>
      <c r="H512" s="5"/>
      <c r="I512" s="5"/>
      <c r="J512" s="5"/>
      <c r="K512" s="5"/>
      <c r="L512" s="5"/>
      <c r="M512" s="5"/>
      <c r="N512" s="5"/>
      <c r="O512" s="5"/>
      <c r="P512" s="5"/>
      <c r="Q512" s="5"/>
      <c r="R512" s="5"/>
      <c r="S512" s="5"/>
      <c r="T512" s="5"/>
      <c r="U512" s="5"/>
      <c r="V512" s="5"/>
      <c r="W512" s="5"/>
      <c r="X512" s="5"/>
      <c r="Y512" s="5"/>
      <c r="Z512" s="5"/>
    </row>
    <row r="513" spans="1:26" ht="15.75" customHeight="1" x14ac:dyDescent="0.25">
      <c r="A513" s="5"/>
      <c r="B513" s="13"/>
      <c r="C513" s="5"/>
      <c r="D513" s="13"/>
      <c r="E513" s="15"/>
      <c r="F513" s="15"/>
      <c r="G513" s="5"/>
      <c r="H513" s="5"/>
      <c r="I513" s="5"/>
      <c r="J513" s="5"/>
      <c r="K513" s="5"/>
      <c r="L513" s="5"/>
      <c r="M513" s="5"/>
      <c r="N513" s="5"/>
      <c r="O513" s="5"/>
      <c r="P513" s="5"/>
      <c r="Q513" s="5"/>
      <c r="R513" s="5"/>
      <c r="S513" s="5"/>
      <c r="T513" s="5"/>
      <c r="U513" s="5"/>
      <c r="V513" s="5"/>
      <c r="W513" s="5"/>
      <c r="X513" s="5"/>
      <c r="Y513" s="5"/>
      <c r="Z513" s="5"/>
    </row>
    <row r="514" spans="1:26" ht="15.75" customHeight="1" x14ac:dyDescent="0.25">
      <c r="A514" s="5"/>
      <c r="B514" s="13"/>
      <c r="C514" s="5"/>
      <c r="D514" s="13"/>
      <c r="E514" s="15"/>
      <c r="F514" s="15"/>
      <c r="G514" s="5"/>
      <c r="H514" s="5"/>
      <c r="I514" s="5"/>
      <c r="J514" s="5"/>
      <c r="K514" s="5"/>
      <c r="L514" s="5"/>
      <c r="M514" s="5"/>
      <c r="N514" s="5"/>
      <c r="O514" s="5"/>
      <c r="P514" s="5"/>
      <c r="Q514" s="5"/>
      <c r="R514" s="5"/>
      <c r="S514" s="5"/>
      <c r="T514" s="5"/>
      <c r="U514" s="5"/>
      <c r="V514" s="5"/>
      <c r="W514" s="5"/>
      <c r="X514" s="5"/>
      <c r="Y514" s="5"/>
      <c r="Z514" s="5"/>
    </row>
    <row r="515" spans="1:26" ht="15.75" customHeight="1" x14ac:dyDescent="0.25">
      <c r="A515" s="5"/>
      <c r="B515" s="13"/>
      <c r="C515" s="5"/>
      <c r="D515" s="13"/>
      <c r="E515" s="15"/>
      <c r="F515" s="15"/>
      <c r="G515" s="5"/>
      <c r="H515" s="5"/>
      <c r="I515" s="5"/>
      <c r="J515" s="5"/>
      <c r="K515" s="5"/>
      <c r="L515" s="5"/>
      <c r="M515" s="5"/>
      <c r="N515" s="5"/>
      <c r="O515" s="5"/>
      <c r="P515" s="5"/>
      <c r="Q515" s="5"/>
      <c r="R515" s="5"/>
      <c r="S515" s="5"/>
      <c r="T515" s="5"/>
      <c r="U515" s="5"/>
      <c r="V515" s="5"/>
      <c r="W515" s="5"/>
      <c r="X515" s="5"/>
      <c r="Y515" s="5"/>
      <c r="Z515" s="5"/>
    </row>
    <row r="516" spans="1:26" ht="15.75" customHeight="1" x14ac:dyDescent="0.25">
      <c r="A516" s="5"/>
      <c r="B516" s="13"/>
      <c r="C516" s="5"/>
      <c r="D516" s="13"/>
      <c r="E516" s="15"/>
      <c r="F516" s="15"/>
      <c r="G516" s="5"/>
      <c r="H516" s="5"/>
      <c r="I516" s="5"/>
      <c r="J516" s="5"/>
      <c r="K516" s="5"/>
      <c r="L516" s="5"/>
      <c r="M516" s="5"/>
      <c r="N516" s="5"/>
      <c r="O516" s="5"/>
      <c r="P516" s="5"/>
      <c r="Q516" s="5"/>
      <c r="R516" s="5"/>
      <c r="S516" s="5"/>
      <c r="T516" s="5"/>
      <c r="U516" s="5"/>
      <c r="V516" s="5"/>
      <c r="W516" s="5"/>
      <c r="X516" s="5"/>
      <c r="Y516" s="5"/>
      <c r="Z516" s="5"/>
    </row>
    <row r="517" spans="1:26" ht="15.75" customHeight="1" x14ac:dyDescent="0.25">
      <c r="A517" s="5"/>
      <c r="B517" s="13"/>
      <c r="C517" s="5"/>
      <c r="D517" s="13"/>
      <c r="E517" s="15"/>
      <c r="F517" s="15"/>
      <c r="G517" s="5"/>
      <c r="H517" s="5"/>
      <c r="I517" s="5"/>
      <c r="J517" s="5"/>
      <c r="K517" s="5"/>
      <c r="L517" s="5"/>
      <c r="M517" s="5"/>
      <c r="N517" s="5"/>
      <c r="O517" s="5"/>
      <c r="P517" s="5"/>
      <c r="Q517" s="5"/>
      <c r="R517" s="5"/>
      <c r="S517" s="5"/>
      <c r="T517" s="5"/>
      <c r="U517" s="5"/>
      <c r="V517" s="5"/>
      <c r="W517" s="5"/>
      <c r="X517" s="5"/>
      <c r="Y517" s="5"/>
      <c r="Z517" s="5"/>
    </row>
    <row r="518" spans="1:26" ht="15.75" customHeight="1" x14ac:dyDescent="0.25">
      <c r="A518" s="5"/>
      <c r="B518" s="13"/>
      <c r="C518" s="5"/>
      <c r="D518" s="13"/>
      <c r="E518" s="15"/>
      <c r="F518" s="15"/>
      <c r="G518" s="5"/>
      <c r="H518" s="5"/>
      <c r="I518" s="5"/>
      <c r="J518" s="5"/>
      <c r="K518" s="5"/>
      <c r="L518" s="5"/>
      <c r="M518" s="5"/>
      <c r="N518" s="5"/>
      <c r="O518" s="5"/>
      <c r="P518" s="5"/>
      <c r="Q518" s="5"/>
      <c r="R518" s="5"/>
      <c r="S518" s="5"/>
      <c r="T518" s="5"/>
      <c r="U518" s="5"/>
      <c r="V518" s="5"/>
      <c r="W518" s="5"/>
      <c r="X518" s="5"/>
      <c r="Y518" s="5"/>
      <c r="Z518" s="5"/>
    </row>
    <row r="519" spans="1:26" ht="15.75" customHeight="1" x14ac:dyDescent="0.25">
      <c r="A519" s="5"/>
      <c r="B519" s="13"/>
      <c r="C519" s="5"/>
      <c r="D519" s="13"/>
      <c r="E519" s="15"/>
      <c r="F519" s="15"/>
      <c r="G519" s="5"/>
      <c r="H519" s="5"/>
      <c r="I519" s="5"/>
      <c r="J519" s="5"/>
      <c r="K519" s="5"/>
      <c r="L519" s="5"/>
      <c r="M519" s="5"/>
      <c r="N519" s="5"/>
      <c r="O519" s="5"/>
      <c r="P519" s="5"/>
      <c r="Q519" s="5"/>
      <c r="R519" s="5"/>
      <c r="S519" s="5"/>
      <c r="T519" s="5"/>
      <c r="U519" s="5"/>
      <c r="V519" s="5"/>
      <c r="W519" s="5"/>
      <c r="X519" s="5"/>
      <c r="Y519" s="5"/>
      <c r="Z519" s="5"/>
    </row>
    <row r="520" spans="1:26" ht="15.75" customHeight="1" x14ac:dyDescent="0.25">
      <c r="A520" s="5"/>
      <c r="B520" s="13"/>
      <c r="C520" s="5"/>
      <c r="D520" s="13"/>
      <c r="E520" s="15"/>
      <c r="F520" s="15"/>
      <c r="G520" s="5"/>
      <c r="H520" s="5"/>
      <c r="I520" s="5"/>
      <c r="J520" s="5"/>
      <c r="K520" s="5"/>
      <c r="L520" s="5"/>
      <c r="M520" s="5"/>
      <c r="N520" s="5"/>
      <c r="O520" s="5"/>
      <c r="P520" s="5"/>
      <c r="Q520" s="5"/>
      <c r="R520" s="5"/>
      <c r="S520" s="5"/>
      <c r="T520" s="5"/>
      <c r="U520" s="5"/>
      <c r="V520" s="5"/>
      <c r="W520" s="5"/>
      <c r="X520" s="5"/>
      <c r="Y520" s="5"/>
      <c r="Z520" s="5"/>
    </row>
    <row r="521" spans="1:26" ht="15.75" customHeight="1" x14ac:dyDescent="0.25">
      <c r="A521" s="5"/>
      <c r="B521" s="13"/>
      <c r="C521" s="5"/>
      <c r="D521" s="13"/>
      <c r="E521" s="15"/>
      <c r="F521" s="15"/>
      <c r="G521" s="5"/>
      <c r="H521" s="5"/>
      <c r="I521" s="5"/>
      <c r="J521" s="5"/>
      <c r="K521" s="5"/>
      <c r="L521" s="5"/>
      <c r="M521" s="5"/>
      <c r="N521" s="5"/>
      <c r="O521" s="5"/>
      <c r="P521" s="5"/>
      <c r="Q521" s="5"/>
      <c r="R521" s="5"/>
      <c r="S521" s="5"/>
      <c r="T521" s="5"/>
      <c r="U521" s="5"/>
      <c r="V521" s="5"/>
      <c r="W521" s="5"/>
      <c r="X521" s="5"/>
      <c r="Y521" s="5"/>
      <c r="Z521" s="5"/>
    </row>
    <row r="522" spans="1:26" ht="15.75" customHeight="1" x14ac:dyDescent="0.25">
      <c r="A522" s="5"/>
      <c r="B522" s="13"/>
      <c r="C522" s="5"/>
      <c r="D522" s="13"/>
      <c r="E522" s="15"/>
      <c r="F522" s="15"/>
      <c r="G522" s="5"/>
      <c r="H522" s="5"/>
      <c r="I522" s="5"/>
      <c r="J522" s="5"/>
      <c r="K522" s="5"/>
      <c r="L522" s="5"/>
      <c r="M522" s="5"/>
      <c r="N522" s="5"/>
      <c r="O522" s="5"/>
      <c r="P522" s="5"/>
      <c r="Q522" s="5"/>
      <c r="R522" s="5"/>
      <c r="S522" s="5"/>
      <c r="T522" s="5"/>
      <c r="U522" s="5"/>
      <c r="V522" s="5"/>
      <c r="W522" s="5"/>
      <c r="X522" s="5"/>
      <c r="Y522" s="5"/>
      <c r="Z522" s="5"/>
    </row>
    <row r="523" spans="1:26" ht="15.75" customHeight="1" x14ac:dyDescent="0.25">
      <c r="A523" s="5"/>
      <c r="B523" s="13"/>
      <c r="C523" s="5"/>
      <c r="D523" s="13"/>
      <c r="E523" s="15"/>
      <c r="F523" s="15"/>
      <c r="G523" s="5"/>
      <c r="H523" s="5"/>
      <c r="I523" s="5"/>
      <c r="J523" s="5"/>
      <c r="K523" s="5"/>
      <c r="L523" s="5"/>
      <c r="M523" s="5"/>
      <c r="N523" s="5"/>
      <c r="O523" s="5"/>
      <c r="P523" s="5"/>
      <c r="Q523" s="5"/>
      <c r="R523" s="5"/>
      <c r="S523" s="5"/>
      <c r="T523" s="5"/>
      <c r="U523" s="5"/>
      <c r="V523" s="5"/>
      <c r="W523" s="5"/>
      <c r="X523" s="5"/>
      <c r="Y523" s="5"/>
      <c r="Z523" s="5"/>
    </row>
    <row r="524" spans="1:26" ht="15.75" customHeight="1" x14ac:dyDescent="0.25">
      <c r="A524" s="5"/>
      <c r="B524" s="13"/>
      <c r="C524" s="5"/>
      <c r="D524" s="13"/>
      <c r="E524" s="15"/>
      <c r="F524" s="15"/>
      <c r="G524" s="5"/>
      <c r="H524" s="5"/>
      <c r="I524" s="5"/>
      <c r="J524" s="5"/>
      <c r="K524" s="5"/>
      <c r="L524" s="5"/>
      <c r="M524" s="5"/>
      <c r="N524" s="5"/>
      <c r="O524" s="5"/>
      <c r="P524" s="5"/>
      <c r="Q524" s="5"/>
      <c r="R524" s="5"/>
      <c r="S524" s="5"/>
      <c r="T524" s="5"/>
      <c r="U524" s="5"/>
      <c r="V524" s="5"/>
      <c r="W524" s="5"/>
      <c r="X524" s="5"/>
      <c r="Y524" s="5"/>
      <c r="Z524" s="5"/>
    </row>
    <row r="525" spans="1:26" ht="15.75" customHeight="1" x14ac:dyDescent="0.25">
      <c r="A525" s="5"/>
      <c r="B525" s="13"/>
      <c r="C525" s="5"/>
      <c r="D525" s="13"/>
      <c r="E525" s="15"/>
      <c r="F525" s="15"/>
      <c r="G525" s="5"/>
      <c r="H525" s="5"/>
      <c r="I525" s="5"/>
      <c r="J525" s="5"/>
      <c r="K525" s="5"/>
      <c r="L525" s="5"/>
      <c r="M525" s="5"/>
      <c r="N525" s="5"/>
      <c r="O525" s="5"/>
      <c r="P525" s="5"/>
      <c r="Q525" s="5"/>
      <c r="R525" s="5"/>
      <c r="S525" s="5"/>
      <c r="T525" s="5"/>
      <c r="U525" s="5"/>
      <c r="V525" s="5"/>
      <c r="W525" s="5"/>
      <c r="X525" s="5"/>
      <c r="Y525" s="5"/>
      <c r="Z525" s="5"/>
    </row>
    <row r="526" spans="1:26" ht="15.75" customHeight="1" x14ac:dyDescent="0.25">
      <c r="A526" s="5"/>
      <c r="B526" s="13"/>
      <c r="C526" s="5"/>
      <c r="D526" s="13"/>
      <c r="E526" s="15"/>
      <c r="F526" s="15"/>
      <c r="G526" s="5"/>
      <c r="H526" s="5"/>
      <c r="I526" s="5"/>
      <c r="J526" s="5"/>
      <c r="K526" s="5"/>
      <c r="L526" s="5"/>
      <c r="M526" s="5"/>
      <c r="N526" s="5"/>
      <c r="O526" s="5"/>
      <c r="P526" s="5"/>
      <c r="Q526" s="5"/>
      <c r="R526" s="5"/>
      <c r="S526" s="5"/>
      <c r="T526" s="5"/>
      <c r="U526" s="5"/>
      <c r="V526" s="5"/>
      <c r="W526" s="5"/>
      <c r="X526" s="5"/>
      <c r="Y526" s="5"/>
      <c r="Z526" s="5"/>
    </row>
    <row r="527" spans="1:26" ht="15.75" customHeight="1" x14ac:dyDescent="0.25">
      <c r="A527" s="5"/>
      <c r="B527" s="13"/>
      <c r="C527" s="5"/>
      <c r="D527" s="13"/>
      <c r="E527" s="15"/>
      <c r="F527" s="15"/>
      <c r="G527" s="5"/>
      <c r="H527" s="5"/>
      <c r="I527" s="5"/>
      <c r="J527" s="5"/>
      <c r="K527" s="5"/>
      <c r="L527" s="5"/>
      <c r="M527" s="5"/>
      <c r="N527" s="5"/>
      <c r="O527" s="5"/>
      <c r="P527" s="5"/>
      <c r="Q527" s="5"/>
      <c r="R527" s="5"/>
      <c r="S527" s="5"/>
      <c r="T527" s="5"/>
      <c r="U527" s="5"/>
      <c r="V527" s="5"/>
      <c r="W527" s="5"/>
      <c r="X527" s="5"/>
      <c r="Y527" s="5"/>
      <c r="Z527" s="5"/>
    </row>
    <row r="528" spans="1:26" ht="15.75" customHeight="1" x14ac:dyDescent="0.25">
      <c r="A528" s="5"/>
      <c r="B528" s="13"/>
      <c r="C528" s="5"/>
      <c r="D528" s="13"/>
      <c r="E528" s="15"/>
      <c r="F528" s="15"/>
      <c r="G528" s="5"/>
      <c r="H528" s="5"/>
      <c r="I528" s="5"/>
      <c r="J528" s="5"/>
      <c r="K528" s="5"/>
      <c r="L528" s="5"/>
      <c r="M528" s="5"/>
      <c r="N528" s="5"/>
      <c r="O528" s="5"/>
      <c r="P528" s="5"/>
      <c r="Q528" s="5"/>
      <c r="R528" s="5"/>
      <c r="S528" s="5"/>
      <c r="T528" s="5"/>
      <c r="U528" s="5"/>
      <c r="V528" s="5"/>
      <c r="W528" s="5"/>
      <c r="X528" s="5"/>
      <c r="Y528" s="5"/>
      <c r="Z528" s="5"/>
    </row>
    <row r="529" spans="1:26" ht="15.75" customHeight="1" x14ac:dyDescent="0.25">
      <c r="A529" s="5"/>
      <c r="B529" s="13"/>
      <c r="C529" s="5"/>
      <c r="D529" s="13"/>
      <c r="E529" s="15"/>
      <c r="F529" s="15"/>
      <c r="G529" s="5"/>
      <c r="H529" s="5"/>
      <c r="I529" s="5"/>
      <c r="J529" s="5"/>
      <c r="K529" s="5"/>
      <c r="L529" s="5"/>
      <c r="M529" s="5"/>
      <c r="N529" s="5"/>
      <c r="O529" s="5"/>
      <c r="P529" s="5"/>
      <c r="Q529" s="5"/>
      <c r="R529" s="5"/>
      <c r="S529" s="5"/>
      <c r="T529" s="5"/>
      <c r="U529" s="5"/>
      <c r="V529" s="5"/>
      <c r="W529" s="5"/>
      <c r="X529" s="5"/>
      <c r="Y529" s="5"/>
      <c r="Z529" s="5"/>
    </row>
    <row r="530" spans="1:26" ht="15.75" customHeight="1" x14ac:dyDescent="0.25">
      <c r="A530" s="5"/>
      <c r="B530" s="13"/>
      <c r="C530" s="5"/>
      <c r="D530" s="13"/>
      <c r="E530" s="15"/>
      <c r="F530" s="15"/>
      <c r="G530" s="5"/>
      <c r="H530" s="5"/>
      <c r="I530" s="5"/>
      <c r="J530" s="5"/>
      <c r="K530" s="5"/>
      <c r="L530" s="5"/>
      <c r="M530" s="5"/>
      <c r="N530" s="5"/>
      <c r="O530" s="5"/>
      <c r="P530" s="5"/>
      <c r="Q530" s="5"/>
      <c r="R530" s="5"/>
      <c r="S530" s="5"/>
      <c r="T530" s="5"/>
      <c r="U530" s="5"/>
      <c r="V530" s="5"/>
      <c r="W530" s="5"/>
      <c r="X530" s="5"/>
      <c r="Y530" s="5"/>
      <c r="Z530" s="5"/>
    </row>
    <row r="531" spans="1:26" ht="15.75" customHeight="1" x14ac:dyDescent="0.25">
      <c r="A531" s="5"/>
      <c r="B531" s="13"/>
      <c r="C531" s="5"/>
      <c r="D531" s="13"/>
      <c r="E531" s="15"/>
      <c r="F531" s="15"/>
      <c r="G531" s="5"/>
      <c r="H531" s="5"/>
      <c r="I531" s="5"/>
      <c r="J531" s="5"/>
      <c r="K531" s="5"/>
      <c r="L531" s="5"/>
      <c r="M531" s="5"/>
      <c r="N531" s="5"/>
      <c r="O531" s="5"/>
      <c r="P531" s="5"/>
      <c r="Q531" s="5"/>
      <c r="R531" s="5"/>
      <c r="S531" s="5"/>
      <c r="T531" s="5"/>
      <c r="U531" s="5"/>
      <c r="V531" s="5"/>
      <c r="W531" s="5"/>
      <c r="X531" s="5"/>
      <c r="Y531" s="5"/>
      <c r="Z531" s="5"/>
    </row>
    <row r="532" spans="1:26" ht="15.75" customHeight="1" x14ac:dyDescent="0.25">
      <c r="A532" s="5"/>
      <c r="B532" s="13"/>
      <c r="C532" s="5"/>
      <c r="D532" s="13"/>
      <c r="E532" s="15"/>
      <c r="F532" s="15"/>
      <c r="G532" s="5"/>
      <c r="H532" s="5"/>
      <c r="I532" s="5"/>
      <c r="J532" s="5"/>
      <c r="K532" s="5"/>
      <c r="L532" s="5"/>
      <c r="M532" s="5"/>
      <c r="N532" s="5"/>
      <c r="O532" s="5"/>
      <c r="P532" s="5"/>
      <c r="Q532" s="5"/>
      <c r="R532" s="5"/>
      <c r="S532" s="5"/>
      <c r="T532" s="5"/>
      <c r="U532" s="5"/>
      <c r="V532" s="5"/>
      <c r="W532" s="5"/>
      <c r="X532" s="5"/>
      <c r="Y532" s="5"/>
      <c r="Z532" s="5"/>
    </row>
    <row r="533" spans="1:26" ht="15.75" customHeight="1" x14ac:dyDescent="0.25">
      <c r="A533" s="5"/>
      <c r="B533" s="13"/>
      <c r="C533" s="5"/>
      <c r="D533" s="13"/>
      <c r="E533" s="15"/>
      <c r="F533" s="15"/>
      <c r="G533" s="5"/>
      <c r="H533" s="5"/>
      <c r="I533" s="5"/>
      <c r="J533" s="5"/>
      <c r="K533" s="5"/>
      <c r="L533" s="5"/>
      <c r="M533" s="5"/>
      <c r="N533" s="5"/>
      <c r="O533" s="5"/>
      <c r="P533" s="5"/>
      <c r="Q533" s="5"/>
      <c r="R533" s="5"/>
      <c r="S533" s="5"/>
      <c r="T533" s="5"/>
      <c r="U533" s="5"/>
      <c r="V533" s="5"/>
      <c r="W533" s="5"/>
      <c r="X533" s="5"/>
      <c r="Y533" s="5"/>
      <c r="Z533" s="5"/>
    </row>
    <row r="534" spans="1:26" ht="15.75" customHeight="1" x14ac:dyDescent="0.25">
      <c r="A534" s="5"/>
      <c r="B534" s="13"/>
      <c r="C534" s="5"/>
      <c r="D534" s="13"/>
      <c r="E534" s="15"/>
      <c r="F534" s="15"/>
      <c r="G534" s="5"/>
      <c r="H534" s="5"/>
      <c r="I534" s="5"/>
      <c r="J534" s="5"/>
      <c r="K534" s="5"/>
      <c r="L534" s="5"/>
      <c r="M534" s="5"/>
      <c r="N534" s="5"/>
      <c r="O534" s="5"/>
      <c r="P534" s="5"/>
      <c r="Q534" s="5"/>
      <c r="R534" s="5"/>
      <c r="S534" s="5"/>
      <c r="T534" s="5"/>
      <c r="U534" s="5"/>
      <c r="V534" s="5"/>
      <c r="W534" s="5"/>
      <c r="X534" s="5"/>
      <c r="Y534" s="5"/>
      <c r="Z534" s="5"/>
    </row>
    <row r="535" spans="1:26" ht="15.75" customHeight="1" x14ac:dyDescent="0.25">
      <c r="A535" s="5"/>
      <c r="B535" s="13"/>
      <c r="C535" s="5"/>
      <c r="D535" s="13"/>
      <c r="E535" s="15"/>
      <c r="F535" s="15"/>
      <c r="G535" s="5"/>
      <c r="H535" s="5"/>
      <c r="I535" s="5"/>
      <c r="J535" s="5"/>
      <c r="K535" s="5"/>
      <c r="L535" s="5"/>
      <c r="M535" s="5"/>
      <c r="N535" s="5"/>
      <c r="O535" s="5"/>
      <c r="P535" s="5"/>
      <c r="Q535" s="5"/>
      <c r="R535" s="5"/>
      <c r="S535" s="5"/>
      <c r="T535" s="5"/>
      <c r="U535" s="5"/>
      <c r="V535" s="5"/>
      <c r="W535" s="5"/>
      <c r="X535" s="5"/>
      <c r="Y535" s="5"/>
      <c r="Z535" s="5"/>
    </row>
    <row r="536" spans="1:26" ht="15.75" customHeight="1" x14ac:dyDescent="0.25">
      <c r="A536" s="5"/>
      <c r="B536" s="13"/>
      <c r="C536" s="5"/>
      <c r="D536" s="13"/>
      <c r="E536" s="15"/>
      <c r="F536" s="15"/>
      <c r="G536" s="5"/>
      <c r="H536" s="5"/>
      <c r="I536" s="5"/>
      <c r="J536" s="5"/>
      <c r="K536" s="5"/>
      <c r="L536" s="5"/>
      <c r="M536" s="5"/>
      <c r="N536" s="5"/>
      <c r="O536" s="5"/>
      <c r="P536" s="5"/>
      <c r="Q536" s="5"/>
      <c r="R536" s="5"/>
      <c r="S536" s="5"/>
      <c r="T536" s="5"/>
      <c r="U536" s="5"/>
      <c r="V536" s="5"/>
      <c r="W536" s="5"/>
      <c r="X536" s="5"/>
      <c r="Y536" s="5"/>
      <c r="Z536" s="5"/>
    </row>
    <row r="537" spans="1:26" ht="15.75" customHeight="1" x14ac:dyDescent="0.25">
      <c r="A537" s="5"/>
      <c r="B537" s="13"/>
      <c r="C537" s="5"/>
      <c r="D537" s="13"/>
      <c r="E537" s="15"/>
      <c r="F537" s="15"/>
      <c r="G537" s="5"/>
      <c r="H537" s="5"/>
      <c r="I537" s="5"/>
      <c r="J537" s="5"/>
      <c r="K537" s="5"/>
      <c r="L537" s="5"/>
      <c r="M537" s="5"/>
      <c r="N537" s="5"/>
      <c r="O537" s="5"/>
      <c r="P537" s="5"/>
      <c r="Q537" s="5"/>
      <c r="R537" s="5"/>
      <c r="S537" s="5"/>
      <c r="T537" s="5"/>
      <c r="U537" s="5"/>
      <c r="V537" s="5"/>
      <c r="W537" s="5"/>
      <c r="X537" s="5"/>
      <c r="Y537" s="5"/>
      <c r="Z537" s="5"/>
    </row>
    <row r="538" spans="1:26" ht="15.75" customHeight="1" x14ac:dyDescent="0.25">
      <c r="A538" s="5"/>
      <c r="B538" s="13"/>
      <c r="C538" s="5"/>
      <c r="D538" s="13"/>
      <c r="E538" s="15"/>
      <c r="F538" s="15"/>
      <c r="G538" s="5"/>
      <c r="H538" s="5"/>
      <c r="I538" s="5"/>
      <c r="J538" s="5"/>
      <c r="K538" s="5"/>
      <c r="L538" s="5"/>
      <c r="M538" s="5"/>
      <c r="N538" s="5"/>
      <c r="O538" s="5"/>
      <c r="P538" s="5"/>
      <c r="Q538" s="5"/>
      <c r="R538" s="5"/>
      <c r="S538" s="5"/>
      <c r="T538" s="5"/>
      <c r="U538" s="5"/>
      <c r="V538" s="5"/>
      <c r="W538" s="5"/>
      <c r="X538" s="5"/>
      <c r="Y538" s="5"/>
      <c r="Z538" s="5"/>
    </row>
    <row r="539" spans="1:26" ht="15.75" customHeight="1" x14ac:dyDescent="0.25">
      <c r="A539" s="5"/>
      <c r="B539" s="13"/>
      <c r="C539" s="5"/>
      <c r="D539" s="13"/>
      <c r="E539" s="15"/>
      <c r="F539" s="15"/>
      <c r="G539" s="5"/>
      <c r="H539" s="5"/>
      <c r="I539" s="5"/>
      <c r="J539" s="5"/>
      <c r="K539" s="5"/>
      <c r="L539" s="5"/>
      <c r="M539" s="5"/>
      <c r="N539" s="5"/>
      <c r="O539" s="5"/>
      <c r="P539" s="5"/>
      <c r="Q539" s="5"/>
      <c r="R539" s="5"/>
      <c r="S539" s="5"/>
      <c r="T539" s="5"/>
      <c r="U539" s="5"/>
      <c r="V539" s="5"/>
      <c r="W539" s="5"/>
      <c r="X539" s="5"/>
      <c r="Y539" s="5"/>
      <c r="Z539" s="5"/>
    </row>
    <row r="540" spans="1:26" ht="15.75" customHeight="1" x14ac:dyDescent="0.25">
      <c r="A540" s="5"/>
      <c r="B540" s="13"/>
      <c r="C540" s="5"/>
      <c r="D540" s="13"/>
      <c r="E540" s="15"/>
      <c r="F540" s="15"/>
      <c r="G540" s="5"/>
      <c r="H540" s="5"/>
      <c r="I540" s="5"/>
      <c r="J540" s="5"/>
      <c r="K540" s="5"/>
      <c r="L540" s="5"/>
      <c r="M540" s="5"/>
      <c r="N540" s="5"/>
      <c r="O540" s="5"/>
      <c r="P540" s="5"/>
      <c r="Q540" s="5"/>
      <c r="R540" s="5"/>
      <c r="S540" s="5"/>
      <c r="T540" s="5"/>
      <c r="U540" s="5"/>
      <c r="V540" s="5"/>
      <c r="W540" s="5"/>
      <c r="X540" s="5"/>
      <c r="Y540" s="5"/>
      <c r="Z540" s="5"/>
    </row>
    <row r="541" spans="1:26" ht="15.75" customHeight="1" x14ac:dyDescent="0.25">
      <c r="A541" s="5"/>
      <c r="B541" s="13"/>
      <c r="C541" s="5"/>
      <c r="D541" s="13"/>
      <c r="E541" s="15"/>
      <c r="F541" s="15"/>
      <c r="G541" s="5"/>
      <c r="H541" s="5"/>
      <c r="I541" s="5"/>
      <c r="J541" s="5"/>
      <c r="K541" s="5"/>
      <c r="L541" s="5"/>
      <c r="M541" s="5"/>
      <c r="N541" s="5"/>
      <c r="O541" s="5"/>
      <c r="P541" s="5"/>
      <c r="Q541" s="5"/>
      <c r="R541" s="5"/>
      <c r="S541" s="5"/>
      <c r="T541" s="5"/>
      <c r="U541" s="5"/>
      <c r="V541" s="5"/>
      <c r="W541" s="5"/>
      <c r="X541" s="5"/>
      <c r="Y541" s="5"/>
      <c r="Z541" s="5"/>
    </row>
    <row r="542" spans="1:26" ht="15.75" customHeight="1" x14ac:dyDescent="0.25">
      <c r="A542" s="5"/>
      <c r="B542" s="13"/>
      <c r="C542" s="5"/>
      <c r="D542" s="13"/>
      <c r="E542" s="15"/>
      <c r="F542" s="15"/>
      <c r="G542" s="5"/>
      <c r="H542" s="5"/>
      <c r="I542" s="5"/>
      <c r="J542" s="5"/>
      <c r="K542" s="5"/>
      <c r="L542" s="5"/>
      <c r="M542" s="5"/>
      <c r="N542" s="5"/>
      <c r="O542" s="5"/>
      <c r="P542" s="5"/>
      <c r="Q542" s="5"/>
      <c r="R542" s="5"/>
      <c r="S542" s="5"/>
      <c r="T542" s="5"/>
      <c r="U542" s="5"/>
      <c r="V542" s="5"/>
      <c r="W542" s="5"/>
      <c r="X542" s="5"/>
      <c r="Y542" s="5"/>
      <c r="Z542" s="5"/>
    </row>
    <row r="543" spans="1:26" ht="15.75" customHeight="1" x14ac:dyDescent="0.25">
      <c r="A543" s="5"/>
      <c r="B543" s="13"/>
      <c r="C543" s="5"/>
      <c r="D543" s="13"/>
      <c r="E543" s="15"/>
      <c r="F543" s="15"/>
      <c r="G543" s="5"/>
      <c r="H543" s="5"/>
      <c r="I543" s="5"/>
      <c r="J543" s="5"/>
      <c r="K543" s="5"/>
      <c r="L543" s="5"/>
      <c r="M543" s="5"/>
      <c r="N543" s="5"/>
      <c r="O543" s="5"/>
      <c r="P543" s="5"/>
      <c r="Q543" s="5"/>
      <c r="R543" s="5"/>
      <c r="S543" s="5"/>
      <c r="T543" s="5"/>
      <c r="U543" s="5"/>
      <c r="V543" s="5"/>
      <c r="W543" s="5"/>
      <c r="X543" s="5"/>
      <c r="Y543" s="5"/>
      <c r="Z543" s="5"/>
    </row>
    <row r="544" spans="1:26" ht="15.75" customHeight="1" x14ac:dyDescent="0.25">
      <c r="A544" s="5"/>
      <c r="B544" s="13"/>
      <c r="C544" s="5"/>
      <c r="D544" s="13"/>
      <c r="E544" s="15"/>
      <c r="F544" s="15"/>
      <c r="G544" s="5"/>
      <c r="H544" s="5"/>
      <c r="I544" s="5"/>
      <c r="J544" s="5"/>
      <c r="K544" s="5"/>
      <c r="L544" s="5"/>
      <c r="M544" s="5"/>
      <c r="N544" s="5"/>
      <c r="O544" s="5"/>
      <c r="P544" s="5"/>
      <c r="Q544" s="5"/>
      <c r="R544" s="5"/>
      <c r="S544" s="5"/>
      <c r="T544" s="5"/>
      <c r="U544" s="5"/>
      <c r="V544" s="5"/>
      <c r="W544" s="5"/>
      <c r="X544" s="5"/>
      <c r="Y544" s="5"/>
      <c r="Z544" s="5"/>
    </row>
    <row r="545" spans="1:26" ht="15.75" customHeight="1" x14ac:dyDescent="0.25">
      <c r="A545" s="5"/>
      <c r="B545" s="13"/>
      <c r="C545" s="5"/>
      <c r="D545" s="13"/>
      <c r="E545" s="15"/>
      <c r="F545" s="15"/>
      <c r="G545" s="5"/>
      <c r="H545" s="5"/>
      <c r="I545" s="5"/>
      <c r="J545" s="5"/>
      <c r="K545" s="5"/>
      <c r="L545" s="5"/>
      <c r="M545" s="5"/>
      <c r="N545" s="5"/>
      <c r="O545" s="5"/>
      <c r="P545" s="5"/>
      <c r="Q545" s="5"/>
      <c r="R545" s="5"/>
      <c r="S545" s="5"/>
      <c r="T545" s="5"/>
      <c r="U545" s="5"/>
      <c r="V545" s="5"/>
      <c r="W545" s="5"/>
      <c r="X545" s="5"/>
      <c r="Y545" s="5"/>
      <c r="Z545" s="5"/>
    </row>
    <row r="546" spans="1:26" ht="15.75" customHeight="1" x14ac:dyDescent="0.25">
      <c r="A546" s="5"/>
      <c r="B546" s="13"/>
      <c r="C546" s="5"/>
      <c r="D546" s="13"/>
      <c r="E546" s="15"/>
      <c r="F546" s="15"/>
      <c r="G546" s="5"/>
      <c r="H546" s="5"/>
      <c r="I546" s="5"/>
      <c r="J546" s="5"/>
      <c r="K546" s="5"/>
      <c r="L546" s="5"/>
      <c r="M546" s="5"/>
      <c r="N546" s="5"/>
      <c r="O546" s="5"/>
      <c r="P546" s="5"/>
      <c r="Q546" s="5"/>
      <c r="R546" s="5"/>
      <c r="S546" s="5"/>
      <c r="T546" s="5"/>
      <c r="U546" s="5"/>
      <c r="V546" s="5"/>
      <c r="W546" s="5"/>
      <c r="X546" s="5"/>
      <c r="Y546" s="5"/>
      <c r="Z546" s="5"/>
    </row>
    <row r="547" spans="1:26" ht="15.75" customHeight="1" x14ac:dyDescent="0.25">
      <c r="A547" s="5"/>
      <c r="B547" s="13"/>
      <c r="C547" s="5"/>
      <c r="D547" s="13"/>
      <c r="E547" s="15"/>
      <c r="F547" s="15"/>
      <c r="G547" s="5"/>
      <c r="H547" s="5"/>
      <c r="I547" s="5"/>
      <c r="J547" s="5"/>
      <c r="K547" s="5"/>
      <c r="L547" s="5"/>
      <c r="M547" s="5"/>
      <c r="N547" s="5"/>
      <c r="O547" s="5"/>
      <c r="P547" s="5"/>
      <c r="Q547" s="5"/>
      <c r="R547" s="5"/>
      <c r="S547" s="5"/>
      <c r="T547" s="5"/>
      <c r="U547" s="5"/>
      <c r="V547" s="5"/>
      <c r="W547" s="5"/>
      <c r="X547" s="5"/>
      <c r="Y547" s="5"/>
      <c r="Z547" s="5"/>
    </row>
    <row r="548" spans="1:26" ht="15.75" customHeight="1" x14ac:dyDescent="0.25">
      <c r="A548" s="5"/>
      <c r="B548" s="13"/>
      <c r="C548" s="5"/>
      <c r="D548" s="13"/>
      <c r="E548" s="15"/>
      <c r="F548" s="15"/>
      <c r="G548" s="5"/>
      <c r="H548" s="5"/>
      <c r="I548" s="5"/>
      <c r="J548" s="5"/>
      <c r="K548" s="5"/>
      <c r="L548" s="5"/>
      <c r="M548" s="5"/>
      <c r="N548" s="5"/>
      <c r="O548" s="5"/>
      <c r="P548" s="5"/>
      <c r="Q548" s="5"/>
      <c r="R548" s="5"/>
      <c r="S548" s="5"/>
      <c r="T548" s="5"/>
      <c r="U548" s="5"/>
      <c r="V548" s="5"/>
      <c r="W548" s="5"/>
      <c r="X548" s="5"/>
      <c r="Y548" s="5"/>
      <c r="Z548" s="5"/>
    </row>
    <row r="549" spans="1:26" ht="15.75" customHeight="1" x14ac:dyDescent="0.25">
      <c r="A549" s="5"/>
      <c r="B549" s="13"/>
      <c r="C549" s="5"/>
      <c r="D549" s="13"/>
      <c r="E549" s="15"/>
      <c r="F549" s="15"/>
      <c r="G549" s="5"/>
      <c r="H549" s="5"/>
      <c r="I549" s="5"/>
      <c r="J549" s="5"/>
      <c r="K549" s="5"/>
      <c r="L549" s="5"/>
      <c r="M549" s="5"/>
      <c r="N549" s="5"/>
      <c r="O549" s="5"/>
      <c r="P549" s="5"/>
      <c r="Q549" s="5"/>
      <c r="R549" s="5"/>
      <c r="S549" s="5"/>
      <c r="T549" s="5"/>
      <c r="U549" s="5"/>
      <c r="V549" s="5"/>
      <c r="W549" s="5"/>
      <c r="X549" s="5"/>
      <c r="Y549" s="5"/>
      <c r="Z549" s="5"/>
    </row>
    <row r="550" spans="1:26" ht="15.75" customHeight="1" x14ac:dyDescent="0.25">
      <c r="A550" s="5"/>
      <c r="B550" s="13"/>
      <c r="C550" s="5"/>
      <c r="D550" s="13"/>
      <c r="E550" s="15"/>
      <c r="F550" s="15"/>
      <c r="G550" s="5"/>
      <c r="H550" s="5"/>
      <c r="I550" s="5"/>
      <c r="J550" s="5"/>
      <c r="K550" s="5"/>
      <c r="L550" s="5"/>
      <c r="M550" s="5"/>
      <c r="N550" s="5"/>
      <c r="O550" s="5"/>
      <c r="P550" s="5"/>
      <c r="Q550" s="5"/>
      <c r="R550" s="5"/>
      <c r="S550" s="5"/>
      <c r="T550" s="5"/>
      <c r="U550" s="5"/>
      <c r="V550" s="5"/>
      <c r="W550" s="5"/>
      <c r="X550" s="5"/>
      <c r="Y550" s="5"/>
      <c r="Z550" s="5"/>
    </row>
    <row r="551" spans="1:26" ht="15.75" customHeight="1" x14ac:dyDescent="0.25">
      <c r="A551" s="5"/>
      <c r="B551" s="13"/>
      <c r="C551" s="5"/>
      <c r="D551" s="13"/>
      <c r="E551" s="15"/>
      <c r="F551" s="15"/>
      <c r="G551" s="5"/>
      <c r="H551" s="5"/>
      <c r="I551" s="5"/>
      <c r="J551" s="5"/>
      <c r="K551" s="5"/>
      <c r="L551" s="5"/>
      <c r="M551" s="5"/>
      <c r="N551" s="5"/>
      <c r="O551" s="5"/>
      <c r="P551" s="5"/>
      <c r="Q551" s="5"/>
      <c r="R551" s="5"/>
      <c r="S551" s="5"/>
      <c r="T551" s="5"/>
      <c r="U551" s="5"/>
      <c r="V551" s="5"/>
      <c r="W551" s="5"/>
      <c r="X551" s="5"/>
      <c r="Y551" s="5"/>
      <c r="Z551" s="5"/>
    </row>
    <row r="552" spans="1:26" ht="15.75" customHeight="1" x14ac:dyDescent="0.25">
      <c r="A552" s="5"/>
      <c r="B552" s="13"/>
      <c r="C552" s="5"/>
      <c r="D552" s="13"/>
      <c r="E552" s="15"/>
      <c r="F552" s="15"/>
      <c r="G552" s="5"/>
      <c r="H552" s="5"/>
      <c r="I552" s="5"/>
      <c r="J552" s="5"/>
      <c r="K552" s="5"/>
      <c r="L552" s="5"/>
      <c r="M552" s="5"/>
      <c r="N552" s="5"/>
      <c r="O552" s="5"/>
      <c r="P552" s="5"/>
      <c r="Q552" s="5"/>
      <c r="R552" s="5"/>
      <c r="S552" s="5"/>
      <c r="T552" s="5"/>
      <c r="U552" s="5"/>
      <c r="V552" s="5"/>
      <c r="W552" s="5"/>
      <c r="X552" s="5"/>
      <c r="Y552" s="5"/>
      <c r="Z552" s="5"/>
    </row>
    <row r="553" spans="1:26" ht="15.75" customHeight="1" x14ac:dyDescent="0.25">
      <c r="A553" s="5"/>
      <c r="B553" s="13"/>
      <c r="C553" s="5"/>
      <c r="D553" s="13"/>
      <c r="E553" s="15"/>
      <c r="F553" s="15"/>
      <c r="G553" s="5"/>
      <c r="H553" s="5"/>
      <c r="I553" s="5"/>
      <c r="J553" s="5"/>
      <c r="K553" s="5"/>
      <c r="L553" s="5"/>
      <c r="M553" s="5"/>
      <c r="N553" s="5"/>
      <c r="O553" s="5"/>
      <c r="P553" s="5"/>
      <c r="Q553" s="5"/>
      <c r="R553" s="5"/>
      <c r="S553" s="5"/>
      <c r="T553" s="5"/>
      <c r="U553" s="5"/>
      <c r="V553" s="5"/>
      <c r="W553" s="5"/>
      <c r="X553" s="5"/>
      <c r="Y553" s="5"/>
      <c r="Z553" s="5"/>
    </row>
    <row r="554" spans="1:26" ht="15.75" customHeight="1" x14ac:dyDescent="0.25">
      <c r="A554" s="5"/>
      <c r="B554" s="13"/>
      <c r="C554" s="5"/>
      <c r="D554" s="13"/>
      <c r="E554" s="15"/>
      <c r="F554" s="15"/>
      <c r="G554" s="5"/>
      <c r="H554" s="5"/>
      <c r="I554" s="5"/>
      <c r="J554" s="5"/>
      <c r="K554" s="5"/>
      <c r="L554" s="5"/>
      <c r="M554" s="5"/>
      <c r="N554" s="5"/>
      <c r="O554" s="5"/>
      <c r="P554" s="5"/>
      <c r="Q554" s="5"/>
      <c r="R554" s="5"/>
      <c r="S554" s="5"/>
      <c r="T554" s="5"/>
      <c r="U554" s="5"/>
      <c r="V554" s="5"/>
      <c r="W554" s="5"/>
      <c r="X554" s="5"/>
      <c r="Y554" s="5"/>
      <c r="Z554" s="5"/>
    </row>
    <row r="555" spans="1:26" ht="15.75" customHeight="1" x14ac:dyDescent="0.25">
      <c r="A555" s="5"/>
      <c r="B555" s="13"/>
      <c r="C555" s="5"/>
      <c r="D555" s="13"/>
      <c r="E555" s="15"/>
      <c r="F555" s="15"/>
      <c r="G555" s="5"/>
      <c r="H555" s="5"/>
      <c r="I555" s="5"/>
      <c r="J555" s="5"/>
      <c r="K555" s="5"/>
      <c r="L555" s="5"/>
      <c r="M555" s="5"/>
      <c r="N555" s="5"/>
      <c r="O555" s="5"/>
      <c r="P555" s="5"/>
      <c r="Q555" s="5"/>
      <c r="R555" s="5"/>
      <c r="S555" s="5"/>
      <c r="T555" s="5"/>
      <c r="U555" s="5"/>
      <c r="V555" s="5"/>
      <c r="W555" s="5"/>
      <c r="X555" s="5"/>
      <c r="Y555" s="5"/>
      <c r="Z555" s="5"/>
    </row>
    <row r="556" spans="1:26" ht="15.75" customHeight="1" x14ac:dyDescent="0.25">
      <c r="A556" s="5"/>
      <c r="B556" s="13"/>
      <c r="C556" s="5"/>
      <c r="D556" s="13"/>
      <c r="E556" s="15"/>
      <c r="F556" s="15"/>
      <c r="G556" s="5"/>
      <c r="H556" s="5"/>
      <c r="I556" s="5"/>
      <c r="J556" s="5"/>
      <c r="K556" s="5"/>
      <c r="L556" s="5"/>
      <c r="M556" s="5"/>
      <c r="N556" s="5"/>
      <c r="O556" s="5"/>
      <c r="P556" s="5"/>
      <c r="Q556" s="5"/>
      <c r="R556" s="5"/>
      <c r="S556" s="5"/>
      <c r="T556" s="5"/>
      <c r="U556" s="5"/>
      <c r="V556" s="5"/>
      <c r="W556" s="5"/>
      <c r="X556" s="5"/>
      <c r="Y556" s="5"/>
      <c r="Z556" s="5"/>
    </row>
    <row r="557" spans="1:26" ht="15.75" customHeight="1" x14ac:dyDescent="0.25">
      <c r="A557" s="5"/>
      <c r="B557" s="13"/>
      <c r="C557" s="5"/>
      <c r="D557" s="13"/>
      <c r="E557" s="15"/>
      <c r="F557" s="15"/>
      <c r="G557" s="5"/>
      <c r="H557" s="5"/>
      <c r="I557" s="5"/>
      <c r="J557" s="5"/>
      <c r="K557" s="5"/>
      <c r="L557" s="5"/>
      <c r="M557" s="5"/>
      <c r="N557" s="5"/>
      <c r="O557" s="5"/>
      <c r="P557" s="5"/>
      <c r="Q557" s="5"/>
      <c r="R557" s="5"/>
      <c r="S557" s="5"/>
      <c r="T557" s="5"/>
      <c r="U557" s="5"/>
      <c r="V557" s="5"/>
      <c r="W557" s="5"/>
      <c r="X557" s="5"/>
      <c r="Y557" s="5"/>
      <c r="Z557" s="5"/>
    </row>
    <row r="558" spans="1:26" ht="15.75" customHeight="1" x14ac:dyDescent="0.25">
      <c r="A558" s="5"/>
      <c r="B558" s="13"/>
      <c r="C558" s="5"/>
      <c r="D558" s="13"/>
      <c r="E558" s="15"/>
      <c r="F558" s="15"/>
      <c r="G558" s="5"/>
      <c r="H558" s="5"/>
      <c r="I558" s="5"/>
      <c r="J558" s="5"/>
      <c r="K558" s="5"/>
      <c r="L558" s="5"/>
      <c r="M558" s="5"/>
      <c r="N558" s="5"/>
      <c r="O558" s="5"/>
      <c r="P558" s="5"/>
      <c r="Q558" s="5"/>
      <c r="R558" s="5"/>
      <c r="S558" s="5"/>
      <c r="T558" s="5"/>
      <c r="U558" s="5"/>
      <c r="V558" s="5"/>
      <c r="W558" s="5"/>
      <c r="X558" s="5"/>
      <c r="Y558" s="5"/>
      <c r="Z558" s="5"/>
    </row>
    <row r="559" spans="1:26" ht="15.75" customHeight="1" x14ac:dyDescent="0.25">
      <c r="A559" s="5"/>
      <c r="B559" s="13"/>
      <c r="C559" s="5"/>
      <c r="D559" s="13"/>
      <c r="E559" s="15"/>
      <c r="F559" s="15"/>
      <c r="G559" s="5"/>
      <c r="H559" s="5"/>
      <c r="I559" s="5"/>
      <c r="J559" s="5"/>
      <c r="K559" s="5"/>
      <c r="L559" s="5"/>
      <c r="M559" s="5"/>
      <c r="N559" s="5"/>
      <c r="O559" s="5"/>
      <c r="P559" s="5"/>
      <c r="Q559" s="5"/>
      <c r="R559" s="5"/>
      <c r="S559" s="5"/>
      <c r="T559" s="5"/>
      <c r="U559" s="5"/>
      <c r="V559" s="5"/>
      <c r="W559" s="5"/>
      <c r="X559" s="5"/>
      <c r="Y559" s="5"/>
      <c r="Z559" s="5"/>
    </row>
    <row r="560" spans="1:26" ht="15.75" customHeight="1" x14ac:dyDescent="0.25">
      <c r="A560" s="5"/>
      <c r="B560" s="13"/>
      <c r="C560" s="5"/>
      <c r="D560" s="13"/>
      <c r="E560" s="15"/>
      <c r="F560" s="15"/>
      <c r="G560" s="5"/>
      <c r="H560" s="5"/>
      <c r="I560" s="5"/>
      <c r="J560" s="5"/>
      <c r="K560" s="5"/>
      <c r="L560" s="5"/>
      <c r="M560" s="5"/>
      <c r="N560" s="5"/>
      <c r="O560" s="5"/>
      <c r="P560" s="5"/>
      <c r="Q560" s="5"/>
      <c r="R560" s="5"/>
      <c r="S560" s="5"/>
      <c r="T560" s="5"/>
      <c r="U560" s="5"/>
      <c r="V560" s="5"/>
      <c r="W560" s="5"/>
      <c r="X560" s="5"/>
      <c r="Y560" s="5"/>
      <c r="Z560" s="5"/>
    </row>
    <row r="561" spans="1:26" ht="15.75" customHeight="1" x14ac:dyDescent="0.25">
      <c r="A561" s="5"/>
      <c r="B561" s="13"/>
      <c r="C561" s="5"/>
      <c r="D561" s="13"/>
      <c r="E561" s="15"/>
      <c r="F561" s="15"/>
      <c r="G561" s="5"/>
      <c r="H561" s="5"/>
      <c r="I561" s="5"/>
      <c r="J561" s="5"/>
      <c r="K561" s="5"/>
      <c r="L561" s="5"/>
      <c r="M561" s="5"/>
      <c r="N561" s="5"/>
      <c r="O561" s="5"/>
      <c r="P561" s="5"/>
      <c r="Q561" s="5"/>
      <c r="R561" s="5"/>
      <c r="S561" s="5"/>
      <c r="T561" s="5"/>
      <c r="U561" s="5"/>
      <c r="V561" s="5"/>
      <c r="W561" s="5"/>
      <c r="X561" s="5"/>
      <c r="Y561" s="5"/>
      <c r="Z561" s="5"/>
    </row>
    <row r="562" spans="1:26" ht="15.75" customHeight="1" x14ac:dyDescent="0.25">
      <c r="A562" s="5"/>
      <c r="B562" s="13"/>
      <c r="C562" s="5"/>
      <c r="D562" s="13"/>
      <c r="E562" s="15"/>
      <c r="F562" s="15"/>
      <c r="G562" s="5"/>
      <c r="H562" s="5"/>
      <c r="I562" s="5"/>
      <c r="J562" s="5"/>
      <c r="K562" s="5"/>
      <c r="L562" s="5"/>
      <c r="M562" s="5"/>
      <c r="N562" s="5"/>
      <c r="O562" s="5"/>
      <c r="P562" s="5"/>
      <c r="Q562" s="5"/>
      <c r="R562" s="5"/>
      <c r="S562" s="5"/>
      <c r="T562" s="5"/>
      <c r="U562" s="5"/>
      <c r="V562" s="5"/>
      <c r="W562" s="5"/>
      <c r="X562" s="5"/>
      <c r="Y562" s="5"/>
      <c r="Z562" s="5"/>
    </row>
    <row r="563" spans="1:26" ht="15.75" customHeight="1" x14ac:dyDescent="0.25">
      <c r="A563" s="5"/>
      <c r="B563" s="13"/>
      <c r="C563" s="5"/>
      <c r="D563" s="13"/>
      <c r="E563" s="15"/>
      <c r="F563" s="15"/>
      <c r="G563" s="5"/>
      <c r="H563" s="5"/>
      <c r="I563" s="5"/>
      <c r="J563" s="5"/>
      <c r="K563" s="5"/>
      <c r="L563" s="5"/>
      <c r="M563" s="5"/>
      <c r="N563" s="5"/>
      <c r="O563" s="5"/>
      <c r="P563" s="5"/>
      <c r="Q563" s="5"/>
      <c r="R563" s="5"/>
      <c r="S563" s="5"/>
      <c r="T563" s="5"/>
      <c r="U563" s="5"/>
      <c r="V563" s="5"/>
      <c r="W563" s="5"/>
      <c r="X563" s="5"/>
      <c r="Y563" s="5"/>
      <c r="Z563" s="5"/>
    </row>
    <row r="564" spans="1:26" ht="15.75" customHeight="1" x14ac:dyDescent="0.25">
      <c r="A564" s="5"/>
      <c r="B564" s="13"/>
      <c r="C564" s="5"/>
      <c r="D564" s="13"/>
      <c r="E564" s="15"/>
      <c r="F564" s="15"/>
      <c r="G564" s="5"/>
      <c r="H564" s="5"/>
      <c r="I564" s="5"/>
      <c r="J564" s="5"/>
      <c r="K564" s="5"/>
      <c r="L564" s="5"/>
      <c r="M564" s="5"/>
      <c r="N564" s="5"/>
      <c r="O564" s="5"/>
      <c r="P564" s="5"/>
      <c r="Q564" s="5"/>
      <c r="R564" s="5"/>
      <c r="S564" s="5"/>
      <c r="T564" s="5"/>
      <c r="U564" s="5"/>
      <c r="V564" s="5"/>
      <c r="W564" s="5"/>
      <c r="X564" s="5"/>
      <c r="Y564" s="5"/>
      <c r="Z564" s="5"/>
    </row>
    <row r="565" spans="1:26" ht="15.75" customHeight="1" x14ac:dyDescent="0.25">
      <c r="A565" s="5"/>
      <c r="B565" s="13"/>
      <c r="C565" s="5"/>
      <c r="D565" s="13"/>
      <c r="E565" s="15"/>
      <c r="F565" s="15"/>
      <c r="G565" s="5"/>
      <c r="H565" s="5"/>
      <c r="I565" s="5"/>
      <c r="J565" s="5"/>
      <c r="K565" s="5"/>
      <c r="L565" s="5"/>
      <c r="M565" s="5"/>
      <c r="N565" s="5"/>
      <c r="O565" s="5"/>
      <c r="P565" s="5"/>
      <c r="Q565" s="5"/>
      <c r="R565" s="5"/>
      <c r="S565" s="5"/>
      <c r="T565" s="5"/>
      <c r="U565" s="5"/>
      <c r="V565" s="5"/>
      <c r="W565" s="5"/>
      <c r="X565" s="5"/>
      <c r="Y565" s="5"/>
      <c r="Z565" s="5"/>
    </row>
    <row r="566" spans="1:26" ht="15.75" customHeight="1" x14ac:dyDescent="0.25">
      <c r="A566" s="5"/>
      <c r="B566" s="13"/>
      <c r="C566" s="5"/>
      <c r="D566" s="13"/>
      <c r="E566" s="15"/>
      <c r="F566" s="15"/>
      <c r="G566" s="5"/>
      <c r="H566" s="5"/>
      <c r="I566" s="5"/>
      <c r="J566" s="5"/>
      <c r="K566" s="5"/>
      <c r="L566" s="5"/>
      <c r="M566" s="5"/>
      <c r="N566" s="5"/>
      <c r="O566" s="5"/>
      <c r="P566" s="5"/>
      <c r="Q566" s="5"/>
      <c r="R566" s="5"/>
      <c r="S566" s="5"/>
      <c r="T566" s="5"/>
      <c r="U566" s="5"/>
      <c r="V566" s="5"/>
      <c r="W566" s="5"/>
      <c r="X566" s="5"/>
      <c r="Y566" s="5"/>
      <c r="Z566" s="5"/>
    </row>
    <row r="567" spans="1:26" ht="15.75" customHeight="1" x14ac:dyDescent="0.25">
      <c r="A567" s="5"/>
      <c r="B567" s="13"/>
      <c r="C567" s="5"/>
      <c r="D567" s="13"/>
      <c r="E567" s="15"/>
      <c r="F567" s="15"/>
      <c r="G567" s="5"/>
      <c r="H567" s="5"/>
      <c r="I567" s="5"/>
      <c r="J567" s="5"/>
      <c r="K567" s="5"/>
      <c r="L567" s="5"/>
      <c r="M567" s="5"/>
      <c r="N567" s="5"/>
      <c r="O567" s="5"/>
      <c r="P567" s="5"/>
      <c r="Q567" s="5"/>
      <c r="R567" s="5"/>
      <c r="S567" s="5"/>
      <c r="T567" s="5"/>
      <c r="U567" s="5"/>
      <c r="V567" s="5"/>
      <c r="W567" s="5"/>
      <c r="X567" s="5"/>
      <c r="Y567" s="5"/>
      <c r="Z567" s="5"/>
    </row>
    <row r="568" spans="1:26" ht="15.75" customHeight="1" x14ac:dyDescent="0.25">
      <c r="A568" s="5"/>
      <c r="B568" s="13"/>
      <c r="C568" s="5"/>
      <c r="D568" s="13"/>
      <c r="E568" s="15"/>
      <c r="F568" s="15"/>
      <c r="G568" s="5"/>
      <c r="H568" s="5"/>
      <c r="I568" s="5"/>
      <c r="J568" s="5"/>
      <c r="K568" s="5"/>
      <c r="L568" s="5"/>
      <c r="M568" s="5"/>
      <c r="N568" s="5"/>
      <c r="O568" s="5"/>
      <c r="P568" s="5"/>
      <c r="Q568" s="5"/>
      <c r="R568" s="5"/>
      <c r="S568" s="5"/>
      <c r="T568" s="5"/>
      <c r="U568" s="5"/>
      <c r="V568" s="5"/>
      <c r="W568" s="5"/>
      <c r="X568" s="5"/>
      <c r="Y568" s="5"/>
      <c r="Z568" s="5"/>
    </row>
    <row r="569" spans="1:26" ht="15.75" customHeight="1" x14ac:dyDescent="0.25">
      <c r="A569" s="5"/>
      <c r="B569" s="13"/>
      <c r="C569" s="5"/>
      <c r="D569" s="13"/>
      <c r="E569" s="15"/>
      <c r="F569" s="15"/>
      <c r="G569" s="5"/>
      <c r="H569" s="5"/>
      <c r="I569" s="5"/>
      <c r="J569" s="5"/>
      <c r="K569" s="5"/>
      <c r="L569" s="5"/>
      <c r="M569" s="5"/>
      <c r="N569" s="5"/>
      <c r="O569" s="5"/>
      <c r="P569" s="5"/>
      <c r="Q569" s="5"/>
      <c r="R569" s="5"/>
      <c r="S569" s="5"/>
      <c r="T569" s="5"/>
      <c r="U569" s="5"/>
      <c r="V569" s="5"/>
      <c r="W569" s="5"/>
      <c r="X569" s="5"/>
      <c r="Y569" s="5"/>
      <c r="Z569" s="5"/>
    </row>
    <row r="570" spans="1:26" ht="15.75" customHeight="1" x14ac:dyDescent="0.25">
      <c r="A570" s="5"/>
      <c r="B570" s="13"/>
      <c r="C570" s="5"/>
      <c r="D570" s="13"/>
      <c r="E570" s="15"/>
      <c r="F570" s="15"/>
      <c r="G570" s="5"/>
      <c r="H570" s="5"/>
      <c r="I570" s="5"/>
      <c r="J570" s="5"/>
      <c r="K570" s="5"/>
      <c r="L570" s="5"/>
      <c r="M570" s="5"/>
      <c r="N570" s="5"/>
      <c r="O570" s="5"/>
      <c r="P570" s="5"/>
      <c r="Q570" s="5"/>
      <c r="R570" s="5"/>
      <c r="S570" s="5"/>
      <c r="T570" s="5"/>
      <c r="U570" s="5"/>
      <c r="V570" s="5"/>
      <c r="W570" s="5"/>
      <c r="X570" s="5"/>
      <c r="Y570" s="5"/>
      <c r="Z570" s="5"/>
    </row>
    <row r="571" spans="1:26" ht="15.75" customHeight="1" x14ac:dyDescent="0.25">
      <c r="A571" s="5"/>
      <c r="B571" s="13"/>
      <c r="C571" s="5"/>
      <c r="D571" s="13"/>
      <c r="E571" s="15"/>
      <c r="F571" s="15"/>
      <c r="G571" s="5"/>
      <c r="H571" s="5"/>
      <c r="I571" s="5"/>
      <c r="J571" s="5"/>
      <c r="K571" s="5"/>
      <c r="L571" s="5"/>
      <c r="M571" s="5"/>
      <c r="N571" s="5"/>
      <c r="O571" s="5"/>
      <c r="P571" s="5"/>
      <c r="Q571" s="5"/>
      <c r="R571" s="5"/>
      <c r="S571" s="5"/>
      <c r="T571" s="5"/>
      <c r="U571" s="5"/>
      <c r="V571" s="5"/>
      <c r="W571" s="5"/>
      <c r="X571" s="5"/>
      <c r="Y571" s="5"/>
      <c r="Z571" s="5"/>
    </row>
    <row r="572" spans="1:26" ht="15.75" customHeight="1" x14ac:dyDescent="0.25">
      <c r="A572" s="5"/>
      <c r="B572" s="13"/>
      <c r="C572" s="5"/>
      <c r="D572" s="13"/>
      <c r="E572" s="15"/>
      <c r="F572" s="15"/>
      <c r="G572" s="5"/>
      <c r="H572" s="5"/>
      <c r="I572" s="5"/>
      <c r="J572" s="5"/>
      <c r="K572" s="5"/>
      <c r="L572" s="5"/>
      <c r="M572" s="5"/>
      <c r="N572" s="5"/>
      <c r="O572" s="5"/>
      <c r="P572" s="5"/>
      <c r="Q572" s="5"/>
      <c r="R572" s="5"/>
      <c r="S572" s="5"/>
      <c r="T572" s="5"/>
      <c r="U572" s="5"/>
      <c r="V572" s="5"/>
      <c r="W572" s="5"/>
      <c r="X572" s="5"/>
      <c r="Y572" s="5"/>
      <c r="Z572" s="5"/>
    </row>
    <row r="573" spans="1:26" ht="15.75" customHeight="1" x14ac:dyDescent="0.25">
      <c r="A573" s="5"/>
      <c r="B573" s="13"/>
      <c r="C573" s="5"/>
      <c r="D573" s="13"/>
      <c r="E573" s="15"/>
      <c r="F573" s="15"/>
      <c r="G573" s="5"/>
      <c r="H573" s="5"/>
      <c r="I573" s="5"/>
      <c r="J573" s="5"/>
      <c r="K573" s="5"/>
      <c r="L573" s="5"/>
      <c r="M573" s="5"/>
      <c r="N573" s="5"/>
      <c r="O573" s="5"/>
      <c r="P573" s="5"/>
      <c r="Q573" s="5"/>
      <c r="R573" s="5"/>
      <c r="S573" s="5"/>
      <c r="T573" s="5"/>
      <c r="U573" s="5"/>
      <c r="V573" s="5"/>
      <c r="W573" s="5"/>
      <c r="X573" s="5"/>
      <c r="Y573" s="5"/>
      <c r="Z573" s="5"/>
    </row>
    <row r="574" spans="1:26" ht="15.75" customHeight="1" x14ac:dyDescent="0.25">
      <c r="A574" s="5"/>
      <c r="B574" s="13"/>
      <c r="C574" s="5"/>
      <c r="D574" s="13"/>
      <c r="E574" s="15"/>
      <c r="F574" s="15"/>
      <c r="G574" s="5"/>
      <c r="H574" s="5"/>
      <c r="I574" s="5"/>
      <c r="J574" s="5"/>
      <c r="K574" s="5"/>
      <c r="L574" s="5"/>
      <c r="M574" s="5"/>
      <c r="N574" s="5"/>
      <c r="O574" s="5"/>
      <c r="P574" s="5"/>
      <c r="Q574" s="5"/>
      <c r="R574" s="5"/>
      <c r="S574" s="5"/>
      <c r="T574" s="5"/>
      <c r="U574" s="5"/>
      <c r="V574" s="5"/>
      <c r="W574" s="5"/>
      <c r="X574" s="5"/>
      <c r="Y574" s="5"/>
      <c r="Z574" s="5"/>
    </row>
    <row r="575" spans="1:26" ht="15.75" customHeight="1" x14ac:dyDescent="0.25">
      <c r="A575" s="5"/>
      <c r="B575" s="13"/>
      <c r="C575" s="5"/>
      <c r="D575" s="13"/>
      <c r="E575" s="15"/>
      <c r="F575" s="15"/>
      <c r="G575" s="5"/>
      <c r="H575" s="5"/>
      <c r="I575" s="5"/>
      <c r="J575" s="5"/>
      <c r="K575" s="5"/>
      <c r="L575" s="5"/>
      <c r="M575" s="5"/>
      <c r="N575" s="5"/>
      <c r="O575" s="5"/>
      <c r="P575" s="5"/>
      <c r="Q575" s="5"/>
      <c r="R575" s="5"/>
      <c r="S575" s="5"/>
      <c r="T575" s="5"/>
      <c r="U575" s="5"/>
      <c r="V575" s="5"/>
      <c r="W575" s="5"/>
      <c r="X575" s="5"/>
      <c r="Y575" s="5"/>
      <c r="Z575" s="5"/>
    </row>
    <row r="576" spans="1:26" ht="15.75" customHeight="1" x14ac:dyDescent="0.25">
      <c r="A576" s="5"/>
      <c r="B576" s="13"/>
      <c r="C576" s="5"/>
      <c r="D576" s="13"/>
      <c r="E576" s="15"/>
      <c r="F576" s="15"/>
      <c r="G576" s="5"/>
      <c r="H576" s="5"/>
      <c r="I576" s="5"/>
      <c r="J576" s="5"/>
      <c r="K576" s="5"/>
      <c r="L576" s="5"/>
      <c r="M576" s="5"/>
      <c r="N576" s="5"/>
      <c r="O576" s="5"/>
      <c r="P576" s="5"/>
      <c r="Q576" s="5"/>
      <c r="R576" s="5"/>
      <c r="S576" s="5"/>
      <c r="T576" s="5"/>
      <c r="U576" s="5"/>
      <c r="V576" s="5"/>
      <c r="W576" s="5"/>
      <c r="X576" s="5"/>
      <c r="Y576" s="5"/>
      <c r="Z576" s="5"/>
    </row>
    <row r="577" spans="1:26" ht="15.75" customHeight="1" x14ac:dyDescent="0.25">
      <c r="A577" s="5"/>
      <c r="B577" s="13"/>
      <c r="C577" s="5"/>
      <c r="D577" s="13"/>
      <c r="E577" s="15"/>
      <c r="F577" s="15"/>
      <c r="G577" s="5"/>
      <c r="H577" s="5"/>
      <c r="I577" s="5"/>
      <c r="J577" s="5"/>
      <c r="K577" s="5"/>
      <c r="L577" s="5"/>
      <c r="M577" s="5"/>
      <c r="N577" s="5"/>
      <c r="O577" s="5"/>
      <c r="P577" s="5"/>
      <c r="Q577" s="5"/>
      <c r="R577" s="5"/>
      <c r="S577" s="5"/>
      <c r="T577" s="5"/>
      <c r="U577" s="5"/>
      <c r="V577" s="5"/>
      <c r="W577" s="5"/>
      <c r="X577" s="5"/>
      <c r="Y577" s="5"/>
      <c r="Z577" s="5"/>
    </row>
    <row r="578" spans="1:26" ht="15.75" customHeight="1" x14ac:dyDescent="0.25">
      <c r="A578" s="5"/>
      <c r="B578" s="13"/>
      <c r="C578" s="5"/>
      <c r="D578" s="13"/>
      <c r="E578" s="15"/>
      <c r="F578" s="15"/>
      <c r="G578" s="5"/>
      <c r="H578" s="5"/>
      <c r="I578" s="5"/>
      <c r="J578" s="5"/>
      <c r="K578" s="5"/>
      <c r="L578" s="5"/>
      <c r="M578" s="5"/>
      <c r="N578" s="5"/>
      <c r="O578" s="5"/>
      <c r="P578" s="5"/>
      <c r="Q578" s="5"/>
      <c r="R578" s="5"/>
      <c r="S578" s="5"/>
      <c r="T578" s="5"/>
      <c r="U578" s="5"/>
      <c r="V578" s="5"/>
      <c r="W578" s="5"/>
      <c r="X578" s="5"/>
      <c r="Y578" s="5"/>
      <c r="Z578" s="5"/>
    </row>
    <row r="579" spans="1:26" ht="15.75" customHeight="1" x14ac:dyDescent="0.25">
      <c r="A579" s="5"/>
      <c r="B579" s="13"/>
      <c r="C579" s="5"/>
      <c r="D579" s="13"/>
      <c r="E579" s="15"/>
      <c r="F579" s="15"/>
      <c r="G579" s="5"/>
      <c r="H579" s="5"/>
      <c r="I579" s="5"/>
      <c r="J579" s="5"/>
      <c r="K579" s="5"/>
      <c r="L579" s="5"/>
      <c r="M579" s="5"/>
      <c r="N579" s="5"/>
      <c r="O579" s="5"/>
      <c r="P579" s="5"/>
      <c r="Q579" s="5"/>
      <c r="R579" s="5"/>
      <c r="S579" s="5"/>
      <c r="T579" s="5"/>
      <c r="U579" s="5"/>
      <c r="V579" s="5"/>
      <c r="W579" s="5"/>
      <c r="X579" s="5"/>
      <c r="Y579" s="5"/>
      <c r="Z579" s="5"/>
    </row>
    <row r="580" spans="1:26" ht="15.75" customHeight="1" x14ac:dyDescent="0.25">
      <c r="A580" s="5"/>
      <c r="B580" s="13"/>
      <c r="C580" s="5"/>
      <c r="D580" s="13"/>
      <c r="E580" s="15"/>
      <c r="F580" s="15"/>
      <c r="G580" s="5"/>
      <c r="H580" s="5"/>
      <c r="I580" s="5"/>
      <c r="J580" s="5"/>
      <c r="K580" s="5"/>
      <c r="L580" s="5"/>
      <c r="M580" s="5"/>
      <c r="N580" s="5"/>
      <c r="O580" s="5"/>
      <c r="P580" s="5"/>
      <c r="Q580" s="5"/>
      <c r="R580" s="5"/>
      <c r="S580" s="5"/>
      <c r="T580" s="5"/>
      <c r="U580" s="5"/>
      <c r="V580" s="5"/>
      <c r="W580" s="5"/>
      <c r="X580" s="5"/>
      <c r="Y580" s="5"/>
      <c r="Z580" s="5"/>
    </row>
    <row r="581" spans="1:26" ht="15.75" customHeight="1" x14ac:dyDescent="0.25">
      <c r="A581" s="5"/>
      <c r="B581" s="13"/>
      <c r="C581" s="5"/>
      <c r="D581" s="13"/>
      <c r="E581" s="15"/>
      <c r="F581" s="15"/>
      <c r="G581" s="5"/>
      <c r="H581" s="5"/>
      <c r="I581" s="5"/>
      <c r="J581" s="5"/>
      <c r="K581" s="5"/>
      <c r="L581" s="5"/>
      <c r="M581" s="5"/>
      <c r="N581" s="5"/>
      <c r="O581" s="5"/>
      <c r="P581" s="5"/>
      <c r="Q581" s="5"/>
      <c r="R581" s="5"/>
      <c r="S581" s="5"/>
      <c r="T581" s="5"/>
      <c r="U581" s="5"/>
      <c r="V581" s="5"/>
      <c r="W581" s="5"/>
      <c r="X581" s="5"/>
      <c r="Y581" s="5"/>
      <c r="Z581" s="5"/>
    </row>
    <row r="582" spans="1:26" ht="15.75" customHeight="1" x14ac:dyDescent="0.25">
      <c r="A582" s="5"/>
      <c r="B582" s="13"/>
      <c r="C582" s="5"/>
      <c r="D582" s="13"/>
      <c r="E582" s="15"/>
      <c r="F582" s="15"/>
      <c r="G582" s="5"/>
      <c r="H582" s="5"/>
      <c r="I582" s="5"/>
      <c r="J582" s="5"/>
      <c r="K582" s="5"/>
      <c r="L582" s="5"/>
      <c r="M582" s="5"/>
      <c r="N582" s="5"/>
      <c r="O582" s="5"/>
      <c r="P582" s="5"/>
      <c r="Q582" s="5"/>
      <c r="R582" s="5"/>
      <c r="S582" s="5"/>
      <c r="T582" s="5"/>
      <c r="U582" s="5"/>
      <c r="V582" s="5"/>
      <c r="W582" s="5"/>
      <c r="X582" s="5"/>
      <c r="Y582" s="5"/>
      <c r="Z582" s="5"/>
    </row>
    <row r="583" spans="1:26" ht="15.75" customHeight="1" x14ac:dyDescent="0.25">
      <c r="A583" s="5"/>
      <c r="B583" s="13"/>
      <c r="C583" s="5"/>
      <c r="D583" s="13"/>
      <c r="E583" s="15"/>
      <c r="F583" s="15"/>
      <c r="G583" s="5"/>
      <c r="H583" s="5"/>
      <c r="I583" s="5"/>
      <c r="J583" s="5"/>
      <c r="K583" s="5"/>
      <c r="L583" s="5"/>
      <c r="M583" s="5"/>
      <c r="N583" s="5"/>
      <c r="O583" s="5"/>
      <c r="P583" s="5"/>
      <c r="Q583" s="5"/>
      <c r="R583" s="5"/>
      <c r="S583" s="5"/>
      <c r="T583" s="5"/>
      <c r="U583" s="5"/>
      <c r="V583" s="5"/>
      <c r="W583" s="5"/>
      <c r="X583" s="5"/>
      <c r="Y583" s="5"/>
      <c r="Z583" s="5"/>
    </row>
    <row r="584" spans="1:26" ht="15.75" customHeight="1" x14ac:dyDescent="0.25">
      <c r="A584" s="5"/>
      <c r="B584" s="13"/>
      <c r="C584" s="5"/>
      <c r="D584" s="13"/>
      <c r="E584" s="15"/>
      <c r="F584" s="15"/>
      <c r="G584" s="5"/>
      <c r="H584" s="5"/>
      <c r="I584" s="5"/>
      <c r="J584" s="5"/>
      <c r="K584" s="5"/>
      <c r="L584" s="5"/>
      <c r="M584" s="5"/>
      <c r="N584" s="5"/>
      <c r="O584" s="5"/>
      <c r="P584" s="5"/>
      <c r="Q584" s="5"/>
      <c r="R584" s="5"/>
      <c r="S584" s="5"/>
      <c r="T584" s="5"/>
      <c r="U584" s="5"/>
      <c r="V584" s="5"/>
      <c r="W584" s="5"/>
      <c r="X584" s="5"/>
      <c r="Y584" s="5"/>
      <c r="Z584" s="5"/>
    </row>
    <row r="585" spans="1:26" ht="15.75" customHeight="1" x14ac:dyDescent="0.25">
      <c r="A585" s="5"/>
      <c r="B585" s="13"/>
      <c r="C585" s="5"/>
      <c r="D585" s="13"/>
      <c r="E585" s="15"/>
      <c r="F585" s="15"/>
      <c r="G585" s="5"/>
      <c r="H585" s="5"/>
      <c r="I585" s="5"/>
      <c r="J585" s="5"/>
      <c r="K585" s="5"/>
      <c r="L585" s="5"/>
      <c r="M585" s="5"/>
      <c r="N585" s="5"/>
      <c r="O585" s="5"/>
      <c r="P585" s="5"/>
      <c r="Q585" s="5"/>
      <c r="R585" s="5"/>
      <c r="S585" s="5"/>
      <c r="T585" s="5"/>
      <c r="U585" s="5"/>
      <c r="V585" s="5"/>
      <c r="W585" s="5"/>
      <c r="X585" s="5"/>
      <c r="Y585" s="5"/>
      <c r="Z585" s="5"/>
    </row>
    <row r="586" spans="1:26" ht="15.75" customHeight="1" x14ac:dyDescent="0.25">
      <c r="A586" s="5"/>
      <c r="B586" s="13"/>
      <c r="C586" s="5"/>
      <c r="D586" s="13"/>
      <c r="E586" s="15"/>
      <c r="F586" s="15"/>
      <c r="G586" s="5"/>
      <c r="H586" s="5"/>
      <c r="I586" s="5"/>
      <c r="J586" s="5"/>
      <c r="K586" s="5"/>
      <c r="L586" s="5"/>
      <c r="M586" s="5"/>
      <c r="N586" s="5"/>
      <c r="O586" s="5"/>
      <c r="P586" s="5"/>
      <c r="Q586" s="5"/>
      <c r="R586" s="5"/>
      <c r="S586" s="5"/>
      <c r="T586" s="5"/>
      <c r="U586" s="5"/>
      <c r="V586" s="5"/>
      <c r="W586" s="5"/>
      <c r="X586" s="5"/>
      <c r="Y586" s="5"/>
      <c r="Z586" s="5"/>
    </row>
    <row r="587" spans="1:26" ht="15.75" customHeight="1" x14ac:dyDescent="0.25">
      <c r="A587" s="5"/>
      <c r="B587" s="13"/>
      <c r="C587" s="5"/>
      <c r="D587" s="13"/>
      <c r="E587" s="15"/>
      <c r="F587" s="15"/>
      <c r="G587" s="5"/>
      <c r="H587" s="5"/>
      <c r="I587" s="5"/>
      <c r="J587" s="5"/>
      <c r="K587" s="5"/>
      <c r="L587" s="5"/>
      <c r="M587" s="5"/>
      <c r="N587" s="5"/>
      <c r="O587" s="5"/>
      <c r="P587" s="5"/>
      <c r="Q587" s="5"/>
      <c r="R587" s="5"/>
      <c r="S587" s="5"/>
      <c r="T587" s="5"/>
      <c r="U587" s="5"/>
      <c r="V587" s="5"/>
      <c r="W587" s="5"/>
      <c r="X587" s="5"/>
      <c r="Y587" s="5"/>
      <c r="Z587" s="5"/>
    </row>
    <row r="588" spans="1:26" ht="15.75" customHeight="1" x14ac:dyDescent="0.25">
      <c r="A588" s="5"/>
      <c r="B588" s="13"/>
      <c r="C588" s="5"/>
      <c r="D588" s="13"/>
      <c r="E588" s="15"/>
      <c r="F588" s="15"/>
      <c r="G588" s="5"/>
      <c r="H588" s="5"/>
      <c r="I588" s="5"/>
      <c r="J588" s="5"/>
      <c r="K588" s="5"/>
      <c r="L588" s="5"/>
      <c r="M588" s="5"/>
      <c r="N588" s="5"/>
      <c r="O588" s="5"/>
      <c r="P588" s="5"/>
      <c r="Q588" s="5"/>
      <c r="R588" s="5"/>
      <c r="S588" s="5"/>
      <c r="T588" s="5"/>
      <c r="U588" s="5"/>
      <c r="V588" s="5"/>
      <c r="W588" s="5"/>
      <c r="X588" s="5"/>
      <c r="Y588" s="5"/>
      <c r="Z588" s="5"/>
    </row>
    <row r="589" spans="1:26" ht="15.75" customHeight="1" x14ac:dyDescent="0.25">
      <c r="A589" s="5"/>
      <c r="B589" s="13"/>
      <c r="C589" s="5"/>
      <c r="D589" s="13"/>
      <c r="E589" s="15"/>
      <c r="F589" s="15"/>
      <c r="G589" s="5"/>
      <c r="H589" s="5"/>
      <c r="I589" s="5"/>
      <c r="J589" s="5"/>
      <c r="K589" s="5"/>
      <c r="L589" s="5"/>
      <c r="M589" s="5"/>
      <c r="N589" s="5"/>
      <c r="O589" s="5"/>
      <c r="P589" s="5"/>
      <c r="Q589" s="5"/>
      <c r="R589" s="5"/>
      <c r="S589" s="5"/>
      <c r="T589" s="5"/>
      <c r="U589" s="5"/>
      <c r="V589" s="5"/>
      <c r="W589" s="5"/>
      <c r="X589" s="5"/>
      <c r="Y589" s="5"/>
      <c r="Z589" s="5"/>
    </row>
    <row r="590" spans="1:26" ht="15.75" customHeight="1" x14ac:dyDescent="0.25">
      <c r="A590" s="5"/>
      <c r="B590" s="13"/>
      <c r="C590" s="5"/>
      <c r="D590" s="13"/>
      <c r="E590" s="15"/>
      <c r="F590" s="15"/>
      <c r="G590" s="5"/>
      <c r="H590" s="5"/>
      <c r="I590" s="5"/>
      <c r="J590" s="5"/>
      <c r="K590" s="5"/>
      <c r="L590" s="5"/>
      <c r="M590" s="5"/>
      <c r="N590" s="5"/>
      <c r="O590" s="5"/>
      <c r="P590" s="5"/>
      <c r="Q590" s="5"/>
      <c r="R590" s="5"/>
      <c r="S590" s="5"/>
      <c r="T590" s="5"/>
      <c r="U590" s="5"/>
      <c r="V590" s="5"/>
      <c r="W590" s="5"/>
      <c r="X590" s="5"/>
      <c r="Y590" s="5"/>
      <c r="Z590" s="5"/>
    </row>
    <row r="591" spans="1:26" ht="15.75" customHeight="1" x14ac:dyDescent="0.25">
      <c r="A591" s="5"/>
      <c r="B591" s="13"/>
      <c r="C591" s="5"/>
      <c r="D591" s="13"/>
      <c r="E591" s="15"/>
      <c r="F591" s="15"/>
      <c r="G591" s="5"/>
      <c r="H591" s="5"/>
      <c r="I591" s="5"/>
      <c r="J591" s="5"/>
      <c r="K591" s="5"/>
      <c r="L591" s="5"/>
      <c r="M591" s="5"/>
      <c r="N591" s="5"/>
      <c r="O591" s="5"/>
      <c r="P591" s="5"/>
      <c r="Q591" s="5"/>
      <c r="R591" s="5"/>
      <c r="S591" s="5"/>
      <c r="T591" s="5"/>
      <c r="U591" s="5"/>
      <c r="V591" s="5"/>
      <c r="W591" s="5"/>
      <c r="X591" s="5"/>
      <c r="Y591" s="5"/>
      <c r="Z591" s="5"/>
    </row>
    <row r="592" spans="1:26" ht="15.75" customHeight="1" x14ac:dyDescent="0.25">
      <c r="A592" s="5"/>
      <c r="B592" s="13"/>
      <c r="C592" s="5"/>
      <c r="D592" s="13"/>
      <c r="E592" s="15"/>
      <c r="F592" s="15"/>
      <c r="G592" s="5"/>
      <c r="H592" s="5"/>
      <c r="I592" s="5"/>
      <c r="J592" s="5"/>
      <c r="K592" s="5"/>
      <c r="L592" s="5"/>
      <c r="M592" s="5"/>
      <c r="N592" s="5"/>
      <c r="O592" s="5"/>
      <c r="P592" s="5"/>
      <c r="Q592" s="5"/>
      <c r="R592" s="5"/>
      <c r="S592" s="5"/>
      <c r="T592" s="5"/>
      <c r="U592" s="5"/>
      <c r="V592" s="5"/>
      <c r="W592" s="5"/>
      <c r="X592" s="5"/>
      <c r="Y592" s="5"/>
      <c r="Z592" s="5"/>
    </row>
    <row r="593" spans="1:26" ht="15.75" customHeight="1" x14ac:dyDescent="0.25">
      <c r="A593" s="5"/>
      <c r="B593" s="13"/>
      <c r="C593" s="5"/>
      <c r="D593" s="13"/>
      <c r="E593" s="15"/>
      <c r="F593" s="15"/>
      <c r="G593" s="5"/>
      <c r="H593" s="5"/>
      <c r="I593" s="5"/>
      <c r="J593" s="5"/>
      <c r="K593" s="5"/>
      <c r="L593" s="5"/>
      <c r="M593" s="5"/>
      <c r="N593" s="5"/>
      <c r="O593" s="5"/>
      <c r="P593" s="5"/>
      <c r="Q593" s="5"/>
      <c r="R593" s="5"/>
      <c r="S593" s="5"/>
      <c r="T593" s="5"/>
      <c r="U593" s="5"/>
      <c r="V593" s="5"/>
      <c r="W593" s="5"/>
      <c r="X593" s="5"/>
      <c r="Y593" s="5"/>
      <c r="Z593" s="5"/>
    </row>
    <row r="594" spans="1:26" ht="15.75" customHeight="1" x14ac:dyDescent="0.25">
      <c r="A594" s="5"/>
      <c r="B594" s="13"/>
      <c r="C594" s="5"/>
      <c r="D594" s="13"/>
      <c r="E594" s="15"/>
      <c r="F594" s="15"/>
      <c r="G594" s="5"/>
      <c r="H594" s="5"/>
      <c r="I594" s="5"/>
      <c r="J594" s="5"/>
      <c r="K594" s="5"/>
      <c r="L594" s="5"/>
      <c r="M594" s="5"/>
      <c r="N594" s="5"/>
      <c r="O594" s="5"/>
      <c r="P594" s="5"/>
      <c r="Q594" s="5"/>
      <c r="R594" s="5"/>
      <c r="S594" s="5"/>
      <c r="T594" s="5"/>
      <c r="U594" s="5"/>
      <c r="V594" s="5"/>
      <c r="W594" s="5"/>
      <c r="X594" s="5"/>
      <c r="Y594" s="5"/>
      <c r="Z594" s="5"/>
    </row>
    <row r="595" spans="1:26" ht="15.75" customHeight="1" x14ac:dyDescent="0.25">
      <c r="A595" s="5"/>
      <c r="B595" s="13"/>
      <c r="C595" s="5"/>
      <c r="D595" s="13"/>
      <c r="E595" s="15"/>
      <c r="F595" s="15"/>
      <c r="G595" s="5"/>
      <c r="H595" s="5"/>
      <c r="I595" s="5"/>
      <c r="J595" s="5"/>
      <c r="K595" s="5"/>
      <c r="L595" s="5"/>
      <c r="M595" s="5"/>
      <c r="N595" s="5"/>
      <c r="O595" s="5"/>
      <c r="P595" s="5"/>
      <c r="Q595" s="5"/>
      <c r="R595" s="5"/>
      <c r="S595" s="5"/>
      <c r="T595" s="5"/>
      <c r="U595" s="5"/>
      <c r="V595" s="5"/>
      <c r="W595" s="5"/>
      <c r="X595" s="5"/>
      <c r="Y595" s="5"/>
      <c r="Z595" s="5"/>
    </row>
    <row r="596" spans="1:26" ht="15.75" customHeight="1" x14ac:dyDescent="0.25">
      <c r="A596" s="5"/>
      <c r="B596" s="13"/>
      <c r="C596" s="5"/>
      <c r="D596" s="13"/>
      <c r="E596" s="15"/>
      <c r="F596" s="15"/>
      <c r="G596" s="5"/>
      <c r="H596" s="5"/>
      <c r="I596" s="5"/>
      <c r="J596" s="5"/>
      <c r="K596" s="5"/>
      <c r="L596" s="5"/>
      <c r="M596" s="5"/>
      <c r="N596" s="5"/>
      <c r="O596" s="5"/>
      <c r="P596" s="5"/>
      <c r="Q596" s="5"/>
      <c r="R596" s="5"/>
      <c r="S596" s="5"/>
      <c r="T596" s="5"/>
      <c r="U596" s="5"/>
      <c r="V596" s="5"/>
      <c r="W596" s="5"/>
      <c r="X596" s="5"/>
      <c r="Y596" s="5"/>
      <c r="Z596" s="5"/>
    </row>
    <row r="597" spans="1:26" ht="15.75" customHeight="1" x14ac:dyDescent="0.25">
      <c r="A597" s="5"/>
      <c r="B597" s="13"/>
      <c r="C597" s="5"/>
      <c r="D597" s="13"/>
      <c r="E597" s="15"/>
      <c r="F597" s="15"/>
      <c r="G597" s="5"/>
      <c r="H597" s="5"/>
      <c r="I597" s="5"/>
      <c r="J597" s="5"/>
      <c r="K597" s="5"/>
      <c r="L597" s="5"/>
      <c r="M597" s="5"/>
      <c r="N597" s="5"/>
      <c r="O597" s="5"/>
      <c r="P597" s="5"/>
      <c r="Q597" s="5"/>
      <c r="R597" s="5"/>
      <c r="S597" s="5"/>
      <c r="T597" s="5"/>
      <c r="U597" s="5"/>
      <c r="V597" s="5"/>
      <c r="W597" s="5"/>
      <c r="X597" s="5"/>
      <c r="Y597" s="5"/>
      <c r="Z597" s="5"/>
    </row>
    <row r="598" spans="1:26" ht="15.75" customHeight="1" x14ac:dyDescent="0.25">
      <c r="A598" s="5"/>
      <c r="B598" s="13"/>
      <c r="C598" s="5"/>
      <c r="D598" s="13"/>
      <c r="E598" s="15"/>
      <c r="F598" s="15"/>
      <c r="G598" s="5"/>
      <c r="H598" s="5"/>
      <c r="I598" s="5"/>
      <c r="J598" s="5"/>
      <c r="K598" s="5"/>
      <c r="L598" s="5"/>
      <c r="M598" s="5"/>
      <c r="N598" s="5"/>
      <c r="O598" s="5"/>
      <c r="P598" s="5"/>
      <c r="Q598" s="5"/>
      <c r="R598" s="5"/>
      <c r="S598" s="5"/>
      <c r="T598" s="5"/>
      <c r="U598" s="5"/>
      <c r="V598" s="5"/>
      <c r="W598" s="5"/>
      <c r="X598" s="5"/>
      <c r="Y598" s="5"/>
      <c r="Z598" s="5"/>
    </row>
    <row r="599" spans="1:26" ht="15.75" customHeight="1" x14ac:dyDescent="0.25">
      <c r="A599" s="5"/>
      <c r="B599" s="13"/>
      <c r="C599" s="5"/>
      <c r="D599" s="13"/>
      <c r="E599" s="15"/>
      <c r="F599" s="15"/>
      <c r="G599" s="5"/>
      <c r="H599" s="5"/>
      <c r="I599" s="5"/>
      <c r="J599" s="5"/>
      <c r="K599" s="5"/>
      <c r="L599" s="5"/>
      <c r="M599" s="5"/>
      <c r="N599" s="5"/>
      <c r="O599" s="5"/>
      <c r="P599" s="5"/>
      <c r="Q599" s="5"/>
      <c r="R599" s="5"/>
      <c r="S599" s="5"/>
      <c r="T599" s="5"/>
      <c r="U599" s="5"/>
      <c r="V599" s="5"/>
      <c r="W599" s="5"/>
      <c r="X599" s="5"/>
      <c r="Y599" s="5"/>
      <c r="Z599" s="5"/>
    </row>
    <row r="600" spans="1:26" ht="15.75" customHeight="1" x14ac:dyDescent="0.25">
      <c r="A600" s="5"/>
      <c r="B600" s="13"/>
      <c r="C600" s="5"/>
      <c r="D600" s="13"/>
      <c r="E600" s="15"/>
      <c r="F600" s="15"/>
      <c r="G600" s="5"/>
      <c r="H600" s="5"/>
      <c r="I600" s="5"/>
      <c r="J600" s="5"/>
      <c r="K600" s="5"/>
      <c r="L600" s="5"/>
      <c r="M600" s="5"/>
      <c r="N600" s="5"/>
      <c r="O600" s="5"/>
      <c r="P600" s="5"/>
      <c r="Q600" s="5"/>
      <c r="R600" s="5"/>
      <c r="S600" s="5"/>
      <c r="T600" s="5"/>
      <c r="U600" s="5"/>
      <c r="V600" s="5"/>
      <c r="W600" s="5"/>
      <c r="X600" s="5"/>
      <c r="Y600" s="5"/>
      <c r="Z600" s="5"/>
    </row>
    <row r="601" spans="1:26" ht="15.75" customHeight="1" x14ac:dyDescent="0.25">
      <c r="A601" s="5"/>
      <c r="B601" s="13"/>
      <c r="C601" s="5"/>
      <c r="D601" s="13"/>
      <c r="E601" s="15"/>
      <c r="F601" s="15"/>
      <c r="G601" s="5"/>
      <c r="H601" s="5"/>
      <c r="I601" s="5"/>
      <c r="J601" s="5"/>
      <c r="K601" s="5"/>
      <c r="L601" s="5"/>
      <c r="M601" s="5"/>
      <c r="N601" s="5"/>
      <c r="O601" s="5"/>
      <c r="P601" s="5"/>
      <c r="Q601" s="5"/>
      <c r="R601" s="5"/>
      <c r="S601" s="5"/>
      <c r="T601" s="5"/>
      <c r="U601" s="5"/>
      <c r="V601" s="5"/>
      <c r="W601" s="5"/>
      <c r="X601" s="5"/>
      <c r="Y601" s="5"/>
      <c r="Z601" s="5"/>
    </row>
    <row r="602" spans="1:26" ht="15.75" customHeight="1" x14ac:dyDescent="0.25">
      <c r="A602" s="5"/>
      <c r="B602" s="13"/>
      <c r="C602" s="5"/>
      <c r="D602" s="13"/>
      <c r="E602" s="15"/>
      <c r="F602" s="15"/>
      <c r="G602" s="5"/>
      <c r="H602" s="5"/>
      <c r="I602" s="5"/>
      <c r="J602" s="5"/>
      <c r="K602" s="5"/>
      <c r="L602" s="5"/>
      <c r="M602" s="5"/>
      <c r="N602" s="5"/>
      <c r="O602" s="5"/>
      <c r="P602" s="5"/>
      <c r="Q602" s="5"/>
      <c r="R602" s="5"/>
      <c r="S602" s="5"/>
      <c r="T602" s="5"/>
      <c r="U602" s="5"/>
      <c r="V602" s="5"/>
      <c r="W602" s="5"/>
      <c r="X602" s="5"/>
      <c r="Y602" s="5"/>
      <c r="Z602" s="5"/>
    </row>
    <row r="603" spans="1:26" ht="15.75" customHeight="1" x14ac:dyDescent="0.25">
      <c r="A603" s="5"/>
      <c r="B603" s="13"/>
      <c r="C603" s="5"/>
      <c r="D603" s="13"/>
      <c r="E603" s="15"/>
      <c r="F603" s="15"/>
      <c r="G603" s="5"/>
      <c r="H603" s="5"/>
      <c r="I603" s="5"/>
      <c r="J603" s="5"/>
      <c r="K603" s="5"/>
      <c r="L603" s="5"/>
      <c r="M603" s="5"/>
      <c r="N603" s="5"/>
      <c r="O603" s="5"/>
      <c r="P603" s="5"/>
      <c r="Q603" s="5"/>
      <c r="R603" s="5"/>
      <c r="S603" s="5"/>
      <c r="T603" s="5"/>
      <c r="U603" s="5"/>
      <c r="V603" s="5"/>
      <c r="W603" s="5"/>
      <c r="X603" s="5"/>
      <c r="Y603" s="5"/>
      <c r="Z603" s="5"/>
    </row>
    <row r="604" spans="1:26" ht="15.75" customHeight="1" x14ac:dyDescent="0.25">
      <c r="A604" s="5"/>
      <c r="B604" s="13"/>
      <c r="C604" s="5"/>
      <c r="D604" s="13"/>
      <c r="E604" s="15"/>
      <c r="F604" s="15"/>
      <c r="G604" s="5"/>
      <c r="H604" s="5"/>
      <c r="I604" s="5"/>
      <c r="J604" s="5"/>
      <c r="K604" s="5"/>
      <c r="L604" s="5"/>
      <c r="M604" s="5"/>
      <c r="N604" s="5"/>
      <c r="O604" s="5"/>
      <c r="P604" s="5"/>
      <c r="Q604" s="5"/>
      <c r="R604" s="5"/>
      <c r="S604" s="5"/>
      <c r="T604" s="5"/>
      <c r="U604" s="5"/>
      <c r="V604" s="5"/>
      <c r="W604" s="5"/>
      <c r="X604" s="5"/>
      <c r="Y604" s="5"/>
      <c r="Z604" s="5"/>
    </row>
    <row r="605" spans="1:26" ht="15.75" customHeight="1" x14ac:dyDescent="0.25">
      <c r="A605" s="5"/>
      <c r="B605" s="13"/>
      <c r="C605" s="5"/>
      <c r="D605" s="13"/>
      <c r="E605" s="15"/>
      <c r="F605" s="15"/>
      <c r="G605" s="5"/>
      <c r="H605" s="5"/>
      <c r="I605" s="5"/>
      <c r="J605" s="5"/>
      <c r="K605" s="5"/>
      <c r="L605" s="5"/>
      <c r="M605" s="5"/>
      <c r="N605" s="5"/>
      <c r="O605" s="5"/>
      <c r="P605" s="5"/>
      <c r="Q605" s="5"/>
      <c r="R605" s="5"/>
      <c r="S605" s="5"/>
      <c r="T605" s="5"/>
      <c r="U605" s="5"/>
      <c r="V605" s="5"/>
      <c r="W605" s="5"/>
      <c r="X605" s="5"/>
      <c r="Y605" s="5"/>
      <c r="Z605" s="5"/>
    </row>
    <row r="606" spans="1:26" ht="15.75" customHeight="1" x14ac:dyDescent="0.25">
      <c r="A606" s="5"/>
      <c r="B606" s="13"/>
      <c r="C606" s="5"/>
      <c r="D606" s="13"/>
      <c r="E606" s="15"/>
      <c r="F606" s="15"/>
      <c r="G606" s="5"/>
      <c r="H606" s="5"/>
      <c r="I606" s="5"/>
      <c r="J606" s="5"/>
      <c r="K606" s="5"/>
      <c r="L606" s="5"/>
      <c r="M606" s="5"/>
      <c r="N606" s="5"/>
      <c r="O606" s="5"/>
      <c r="P606" s="5"/>
      <c r="Q606" s="5"/>
      <c r="R606" s="5"/>
      <c r="S606" s="5"/>
      <c r="T606" s="5"/>
      <c r="U606" s="5"/>
      <c r="V606" s="5"/>
      <c r="W606" s="5"/>
      <c r="X606" s="5"/>
      <c r="Y606" s="5"/>
      <c r="Z606" s="5"/>
    </row>
    <row r="607" spans="1:26" ht="15.75" customHeight="1" x14ac:dyDescent="0.25">
      <c r="A607" s="5"/>
      <c r="B607" s="13"/>
      <c r="C607" s="5"/>
      <c r="D607" s="13"/>
      <c r="E607" s="15"/>
      <c r="F607" s="15"/>
      <c r="G607" s="5"/>
      <c r="H607" s="5"/>
      <c r="I607" s="5"/>
      <c r="J607" s="5"/>
      <c r="K607" s="5"/>
      <c r="L607" s="5"/>
      <c r="M607" s="5"/>
      <c r="N607" s="5"/>
      <c r="O607" s="5"/>
      <c r="P607" s="5"/>
      <c r="Q607" s="5"/>
      <c r="R607" s="5"/>
      <c r="S607" s="5"/>
      <c r="T607" s="5"/>
      <c r="U607" s="5"/>
      <c r="V607" s="5"/>
      <c r="W607" s="5"/>
      <c r="X607" s="5"/>
      <c r="Y607" s="5"/>
      <c r="Z607" s="5"/>
    </row>
    <row r="608" spans="1:26" ht="15.75" customHeight="1" x14ac:dyDescent="0.25">
      <c r="A608" s="5"/>
      <c r="B608" s="13"/>
      <c r="C608" s="5"/>
      <c r="D608" s="13"/>
      <c r="E608" s="15"/>
      <c r="F608" s="15"/>
      <c r="G608" s="5"/>
      <c r="H608" s="5"/>
      <c r="I608" s="5"/>
      <c r="J608" s="5"/>
      <c r="K608" s="5"/>
      <c r="L608" s="5"/>
      <c r="M608" s="5"/>
      <c r="N608" s="5"/>
      <c r="O608" s="5"/>
      <c r="P608" s="5"/>
      <c r="Q608" s="5"/>
      <c r="R608" s="5"/>
      <c r="S608" s="5"/>
      <c r="T608" s="5"/>
      <c r="U608" s="5"/>
      <c r="V608" s="5"/>
      <c r="W608" s="5"/>
      <c r="X608" s="5"/>
      <c r="Y608" s="5"/>
      <c r="Z608" s="5"/>
    </row>
    <row r="609" spans="1:26" ht="15.75" customHeight="1" x14ac:dyDescent="0.25">
      <c r="A609" s="5"/>
      <c r="B609" s="13"/>
      <c r="C609" s="5"/>
      <c r="D609" s="13"/>
      <c r="E609" s="15"/>
      <c r="F609" s="15"/>
      <c r="G609" s="5"/>
      <c r="H609" s="5"/>
      <c r="I609" s="5"/>
      <c r="J609" s="5"/>
      <c r="K609" s="5"/>
      <c r="L609" s="5"/>
      <c r="M609" s="5"/>
      <c r="N609" s="5"/>
      <c r="O609" s="5"/>
      <c r="P609" s="5"/>
      <c r="Q609" s="5"/>
      <c r="R609" s="5"/>
      <c r="S609" s="5"/>
      <c r="T609" s="5"/>
      <c r="U609" s="5"/>
      <c r="V609" s="5"/>
      <c r="W609" s="5"/>
      <c r="X609" s="5"/>
      <c r="Y609" s="5"/>
      <c r="Z609" s="5"/>
    </row>
    <row r="610" spans="1:26" ht="15.75" customHeight="1" x14ac:dyDescent="0.25">
      <c r="A610" s="5"/>
      <c r="B610" s="13"/>
      <c r="C610" s="5"/>
      <c r="D610" s="13"/>
      <c r="E610" s="15"/>
      <c r="F610" s="15"/>
      <c r="G610" s="5"/>
      <c r="H610" s="5"/>
      <c r="I610" s="5"/>
      <c r="J610" s="5"/>
      <c r="K610" s="5"/>
      <c r="L610" s="5"/>
      <c r="M610" s="5"/>
      <c r="N610" s="5"/>
      <c r="O610" s="5"/>
      <c r="P610" s="5"/>
      <c r="Q610" s="5"/>
      <c r="R610" s="5"/>
      <c r="S610" s="5"/>
      <c r="T610" s="5"/>
      <c r="U610" s="5"/>
      <c r="V610" s="5"/>
      <c r="W610" s="5"/>
      <c r="X610" s="5"/>
      <c r="Y610" s="5"/>
      <c r="Z610" s="5"/>
    </row>
    <row r="611" spans="1:26" ht="15.75" customHeight="1" x14ac:dyDescent="0.25">
      <c r="A611" s="5"/>
      <c r="B611" s="13"/>
      <c r="C611" s="5"/>
      <c r="D611" s="13"/>
      <c r="E611" s="15"/>
      <c r="F611" s="15"/>
      <c r="G611" s="5"/>
      <c r="H611" s="5"/>
      <c r="I611" s="5"/>
      <c r="J611" s="5"/>
      <c r="K611" s="5"/>
      <c r="L611" s="5"/>
      <c r="M611" s="5"/>
      <c r="N611" s="5"/>
      <c r="O611" s="5"/>
      <c r="P611" s="5"/>
      <c r="Q611" s="5"/>
      <c r="R611" s="5"/>
      <c r="S611" s="5"/>
      <c r="T611" s="5"/>
      <c r="U611" s="5"/>
      <c r="V611" s="5"/>
      <c r="W611" s="5"/>
      <c r="X611" s="5"/>
      <c r="Y611" s="5"/>
      <c r="Z611" s="5"/>
    </row>
    <row r="612" spans="1:26" ht="15.75" customHeight="1" x14ac:dyDescent="0.25">
      <c r="A612" s="5"/>
      <c r="B612" s="13"/>
      <c r="C612" s="5"/>
      <c r="D612" s="13"/>
      <c r="E612" s="15"/>
      <c r="F612" s="15"/>
      <c r="G612" s="5"/>
      <c r="H612" s="5"/>
      <c r="I612" s="5"/>
      <c r="J612" s="5"/>
      <c r="K612" s="5"/>
      <c r="L612" s="5"/>
      <c r="M612" s="5"/>
      <c r="N612" s="5"/>
      <c r="O612" s="5"/>
      <c r="P612" s="5"/>
      <c r="Q612" s="5"/>
      <c r="R612" s="5"/>
      <c r="S612" s="5"/>
      <c r="T612" s="5"/>
      <c r="U612" s="5"/>
      <c r="V612" s="5"/>
      <c r="W612" s="5"/>
      <c r="X612" s="5"/>
      <c r="Y612" s="5"/>
      <c r="Z612" s="5"/>
    </row>
    <row r="613" spans="1:26" ht="15.75" customHeight="1" x14ac:dyDescent="0.25">
      <c r="A613" s="5"/>
      <c r="B613" s="13"/>
      <c r="C613" s="5"/>
      <c r="D613" s="13"/>
      <c r="E613" s="15"/>
      <c r="F613" s="15"/>
      <c r="G613" s="5"/>
      <c r="H613" s="5"/>
      <c r="I613" s="5"/>
      <c r="J613" s="5"/>
      <c r="K613" s="5"/>
      <c r="L613" s="5"/>
      <c r="M613" s="5"/>
      <c r="N613" s="5"/>
      <c r="O613" s="5"/>
      <c r="P613" s="5"/>
      <c r="Q613" s="5"/>
      <c r="R613" s="5"/>
      <c r="S613" s="5"/>
      <c r="T613" s="5"/>
      <c r="U613" s="5"/>
      <c r="V613" s="5"/>
      <c r="W613" s="5"/>
      <c r="X613" s="5"/>
      <c r="Y613" s="5"/>
      <c r="Z613" s="5"/>
    </row>
    <row r="614" spans="1:26" ht="15.75" customHeight="1" x14ac:dyDescent="0.25">
      <c r="A614" s="5"/>
      <c r="B614" s="13"/>
      <c r="C614" s="5"/>
      <c r="D614" s="13"/>
      <c r="E614" s="15"/>
      <c r="F614" s="15"/>
      <c r="G614" s="5"/>
      <c r="H614" s="5"/>
      <c r="I614" s="5"/>
      <c r="J614" s="5"/>
      <c r="K614" s="5"/>
      <c r="L614" s="5"/>
      <c r="M614" s="5"/>
      <c r="N614" s="5"/>
      <c r="O614" s="5"/>
      <c r="P614" s="5"/>
      <c r="Q614" s="5"/>
      <c r="R614" s="5"/>
      <c r="S614" s="5"/>
      <c r="T614" s="5"/>
      <c r="U614" s="5"/>
      <c r="V614" s="5"/>
      <c r="W614" s="5"/>
      <c r="X614" s="5"/>
      <c r="Y614" s="5"/>
      <c r="Z614" s="5"/>
    </row>
    <row r="615" spans="1:26" ht="15.75" customHeight="1" x14ac:dyDescent="0.25">
      <c r="A615" s="5"/>
      <c r="B615" s="13"/>
      <c r="C615" s="5"/>
      <c r="D615" s="13"/>
      <c r="E615" s="15"/>
      <c r="F615" s="15"/>
      <c r="G615" s="5"/>
      <c r="H615" s="5"/>
      <c r="I615" s="5"/>
      <c r="J615" s="5"/>
      <c r="K615" s="5"/>
      <c r="L615" s="5"/>
      <c r="M615" s="5"/>
      <c r="N615" s="5"/>
      <c r="O615" s="5"/>
      <c r="P615" s="5"/>
      <c r="Q615" s="5"/>
      <c r="R615" s="5"/>
      <c r="S615" s="5"/>
      <c r="T615" s="5"/>
      <c r="U615" s="5"/>
      <c r="V615" s="5"/>
      <c r="W615" s="5"/>
      <c r="X615" s="5"/>
      <c r="Y615" s="5"/>
      <c r="Z615" s="5"/>
    </row>
    <row r="616" spans="1:26" ht="15.75" customHeight="1" x14ac:dyDescent="0.25">
      <c r="A616" s="5"/>
      <c r="B616" s="13"/>
      <c r="C616" s="5"/>
      <c r="D616" s="13"/>
      <c r="E616" s="15"/>
      <c r="F616" s="15"/>
      <c r="G616" s="5"/>
      <c r="H616" s="5"/>
      <c r="I616" s="5"/>
      <c r="J616" s="5"/>
      <c r="K616" s="5"/>
      <c r="L616" s="5"/>
      <c r="M616" s="5"/>
      <c r="N616" s="5"/>
      <c r="O616" s="5"/>
      <c r="P616" s="5"/>
      <c r="Q616" s="5"/>
      <c r="R616" s="5"/>
      <c r="S616" s="5"/>
      <c r="T616" s="5"/>
      <c r="U616" s="5"/>
      <c r="V616" s="5"/>
      <c r="W616" s="5"/>
      <c r="X616" s="5"/>
      <c r="Y616" s="5"/>
      <c r="Z616" s="5"/>
    </row>
    <row r="617" spans="1:26" ht="15.75" customHeight="1" x14ac:dyDescent="0.25">
      <c r="A617" s="5"/>
      <c r="B617" s="13"/>
      <c r="C617" s="5"/>
      <c r="D617" s="13"/>
      <c r="E617" s="15"/>
      <c r="F617" s="15"/>
      <c r="G617" s="5"/>
      <c r="H617" s="5"/>
      <c r="I617" s="5"/>
      <c r="J617" s="5"/>
      <c r="K617" s="5"/>
      <c r="L617" s="5"/>
      <c r="M617" s="5"/>
      <c r="N617" s="5"/>
      <c r="O617" s="5"/>
      <c r="P617" s="5"/>
      <c r="Q617" s="5"/>
      <c r="R617" s="5"/>
      <c r="S617" s="5"/>
      <c r="T617" s="5"/>
      <c r="U617" s="5"/>
      <c r="V617" s="5"/>
      <c r="W617" s="5"/>
      <c r="X617" s="5"/>
      <c r="Y617" s="5"/>
      <c r="Z617" s="5"/>
    </row>
    <row r="618" spans="1:26" ht="15.75" customHeight="1" x14ac:dyDescent="0.25">
      <c r="A618" s="5"/>
      <c r="B618" s="13"/>
      <c r="C618" s="5"/>
      <c r="D618" s="13"/>
      <c r="E618" s="15"/>
      <c r="F618" s="15"/>
      <c r="G618" s="5"/>
      <c r="H618" s="5"/>
      <c r="I618" s="5"/>
      <c r="J618" s="5"/>
      <c r="K618" s="5"/>
      <c r="L618" s="5"/>
      <c r="M618" s="5"/>
      <c r="N618" s="5"/>
      <c r="O618" s="5"/>
      <c r="P618" s="5"/>
      <c r="Q618" s="5"/>
      <c r="R618" s="5"/>
      <c r="S618" s="5"/>
      <c r="T618" s="5"/>
      <c r="U618" s="5"/>
      <c r="V618" s="5"/>
      <c r="W618" s="5"/>
      <c r="X618" s="5"/>
      <c r="Y618" s="5"/>
      <c r="Z618" s="5"/>
    </row>
    <row r="619" spans="1:26" ht="15.75" customHeight="1" x14ac:dyDescent="0.25">
      <c r="A619" s="5"/>
      <c r="B619" s="13"/>
      <c r="C619" s="5"/>
      <c r="D619" s="13"/>
      <c r="E619" s="15"/>
      <c r="F619" s="15"/>
      <c r="G619" s="5"/>
      <c r="H619" s="5"/>
      <c r="I619" s="5"/>
      <c r="J619" s="5"/>
      <c r="K619" s="5"/>
      <c r="L619" s="5"/>
      <c r="M619" s="5"/>
      <c r="N619" s="5"/>
      <c r="O619" s="5"/>
      <c r="P619" s="5"/>
      <c r="Q619" s="5"/>
      <c r="R619" s="5"/>
      <c r="S619" s="5"/>
      <c r="T619" s="5"/>
      <c r="U619" s="5"/>
      <c r="V619" s="5"/>
      <c r="W619" s="5"/>
      <c r="X619" s="5"/>
      <c r="Y619" s="5"/>
      <c r="Z619" s="5"/>
    </row>
    <row r="620" spans="1:26" ht="15.75" customHeight="1" x14ac:dyDescent="0.25">
      <c r="A620" s="5"/>
      <c r="B620" s="13"/>
      <c r="C620" s="5"/>
      <c r="D620" s="13"/>
      <c r="E620" s="15"/>
      <c r="F620" s="15"/>
      <c r="G620" s="5"/>
      <c r="H620" s="5"/>
      <c r="I620" s="5"/>
      <c r="J620" s="5"/>
      <c r="K620" s="5"/>
      <c r="L620" s="5"/>
      <c r="M620" s="5"/>
      <c r="N620" s="5"/>
      <c r="O620" s="5"/>
      <c r="P620" s="5"/>
      <c r="Q620" s="5"/>
      <c r="R620" s="5"/>
      <c r="S620" s="5"/>
      <c r="T620" s="5"/>
      <c r="U620" s="5"/>
      <c r="V620" s="5"/>
      <c r="W620" s="5"/>
      <c r="X620" s="5"/>
      <c r="Y620" s="5"/>
      <c r="Z620" s="5"/>
    </row>
    <row r="621" spans="1:26" ht="15.75" customHeight="1" x14ac:dyDescent="0.25">
      <c r="A621" s="5"/>
      <c r="B621" s="13"/>
      <c r="C621" s="5"/>
      <c r="D621" s="13"/>
      <c r="E621" s="15"/>
      <c r="F621" s="15"/>
      <c r="G621" s="5"/>
      <c r="H621" s="5"/>
      <c r="I621" s="5"/>
      <c r="J621" s="5"/>
      <c r="K621" s="5"/>
      <c r="L621" s="5"/>
      <c r="M621" s="5"/>
      <c r="N621" s="5"/>
      <c r="O621" s="5"/>
      <c r="P621" s="5"/>
      <c r="Q621" s="5"/>
      <c r="R621" s="5"/>
      <c r="S621" s="5"/>
      <c r="T621" s="5"/>
      <c r="U621" s="5"/>
      <c r="V621" s="5"/>
      <c r="W621" s="5"/>
      <c r="X621" s="5"/>
      <c r="Y621" s="5"/>
      <c r="Z621" s="5"/>
    </row>
    <row r="622" spans="1:26" ht="15.75" customHeight="1" x14ac:dyDescent="0.25">
      <c r="A622" s="5"/>
      <c r="B622" s="13"/>
      <c r="C622" s="5"/>
      <c r="D622" s="13"/>
      <c r="E622" s="15"/>
      <c r="F622" s="15"/>
      <c r="G622" s="5"/>
      <c r="H622" s="5"/>
      <c r="I622" s="5"/>
      <c r="J622" s="5"/>
      <c r="K622" s="5"/>
      <c r="L622" s="5"/>
      <c r="M622" s="5"/>
      <c r="N622" s="5"/>
      <c r="O622" s="5"/>
      <c r="P622" s="5"/>
      <c r="Q622" s="5"/>
      <c r="R622" s="5"/>
      <c r="S622" s="5"/>
      <c r="T622" s="5"/>
      <c r="U622" s="5"/>
      <c r="V622" s="5"/>
      <c r="W622" s="5"/>
      <c r="X622" s="5"/>
      <c r="Y622" s="5"/>
      <c r="Z622" s="5"/>
    </row>
    <row r="623" spans="1:26" ht="15.75" customHeight="1" x14ac:dyDescent="0.25">
      <c r="A623" s="5"/>
      <c r="B623" s="13"/>
      <c r="C623" s="5"/>
      <c r="D623" s="13"/>
      <c r="E623" s="15"/>
      <c r="F623" s="15"/>
      <c r="G623" s="5"/>
      <c r="H623" s="5"/>
      <c r="I623" s="5"/>
      <c r="J623" s="5"/>
      <c r="K623" s="5"/>
      <c r="L623" s="5"/>
      <c r="M623" s="5"/>
      <c r="N623" s="5"/>
      <c r="O623" s="5"/>
      <c r="P623" s="5"/>
      <c r="Q623" s="5"/>
      <c r="R623" s="5"/>
      <c r="S623" s="5"/>
      <c r="T623" s="5"/>
      <c r="U623" s="5"/>
      <c r="V623" s="5"/>
      <c r="W623" s="5"/>
      <c r="X623" s="5"/>
      <c r="Y623" s="5"/>
      <c r="Z623" s="5"/>
    </row>
    <row r="624" spans="1:26" ht="15.75" customHeight="1" x14ac:dyDescent="0.25">
      <c r="A624" s="5"/>
      <c r="B624" s="13"/>
      <c r="C624" s="5"/>
      <c r="D624" s="13"/>
      <c r="E624" s="15"/>
      <c r="F624" s="15"/>
      <c r="G624" s="5"/>
      <c r="H624" s="5"/>
      <c r="I624" s="5"/>
      <c r="J624" s="5"/>
      <c r="K624" s="5"/>
      <c r="L624" s="5"/>
      <c r="M624" s="5"/>
      <c r="N624" s="5"/>
      <c r="O624" s="5"/>
      <c r="P624" s="5"/>
      <c r="Q624" s="5"/>
      <c r="R624" s="5"/>
      <c r="S624" s="5"/>
      <c r="T624" s="5"/>
      <c r="U624" s="5"/>
      <c r="V624" s="5"/>
      <c r="W624" s="5"/>
      <c r="X624" s="5"/>
      <c r="Y624" s="5"/>
      <c r="Z624" s="5"/>
    </row>
    <row r="625" spans="1:26" ht="15.75" customHeight="1" x14ac:dyDescent="0.25">
      <c r="A625" s="5"/>
      <c r="B625" s="13"/>
      <c r="C625" s="5"/>
      <c r="D625" s="13"/>
      <c r="E625" s="15"/>
      <c r="F625" s="15"/>
      <c r="G625" s="5"/>
      <c r="H625" s="5"/>
      <c r="I625" s="5"/>
      <c r="J625" s="5"/>
      <c r="K625" s="5"/>
      <c r="L625" s="5"/>
      <c r="M625" s="5"/>
      <c r="N625" s="5"/>
      <c r="O625" s="5"/>
      <c r="P625" s="5"/>
      <c r="Q625" s="5"/>
      <c r="R625" s="5"/>
      <c r="S625" s="5"/>
      <c r="T625" s="5"/>
      <c r="U625" s="5"/>
      <c r="V625" s="5"/>
      <c r="W625" s="5"/>
      <c r="X625" s="5"/>
      <c r="Y625" s="5"/>
      <c r="Z625" s="5"/>
    </row>
    <row r="626" spans="1:26" ht="15.75" customHeight="1" x14ac:dyDescent="0.25">
      <c r="A626" s="5"/>
      <c r="B626" s="13"/>
      <c r="C626" s="5"/>
      <c r="D626" s="13"/>
      <c r="E626" s="15"/>
      <c r="F626" s="15"/>
      <c r="G626" s="5"/>
      <c r="H626" s="5"/>
      <c r="I626" s="5"/>
      <c r="J626" s="5"/>
      <c r="K626" s="5"/>
      <c r="L626" s="5"/>
      <c r="M626" s="5"/>
      <c r="N626" s="5"/>
      <c r="O626" s="5"/>
      <c r="P626" s="5"/>
      <c r="Q626" s="5"/>
      <c r="R626" s="5"/>
      <c r="S626" s="5"/>
      <c r="T626" s="5"/>
      <c r="U626" s="5"/>
      <c r="V626" s="5"/>
      <c r="W626" s="5"/>
      <c r="X626" s="5"/>
      <c r="Y626" s="5"/>
      <c r="Z626" s="5"/>
    </row>
    <row r="627" spans="1:26" ht="15.75" customHeight="1" x14ac:dyDescent="0.25">
      <c r="A627" s="5"/>
      <c r="B627" s="13"/>
      <c r="C627" s="5"/>
      <c r="D627" s="13"/>
      <c r="E627" s="15"/>
      <c r="F627" s="15"/>
      <c r="G627" s="5"/>
      <c r="H627" s="5"/>
      <c r="I627" s="5"/>
      <c r="J627" s="5"/>
      <c r="K627" s="5"/>
      <c r="L627" s="5"/>
      <c r="M627" s="5"/>
      <c r="N627" s="5"/>
      <c r="O627" s="5"/>
      <c r="P627" s="5"/>
      <c r="Q627" s="5"/>
      <c r="R627" s="5"/>
      <c r="S627" s="5"/>
      <c r="T627" s="5"/>
      <c r="U627" s="5"/>
      <c r="V627" s="5"/>
      <c r="W627" s="5"/>
      <c r="X627" s="5"/>
      <c r="Y627" s="5"/>
      <c r="Z627" s="5"/>
    </row>
    <row r="628" spans="1:26" ht="15.75" customHeight="1" x14ac:dyDescent="0.25">
      <c r="A628" s="5"/>
      <c r="B628" s="13"/>
      <c r="C628" s="5"/>
      <c r="D628" s="13"/>
      <c r="E628" s="15"/>
      <c r="F628" s="15"/>
      <c r="G628" s="5"/>
      <c r="H628" s="5"/>
      <c r="I628" s="5"/>
      <c r="J628" s="5"/>
      <c r="K628" s="5"/>
      <c r="L628" s="5"/>
      <c r="M628" s="5"/>
      <c r="N628" s="5"/>
      <c r="O628" s="5"/>
      <c r="P628" s="5"/>
      <c r="Q628" s="5"/>
      <c r="R628" s="5"/>
      <c r="S628" s="5"/>
      <c r="T628" s="5"/>
      <c r="U628" s="5"/>
      <c r="V628" s="5"/>
      <c r="W628" s="5"/>
      <c r="X628" s="5"/>
      <c r="Y628" s="5"/>
      <c r="Z628" s="5"/>
    </row>
    <row r="629" spans="1:26" ht="15.75" customHeight="1" x14ac:dyDescent="0.25">
      <c r="A629" s="5"/>
      <c r="B629" s="13"/>
      <c r="C629" s="5"/>
      <c r="D629" s="13"/>
      <c r="E629" s="15"/>
      <c r="F629" s="15"/>
      <c r="G629" s="5"/>
      <c r="H629" s="5"/>
      <c r="I629" s="5"/>
      <c r="J629" s="5"/>
      <c r="K629" s="5"/>
      <c r="L629" s="5"/>
      <c r="M629" s="5"/>
      <c r="N629" s="5"/>
      <c r="O629" s="5"/>
      <c r="P629" s="5"/>
      <c r="Q629" s="5"/>
      <c r="R629" s="5"/>
      <c r="S629" s="5"/>
      <c r="T629" s="5"/>
      <c r="U629" s="5"/>
      <c r="V629" s="5"/>
      <c r="W629" s="5"/>
      <c r="X629" s="5"/>
      <c r="Y629" s="5"/>
      <c r="Z629" s="5"/>
    </row>
    <row r="630" spans="1:26" ht="15.75" customHeight="1" x14ac:dyDescent="0.25">
      <c r="A630" s="5"/>
      <c r="B630" s="13"/>
      <c r="C630" s="5"/>
      <c r="D630" s="13"/>
      <c r="E630" s="15"/>
      <c r="F630" s="15"/>
      <c r="G630" s="5"/>
      <c r="H630" s="5"/>
      <c r="I630" s="5"/>
      <c r="J630" s="5"/>
      <c r="K630" s="5"/>
      <c r="L630" s="5"/>
      <c r="M630" s="5"/>
      <c r="N630" s="5"/>
      <c r="O630" s="5"/>
      <c r="P630" s="5"/>
      <c r="Q630" s="5"/>
      <c r="R630" s="5"/>
      <c r="S630" s="5"/>
      <c r="T630" s="5"/>
      <c r="U630" s="5"/>
      <c r="V630" s="5"/>
      <c r="W630" s="5"/>
      <c r="X630" s="5"/>
      <c r="Y630" s="5"/>
      <c r="Z630" s="5"/>
    </row>
    <row r="631" spans="1:26" ht="15.75" customHeight="1" x14ac:dyDescent="0.25">
      <c r="A631" s="5"/>
      <c r="B631" s="13"/>
      <c r="C631" s="5"/>
      <c r="D631" s="13"/>
      <c r="E631" s="15"/>
      <c r="F631" s="15"/>
      <c r="G631" s="5"/>
      <c r="H631" s="5"/>
      <c r="I631" s="5"/>
      <c r="J631" s="5"/>
      <c r="K631" s="5"/>
      <c r="L631" s="5"/>
      <c r="M631" s="5"/>
      <c r="N631" s="5"/>
      <c r="O631" s="5"/>
      <c r="P631" s="5"/>
      <c r="Q631" s="5"/>
      <c r="R631" s="5"/>
      <c r="S631" s="5"/>
      <c r="T631" s="5"/>
      <c r="U631" s="5"/>
      <c r="V631" s="5"/>
      <c r="W631" s="5"/>
      <c r="X631" s="5"/>
      <c r="Y631" s="5"/>
      <c r="Z631" s="5"/>
    </row>
    <row r="632" spans="1:26" ht="15.75" customHeight="1" x14ac:dyDescent="0.25">
      <c r="A632" s="5"/>
      <c r="B632" s="13"/>
      <c r="C632" s="5"/>
      <c r="D632" s="13"/>
      <c r="E632" s="15"/>
      <c r="F632" s="15"/>
      <c r="G632" s="5"/>
      <c r="H632" s="5"/>
      <c r="I632" s="5"/>
      <c r="J632" s="5"/>
      <c r="K632" s="5"/>
      <c r="L632" s="5"/>
      <c r="M632" s="5"/>
      <c r="N632" s="5"/>
      <c r="O632" s="5"/>
      <c r="P632" s="5"/>
      <c r="Q632" s="5"/>
      <c r="R632" s="5"/>
      <c r="S632" s="5"/>
      <c r="T632" s="5"/>
      <c r="U632" s="5"/>
      <c r="V632" s="5"/>
      <c r="W632" s="5"/>
      <c r="X632" s="5"/>
      <c r="Y632" s="5"/>
      <c r="Z632" s="5"/>
    </row>
    <row r="633" spans="1:26" ht="15.75" customHeight="1" x14ac:dyDescent="0.25">
      <c r="A633" s="5"/>
      <c r="B633" s="13"/>
      <c r="C633" s="5"/>
      <c r="D633" s="13"/>
      <c r="E633" s="15"/>
      <c r="F633" s="15"/>
      <c r="G633" s="5"/>
      <c r="H633" s="5"/>
      <c r="I633" s="5"/>
      <c r="J633" s="5"/>
      <c r="K633" s="5"/>
      <c r="L633" s="5"/>
      <c r="M633" s="5"/>
      <c r="N633" s="5"/>
      <c r="O633" s="5"/>
      <c r="P633" s="5"/>
      <c r="Q633" s="5"/>
      <c r="R633" s="5"/>
      <c r="S633" s="5"/>
      <c r="T633" s="5"/>
      <c r="U633" s="5"/>
      <c r="V633" s="5"/>
      <c r="W633" s="5"/>
      <c r="X633" s="5"/>
      <c r="Y633" s="5"/>
      <c r="Z633" s="5"/>
    </row>
    <row r="634" spans="1:26" ht="15.75" customHeight="1" x14ac:dyDescent="0.25">
      <c r="A634" s="5"/>
      <c r="B634" s="13"/>
      <c r="C634" s="5"/>
      <c r="D634" s="13"/>
      <c r="E634" s="15"/>
      <c r="F634" s="15"/>
      <c r="G634" s="5"/>
      <c r="H634" s="5"/>
      <c r="I634" s="5"/>
      <c r="J634" s="5"/>
      <c r="K634" s="5"/>
      <c r="L634" s="5"/>
      <c r="M634" s="5"/>
      <c r="N634" s="5"/>
      <c r="O634" s="5"/>
      <c r="P634" s="5"/>
      <c r="Q634" s="5"/>
      <c r="R634" s="5"/>
      <c r="S634" s="5"/>
      <c r="T634" s="5"/>
      <c r="U634" s="5"/>
      <c r="V634" s="5"/>
      <c r="W634" s="5"/>
      <c r="X634" s="5"/>
      <c r="Y634" s="5"/>
      <c r="Z634" s="5"/>
    </row>
    <row r="635" spans="1:26" ht="15.75" customHeight="1" x14ac:dyDescent="0.25">
      <c r="A635" s="5"/>
      <c r="B635" s="13"/>
      <c r="C635" s="5"/>
      <c r="D635" s="13"/>
      <c r="E635" s="15"/>
      <c r="F635" s="15"/>
      <c r="G635" s="5"/>
      <c r="H635" s="5"/>
      <c r="I635" s="5"/>
      <c r="J635" s="5"/>
      <c r="K635" s="5"/>
      <c r="L635" s="5"/>
      <c r="M635" s="5"/>
      <c r="N635" s="5"/>
      <c r="O635" s="5"/>
      <c r="P635" s="5"/>
      <c r="Q635" s="5"/>
      <c r="R635" s="5"/>
      <c r="S635" s="5"/>
      <c r="T635" s="5"/>
      <c r="U635" s="5"/>
      <c r="V635" s="5"/>
      <c r="W635" s="5"/>
      <c r="X635" s="5"/>
      <c r="Y635" s="5"/>
      <c r="Z635" s="5"/>
    </row>
    <row r="636" spans="1:26" ht="15.75" customHeight="1" x14ac:dyDescent="0.25">
      <c r="A636" s="5"/>
      <c r="B636" s="13"/>
      <c r="C636" s="5"/>
      <c r="D636" s="13"/>
      <c r="E636" s="15"/>
      <c r="F636" s="15"/>
      <c r="G636" s="5"/>
      <c r="H636" s="5"/>
      <c r="I636" s="5"/>
      <c r="J636" s="5"/>
      <c r="K636" s="5"/>
      <c r="L636" s="5"/>
      <c r="M636" s="5"/>
      <c r="N636" s="5"/>
      <c r="O636" s="5"/>
      <c r="P636" s="5"/>
      <c r="Q636" s="5"/>
      <c r="R636" s="5"/>
      <c r="S636" s="5"/>
      <c r="T636" s="5"/>
      <c r="U636" s="5"/>
      <c r="V636" s="5"/>
      <c r="W636" s="5"/>
      <c r="X636" s="5"/>
      <c r="Y636" s="5"/>
      <c r="Z636" s="5"/>
    </row>
    <row r="637" spans="1:26" ht="15.75" customHeight="1" x14ac:dyDescent="0.25">
      <c r="A637" s="5"/>
      <c r="B637" s="13"/>
      <c r="C637" s="5"/>
      <c r="D637" s="13"/>
      <c r="E637" s="15"/>
      <c r="F637" s="15"/>
      <c r="G637" s="5"/>
      <c r="H637" s="5"/>
      <c r="I637" s="5"/>
      <c r="J637" s="5"/>
      <c r="K637" s="5"/>
      <c r="L637" s="5"/>
      <c r="M637" s="5"/>
      <c r="N637" s="5"/>
      <c r="O637" s="5"/>
      <c r="P637" s="5"/>
      <c r="Q637" s="5"/>
      <c r="R637" s="5"/>
      <c r="S637" s="5"/>
      <c r="T637" s="5"/>
      <c r="U637" s="5"/>
      <c r="V637" s="5"/>
      <c r="W637" s="5"/>
      <c r="X637" s="5"/>
      <c r="Y637" s="5"/>
      <c r="Z637" s="5"/>
    </row>
    <row r="638" spans="1:26" ht="15.75" customHeight="1" x14ac:dyDescent="0.25">
      <c r="A638" s="5"/>
      <c r="B638" s="13"/>
      <c r="C638" s="5"/>
      <c r="D638" s="13"/>
      <c r="E638" s="15"/>
      <c r="F638" s="15"/>
      <c r="G638" s="5"/>
      <c r="H638" s="5"/>
      <c r="I638" s="5"/>
      <c r="J638" s="5"/>
      <c r="K638" s="5"/>
      <c r="L638" s="5"/>
      <c r="M638" s="5"/>
      <c r="N638" s="5"/>
      <c r="O638" s="5"/>
      <c r="P638" s="5"/>
      <c r="Q638" s="5"/>
      <c r="R638" s="5"/>
      <c r="S638" s="5"/>
      <c r="T638" s="5"/>
      <c r="U638" s="5"/>
      <c r="V638" s="5"/>
      <c r="W638" s="5"/>
      <c r="X638" s="5"/>
      <c r="Y638" s="5"/>
      <c r="Z638" s="5"/>
    </row>
    <row r="639" spans="1:26" ht="15.75" customHeight="1" x14ac:dyDescent="0.25">
      <c r="A639" s="5"/>
      <c r="B639" s="13"/>
      <c r="C639" s="5"/>
      <c r="D639" s="13"/>
      <c r="E639" s="15"/>
      <c r="F639" s="15"/>
      <c r="G639" s="5"/>
      <c r="H639" s="5"/>
      <c r="I639" s="5"/>
      <c r="J639" s="5"/>
      <c r="K639" s="5"/>
      <c r="L639" s="5"/>
      <c r="M639" s="5"/>
      <c r="N639" s="5"/>
      <c r="O639" s="5"/>
      <c r="P639" s="5"/>
      <c r="Q639" s="5"/>
      <c r="R639" s="5"/>
      <c r="S639" s="5"/>
      <c r="T639" s="5"/>
      <c r="U639" s="5"/>
      <c r="V639" s="5"/>
      <c r="W639" s="5"/>
      <c r="X639" s="5"/>
      <c r="Y639" s="5"/>
      <c r="Z639" s="5"/>
    </row>
    <row r="640" spans="1:26" ht="15.75" customHeight="1" x14ac:dyDescent="0.25">
      <c r="A640" s="5"/>
      <c r="B640" s="13"/>
      <c r="C640" s="5"/>
      <c r="D640" s="13"/>
      <c r="E640" s="15"/>
      <c r="F640" s="15"/>
      <c r="G640" s="5"/>
      <c r="H640" s="5"/>
      <c r="I640" s="5"/>
      <c r="J640" s="5"/>
      <c r="K640" s="5"/>
      <c r="L640" s="5"/>
      <c r="M640" s="5"/>
      <c r="N640" s="5"/>
      <c r="O640" s="5"/>
      <c r="P640" s="5"/>
      <c r="Q640" s="5"/>
      <c r="R640" s="5"/>
      <c r="S640" s="5"/>
      <c r="T640" s="5"/>
      <c r="U640" s="5"/>
      <c r="V640" s="5"/>
      <c r="W640" s="5"/>
      <c r="X640" s="5"/>
      <c r="Y640" s="5"/>
      <c r="Z640" s="5"/>
    </row>
    <row r="641" spans="1:26" ht="15.75" customHeight="1" x14ac:dyDescent="0.25">
      <c r="A641" s="5"/>
      <c r="B641" s="13"/>
      <c r="C641" s="5"/>
      <c r="D641" s="13"/>
      <c r="E641" s="15"/>
      <c r="F641" s="15"/>
      <c r="G641" s="5"/>
      <c r="H641" s="5"/>
      <c r="I641" s="5"/>
      <c r="J641" s="5"/>
      <c r="K641" s="5"/>
      <c r="L641" s="5"/>
      <c r="M641" s="5"/>
      <c r="N641" s="5"/>
      <c r="O641" s="5"/>
      <c r="P641" s="5"/>
      <c r="Q641" s="5"/>
      <c r="R641" s="5"/>
      <c r="S641" s="5"/>
      <c r="T641" s="5"/>
      <c r="U641" s="5"/>
      <c r="V641" s="5"/>
      <c r="W641" s="5"/>
      <c r="X641" s="5"/>
      <c r="Y641" s="5"/>
      <c r="Z641" s="5"/>
    </row>
    <row r="642" spans="1:26" ht="15.75" customHeight="1" x14ac:dyDescent="0.25">
      <c r="A642" s="5"/>
      <c r="B642" s="13"/>
      <c r="C642" s="5"/>
      <c r="D642" s="13"/>
      <c r="E642" s="15"/>
      <c r="F642" s="15"/>
      <c r="G642" s="5"/>
      <c r="H642" s="5"/>
      <c r="I642" s="5"/>
      <c r="J642" s="5"/>
      <c r="K642" s="5"/>
      <c r="L642" s="5"/>
      <c r="M642" s="5"/>
      <c r="N642" s="5"/>
      <c r="O642" s="5"/>
      <c r="P642" s="5"/>
      <c r="Q642" s="5"/>
      <c r="R642" s="5"/>
      <c r="S642" s="5"/>
      <c r="T642" s="5"/>
      <c r="U642" s="5"/>
      <c r="V642" s="5"/>
      <c r="W642" s="5"/>
      <c r="X642" s="5"/>
      <c r="Y642" s="5"/>
      <c r="Z642" s="5"/>
    </row>
    <row r="643" spans="1:26" ht="15.75" customHeight="1" x14ac:dyDescent="0.25">
      <c r="A643" s="5"/>
      <c r="B643" s="13"/>
      <c r="C643" s="5"/>
      <c r="D643" s="13"/>
      <c r="E643" s="15"/>
      <c r="F643" s="15"/>
      <c r="G643" s="5"/>
      <c r="H643" s="5"/>
      <c r="I643" s="5"/>
      <c r="J643" s="5"/>
      <c r="K643" s="5"/>
      <c r="L643" s="5"/>
      <c r="M643" s="5"/>
      <c r="N643" s="5"/>
      <c r="O643" s="5"/>
      <c r="P643" s="5"/>
      <c r="Q643" s="5"/>
      <c r="R643" s="5"/>
      <c r="S643" s="5"/>
      <c r="T643" s="5"/>
      <c r="U643" s="5"/>
      <c r="V643" s="5"/>
      <c r="W643" s="5"/>
      <c r="X643" s="5"/>
      <c r="Y643" s="5"/>
      <c r="Z643" s="5"/>
    </row>
    <row r="644" spans="1:26" ht="15.75" customHeight="1" x14ac:dyDescent="0.25">
      <c r="A644" s="5"/>
      <c r="B644" s="13"/>
      <c r="C644" s="5"/>
      <c r="D644" s="13"/>
      <c r="E644" s="15"/>
      <c r="F644" s="15"/>
      <c r="G644" s="5"/>
      <c r="H644" s="5"/>
      <c r="I644" s="5"/>
      <c r="J644" s="5"/>
      <c r="K644" s="5"/>
      <c r="L644" s="5"/>
      <c r="M644" s="5"/>
      <c r="N644" s="5"/>
      <c r="O644" s="5"/>
      <c r="P644" s="5"/>
      <c r="Q644" s="5"/>
      <c r="R644" s="5"/>
      <c r="S644" s="5"/>
      <c r="T644" s="5"/>
      <c r="U644" s="5"/>
      <c r="V644" s="5"/>
      <c r="W644" s="5"/>
      <c r="X644" s="5"/>
      <c r="Y644" s="5"/>
      <c r="Z644" s="5"/>
    </row>
    <row r="645" spans="1:26" ht="15.75" customHeight="1" x14ac:dyDescent="0.25">
      <c r="A645" s="5"/>
      <c r="B645" s="13"/>
      <c r="C645" s="5"/>
      <c r="D645" s="13"/>
      <c r="E645" s="15"/>
      <c r="F645" s="15"/>
      <c r="G645" s="5"/>
      <c r="H645" s="5"/>
      <c r="I645" s="5"/>
      <c r="J645" s="5"/>
      <c r="K645" s="5"/>
      <c r="L645" s="5"/>
      <c r="M645" s="5"/>
      <c r="N645" s="5"/>
      <c r="O645" s="5"/>
      <c r="P645" s="5"/>
      <c r="Q645" s="5"/>
      <c r="R645" s="5"/>
      <c r="S645" s="5"/>
      <c r="T645" s="5"/>
      <c r="U645" s="5"/>
      <c r="V645" s="5"/>
      <c r="W645" s="5"/>
      <c r="X645" s="5"/>
      <c r="Y645" s="5"/>
      <c r="Z645" s="5"/>
    </row>
    <row r="646" spans="1:26" ht="15.75" customHeight="1" x14ac:dyDescent="0.25">
      <c r="A646" s="5"/>
      <c r="B646" s="13"/>
      <c r="C646" s="5"/>
      <c r="D646" s="13"/>
      <c r="E646" s="15"/>
      <c r="F646" s="15"/>
      <c r="G646" s="5"/>
      <c r="H646" s="5"/>
      <c r="I646" s="5"/>
      <c r="J646" s="5"/>
      <c r="K646" s="5"/>
      <c r="L646" s="5"/>
      <c r="M646" s="5"/>
      <c r="N646" s="5"/>
      <c r="O646" s="5"/>
      <c r="P646" s="5"/>
      <c r="Q646" s="5"/>
      <c r="R646" s="5"/>
      <c r="S646" s="5"/>
      <c r="T646" s="5"/>
      <c r="U646" s="5"/>
      <c r="V646" s="5"/>
      <c r="W646" s="5"/>
      <c r="X646" s="5"/>
      <c r="Y646" s="5"/>
      <c r="Z646" s="5"/>
    </row>
    <row r="647" spans="1:26" ht="15.75" customHeight="1" x14ac:dyDescent="0.25">
      <c r="A647" s="5"/>
      <c r="B647" s="13"/>
      <c r="C647" s="5"/>
      <c r="D647" s="13"/>
      <c r="E647" s="15"/>
      <c r="F647" s="15"/>
      <c r="G647" s="5"/>
      <c r="H647" s="5"/>
      <c r="I647" s="5"/>
      <c r="J647" s="5"/>
      <c r="K647" s="5"/>
      <c r="L647" s="5"/>
      <c r="M647" s="5"/>
      <c r="N647" s="5"/>
      <c r="O647" s="5"/>
      <c r="P647" s="5"/>
      <c r="Q647" s="5"/>
      <c r="R647" s="5"/>
      <c r="S647" s="5"/>
      <c r="T647" s="5"/>
      <c r="U647" s="5"/>
      <c r="V647" s="5"/>
      <c r="W647" s="5"/>
      <c r="X647" s="5"/>
      <c r="Y647" s="5"/>
      <c r="Z647" s="5"/>
    </row>
    <row r="648" spans="1:26" ht="15.75" customHeight="1" x14ac:dyDescent="0.25">
      <c r="A648" s="5"/>
      <c r="B648" s="13"/>
      <c r="C648" s="5"/>
      <c r="D648" s="13"/>
      <c r="E648" s="15"/>
      <c r="F648" s="15"/>
      <c r="G648" s="5"/>
      <c r="H648" s="5"/>
      <c r="I648" s="5"/>
      <c r="J648" s="5"/>
      <c r="K648" s="5"/>
      <c r="L648" s="5"/>
      <c r="M648" s="5"/>
      <c r="N648" s="5"/>
      <c r="O648" s="5"/>
      <c r="P648" s="5"/>
      <c r="Q648" s="5"/>
      <c r="R648" s="5"/>
      <c r="S648" s="5"/>
      <c r="T648" s="5"/>
      <c r="U648" s="5"/>
      <c r="V648" s="5"/>
      <c r="W648" s="5"/>
      <c r="X648" s="5"/>
      <c r="Y648" s="5"/>
      <c r="Z648" s="5"/>
    </row>
    <row r="649" spans="1:26" ht="15.75" customHeight="1" x14ac:dyDescent="0.25">
      <c r="A649" s="5"/>
      <c r="B649" s="13"/>
      <c r="C649" s="5"/>
      <c r="D649" s="13"/>
      <c r="E649" s="15"/>
      <c r="F649" s="15"/>
      <c r="G649" s="5"/>
      <c r="H649" s="5"/>
      <c r="I649" s="5"/>
      <c r="J649" s="5"/>
      <c r="K649" s="5"/>
      <c r="L649" s="5"/>
      <c r="M649" s="5"/>
      <c r="N649" s="5"/>
      <c r="O649" s="5"/>
      <c r="P649" s="5"/>
      <c r="Q649" s="5"/>
      <c r="R649" s="5"/>
      <c r="S649" s="5"/>
      <c r="T649" s="5"/>
      <c r="U649" s="5"/>
      <c r="V649" s="5"/>
      <c r="W649" s="5"/>
      <c r="X649" s="5"/>
      <c r="Y649" s="5"/>
      <c r="Z649" s="5"/>
    </row>
    <row r="650" spans="1:26" ht="15.75" customHeight="1" x14ac:dyDescent="0.25">
      <c r="A650" s="5"/>
      <c r="B650" s="13"/>
      <c r="C650" s="5"/>
      <c r="D650" s="13"/>
      <c r="E650" s="15"/>
      <c r="F650" s="15"/>
      <c r="G650" s="5"/>
      <c r="H650" s="5"/>
      <c r="I650" s="5"/>
      <c r="J650" s="5"/>
      <c r="K650" s="5"/>
      <c r="L650" s="5"/>
      <c r="M650" s="5"/>
      <c r="N650" s="5"/>
      <c r="O650" s="5"/>
      <c r="P650" s="5"/>
      <c r="Q650" s="5"/>
      <c r="R650" s="5"/>
      <c r="S650" s="5"/>
      <c r="T650" s="5"/>
      <c r="U650" s="5"/>
      <c r="V650" s="5"/>
      <c r="W650" s="5"/>
      <c r="X650" s="5"/>
      <c r="Y650" s="5"/>
      <c r="Z650" s="5"/>
    </row>
    <row r="651" spans="1:26" ht="15.75" customHeight="1" x14ac:dyDescent="0.25">
      <c r="A651" s="5"/>
      <c r="B651" s="13"/>
      <c r="C651" s="5"/>
      <c r="D651" s="13"/>
      <c r="E651" s="15"/>
      <c r="F651" s="15"/>
      <c r="G651" s="5"/>
      <c r="H651" s="5"/>
      <c r="I651" s="5"/>
      <c r="J651" s="5"/>
      <c r="K651" s="5"/>
      <c r="L651" s="5"/>
      <c r="M651" s="5"/>
      <c r="N651" s="5"/>
      <c r="O651" s="5"/>
      <c r="P651" s="5"/>
      <c r="Q651" s="5"/>
      <c r="R651" s="5"/>
      <c r="S651" s="5"/>
      <c r="T651" s="5"/>
      <c r="U651" s="5"/>
      <c r="V651" s="5"/>
      <c r="W651" s="5"/>
      <c r="X651" s="5"/>
      <c r="Y651" s="5"/>
      <c r="Z651" s="5"/>
    </row>
    <row r="652" spans="1:26" ht="15.75" customHeight="1" x14ac:dyDescent="0.25">
      <c r="A652" s="5"/>
      <c r="B652" s="13"/>
      <c r="C652" s="5"/>
      <c r="D652" s="13"/>
      <c r="E652" s="15"/>
      <c r="F652" s="15"/>
      <c r="G652" s="5"/>
      <c r="H652" s="5"/>
      <c r="I652" s="5"/>
      <c r="J652" s="5"/>
      <c r="K652" s="5"/>
      <c r="L652" s="5"/>
      <c r="M652" s="5"/>
      <c r="N652" s="5"/>
      <c r="O652" s="5"/>
      <c r="P652" s="5"/>
      <c r="Q652" s="5"/>
      <c r="R652" s="5"/>
      <c r="S652" s="5"/>
      <c r="T652" s="5"/>
      <c r="U652" s="5"/>
      <c r="V652" s="5"/>
      <c r="W652" s="5"/>
      <c r="X652" s="5"/>
      <c r="Y652" s="5"/>
      <c r="Z652" s="5"/>
    </row>
    <row r="653" spans="1:26" ht="15.75" customHeight="1" x14ac:dyDescent="0.25">
      <c r="A653" s="5"/>
      <c r="B653" s="13"/>
      <c r="C653" s="5"/>
      <c r="D653" s="13"/>
      <c r="E653" s="15"/>
      <c r="F653" s="15"/>
      <c r="G653" s="5"/>
      <c r="H653" s="5"/>
      <c r="I653" s="5"/>
      <c r="J653" s="5"/>
      <c r="K653" s="5"/>
      <c r="L653" s="5"/>
      <c r="M653" s="5"/>
      <c r="N653" s="5"/>
      <c r="O653" s="5"/>
      <c r="P653" s="5"/>
      <c r="Q653" s="5"/>
      <c r="R653" s="5"/>
      <c r="S653" s="5"/>
      <c r="T653" s="5"/>
      <c r="U653" s="5"/>
      <c r="V653" s="5"/>
      <c r="W653" s="5"/>
      <c r="X653" s="5"/>
      <c r="Y653" s="5"/>
      <c r="Z653" s="5"/>
    </row>
    <row r="654" spans="1:26" ht="15.75" customHeight="1" x14ac:dyDescent="0.25">
      <c r="A654" s="5"/>
      <c r="B654" s="13"/>
      <c r="C654" s="5"/>
      <c r="D654" s="13"/>
      <c r="E654" s="15"/>
      <c r="F654" s="15"/>
      <c r="G654" s="5"/>
      <c r="H654" s="5"/>
      <c r="I654" s="5"/>
      <c r="J654" s="5"/>
      <c r="K654" s="5"/>
      <c r="L654" s="5"/>
      <c r="M654" s="5"/>
      <c r="N654" s="5"/>
      <c r="O654" s="5"/>
      <c r="P654" s="5"/>
      <c r="Q654" s="5"/>
      <c r="R654" s="5"/>
      <c r="S654" s="5"/>
      <c r="T654" s="5"/>
      <c r="U654" s="5"/>
      <c r="V654" s="5"/>
      <c r="W654" s="5"/>
      <c r="X654" s="5"/>
      <c r="Y654" s="5"/>
      <c r="Z654" s="5"/>
    </row>
    <row r="655" spans="1:26" ht="15.75" customHeight="1" x14ac:dyDescent="0.25">
      <c r="A655" s="5"/>
      <c r="B655" s="13"/>
      <c r="C655" s="5"/>
      <c r="D655" s="13"/>
      <c r="E655" s="15"/>
      <c r="F655" s="15"/>
      <c r="G655" s="5"/>
      <c r="H655" s="5"/>
      <c r="I655" s="5"/>
      <c r="J655" s="5"/>
      <c r="K655" s="5"/>
      <c r="L655" s="5"/>
      <c r="M655" s="5"/>
      <c r="N655" s="5"/>
      <c r="O655" s="5"/>
      <c r="P655" s="5"/>
      <c r="Q655" s="5"/>
      <c r="R655" s="5"/>
      <c r="S655" s="5"/>
      <c r="T655" s="5"/>
      <c r="U655" s="5"/>
      <c r="V655" s="5"/>
      <c r="W655" s="5"/>
      <c r="X655" s="5"/>
      <c r="Y655" s="5"/>
      <c r="Z655" s="5"/>
    </row>
    <row r="656" spans="1:26" ht="15.75" customHeight="1" x14ac:dyDescent="0.25">
      <c r="A656" s="5"/>
      <c r="B656" s="13"/>
      <c r="C656" s="5"/>
      <c r="D656" s="13"/>
      <c r="E656" s="15"/>
      <c r="F656" s="15"/>
      <c r="G656" s="5"/>
      <c r="H656" s="5"/>
      <c r="I656" s="5"/>
      <c r="J656" s="5"/>
      <c r="K656" s="5"/>
      <c r="L656" s="5"/>
      <c r="M656" s="5"/>
      <c r="N656" s="5"/>
      <c r="O656" s="5"/>
      <c r="P656" s="5"/>
      <c r="Q656" s="5"/>
      <c r="R656" s="5"/>
      <c r="S656" s="5"/>
      <c r="T656" s="5"/>
      <c r="U656" s="5"/>
      <c r="V656" s="5"/>
      <c r="W656" s="5"/>
      <c r="X656" s="5"/>
      <c r="Y656" s="5"/>
      <c r="Z656" s="5"/>
    </row>
    <row r="657" spans="1:26" ht="15.75" customHeight="1" x14ac:dyDescent="0.25">
      <c r="A657" s="5"/>
      <c r="B657" s="13"/>
      <c r="C657" s="5"/>
      <c r="D657" s="13"/>
      <c r="E657" s="15"/>
      <c r="F657" s="15"/>
      <c r="G657" s="5"/>
      <c r="H657" s="5"/>
      <c r="I657" s="5"/>
      <c r="J657" s="5"/>
      <c r="K657" s="5"/>
      <c r="L657" s="5"/>
      <c r="M657" s="5"/>
      <c r="N657" s="5"/>
      <c r="O657" s="5"/>
      <c r="P657" s="5"/>
      <c r="Q657" s="5"/>
      <c r="R657" s="5"/>
      <c r="S657" s="5"/>
      <c r="T657" s="5"/>
      <c r="U657" s="5"/>
      <c r="V657" s="5"/>
      <c r="W657" s="5"/>
      <c r="X657" s="5"/>
      <c r="Y657" s="5"/>
      <c r="Z657" s="5"/>
    </row>
    <row r="658" spans="1:26" ht="15.75" customHeight="1" x14ac:dyDescent="0.25">
      <c r="A658" s="5"/>
      <c r="B658" s="13"/>
      <c r="C658" s="5"/>
      <c r="D658" s="13"/>
      <c r="E658" s="15"/>
      <c r="F658" s="15"/>
      <c r="G658" s="5"/>
      <c r="H658" s="5"/>
      <c r="I658" s="5"/>
      <c r="J658" s="5"/>
      <c r="K658" s="5"/>
      <c r="L658" s="5"/>
      <c r="M658" s="5"/>
      <c r="N658" s="5"/>
      <c r="O658" s="5"/>
      <c r="P658" s="5"/>
      <c r="Q658" s="5"/>
      <c r="R658" s="5"/>
      <c r="S658" s="5"/>
      <c r="T658" s="5"/>
      <c r="U658" s="5"/>
      <c r="V658" s="5"/>
      <c r="W658" s="5"/>
      <c r="X658" s="5"/>
      <c r="Y658" s="5"/>
      <c r="Z658" s="5"/>
    </row>
    <row r="659" spans="1:26" ht="15.75" customHeight="1" x14ac:dyDescent="0.25">
      <c r="A659" s="5"/>
      <c r="B659" s="13"/>
      <c r="C659" s="5"/>
      <c r="D659" s="13"/>
      <c r="E659" s="15"/>
      <c r="F659" s="15"/>
      <c r="G659" s="5"/>
      <c r="H659" s="5"/>
      <c r="I659" s="5"/>
      <c r="J659" s="5"/>
      <c r="K659" s="5"/>
      <c r="L659" s="5"/>
      <c r="M659" s="5"/>
      <c r="N659" s="5"/>
      <c r="O659" s="5"/>
      <c r="P659" s="5"/>
      <c r="Q659" s="5"/>
      <c r="R659" s="5"/>
      <c r="S659" s="5"/>
      <c r="T659" s="5"/>
      <c r="U659" s="5"/>
      <c r="V659" s="5"/>
      <c r="W659" s="5"/>
      <c r="X659" s="5"/>
      <c r="Y659" s="5"/>
      <c r="Z659" s="5"/>
    </row>
    <row r="660" spans="1:26" ht="15.75" customHeight="1" x14ac:dyDescent="0.25">
      <c r="A660" s="5"/>
      <c r="B660" s="13"/>
      <c r="C660" s="5"/>
      <c r="D660" s="13"/>
      <c r="E660" s="15"/>
      <c r="F660" s="15"/>
      <c r="G660" s="5"/>
      <c r="H660" s="5"/>
      <c r="I660" s="5"/>
      <c r="J660" s="5"/>
      <c r="K660" s="5"/>
      <c r="L660" s="5"/>
      <c r="M660" s="5"/>
      <c r="N660" s="5"/>
      <c r="O660" s="5"/>
      <c r="P660" s="5"/>
      <c r="Q660" s="5"/>
      <c r="R660" s="5"/>
      <c r="S660" s="5"/>
      <c r="T660" s="5"/>
      <c r="U660" s="5"/>
      <c r="V660" s="5"/>
      <c r="W660" s="5"/>
      <c r="X660" s="5"/>
      <c r="Y660" s="5"/>
      <c r="Z660" s="5"/>
    </row>
    <row r="661" spans="1:26" ht="15.75" customHeight="1" x14ac:dyDescent="0.25">
      <c r="A661" s="5"/>
      <c r="B661" s="13"/>
      <c r="C661" s="5"/>
      <c r="D661" s="13"/>
      <c r="E661" s="15"/>
      <c r="F661" s="15"/>
      <c r="G661" s="5"/>
      <c r="H661" s="5"/>
      <c r="I661" s="5"/>
      <c r="J661" s="5"/>
      <c r="K661" s="5"/>
      <c r="L661" s="5"/>
      <c r="M661" s="5"/>
      <c r="N661" s="5"/>
      <c r="O661" s="5"/>
      <c r="P661" s="5"/>
      <c r="Q661" s="5"/>
      <c r="R661" s="5"/>
      <c r="S661" s="5"/>
      <c r="T661" s="5"/>
      <c r="U661" s="5"/>
      <c r="V661" s="5"/>
      <c r="W661" s="5"/>
      <c r="X661" s="5"/>
      <c r="Y661" s="5"/>
      <c r="Z661" s="5"/>
    </row>
    <row r="662" spans="1:26" ht="15.75" customHeight="1" x14ac:dyDescent="0.25">
      <c r="A662" s="5"/>
      <c r="B662" s="13"/>
      <c r="C662" s="5"/>
      <c r="D662" s="13"/>
      <c r="E662" s="15"/>
      <c r="F662" s="15"/>
      <c r="G662" s="5"/>
      <c r="H662" s="5"/>
      <c r="I662" s="5"/>
      <c r="J662" s="5"/>
      <c r="K662" s="5"/>
      <c r="L662" s="5"/>
      <c r="M662" s="5"/>
      <c r="N662" s="5"/>
      <c r="O662" s="5"/>
      <c r="P662" s="5"/>
      <c r="Q662" s="5"/>
      <c r="R662" s="5"/>
      <c r="S662" s="5"/>
      <c r="T662" s="5"/>
      <c r="U662" s="5"/>
      <c r="V662" s="5"/>
      <c r="W662" s="5"/>
      <c r="X662" s="5"/>
      <c r="Y662" s="5"/>
      <c r="Z662" s="5"/>
    </row>
    <row r="663" spans="1:26" ht="15.75" customHeight="1" x14ac:dyDescent="0.25">
      <c r="A663" s="5"/>
      <c r="B663" s="13"/>
      <c r="C663" s="5"/>
      <c r="D663" s="13"/>
      <c r="E663" s="15"/>
      <c r="F663" s="15"/>
      <c r="G663" s="5"/>
      <c r="H663" s="5"/>
      <c r="I663" s="5"/>
      <c r="J663" s="5"/>
      <c r="K663" s="5"/>
      <c r="L663" s="5"/>
      <c r="M663" s="5"/>
      <c r="N663" s="5"/>
      <c r="O663" s="5"/>
      <c r="P663" s="5"/>
      <c r="Q663" s="5"/>
      <c r="R663" s="5"/>
      <c r="S663" s="5"/>
      <c r="T663" s="5"/>
      <c r="U663" s="5"/>
      <c r="V663" s="5"/>
      <c r="W663" s="5"/>
      <c r="X663" s="5"/>
      <c r="Y663" s="5"/>
      <c r="Z663" s="5"/>
    </row>
    <row r="664" spans="1:26" ht="15.75" customHeight="1" x14ac:dyDescent="0.25">
      <c r="A664" s="5"/>
      <c r="B664" s="13"/>
      <c r="C664" s="5"/>
      <c r="D664" s="13"/>
      <c r="E664" s="15"/>
      <c r="F664" s="15"/>
      <c r="G664" s="5"/>
      <c r="H664" s="5"/>
      <c r="I664" s="5"/>
      <c r="J664" s="5"/>
      <c r="K664" s="5"/>
      <c r="L664" s="5"/>
      <c r="M664" s="5"/>
      <c r="N664" s="5"/>
      <c r="O664" s="5"/>
      <c r="P664" s="5"/>
      <c r="Q664" s="5"/>
      <c r="R664" s="5"/>
      <c r="S664" s="5"/>
      <c r="T664" s="5"/>
      <c r="U664" s="5"/>
      <c r="V664" s="5"/>
      <c r="W664" s="5"/>
      <c r="X664" s="5"/>
      <c r="Y664" s="5"/>
      <c r="Z664" s="5"/>
    </row>
    <row r="665" spans="1:26" ht="15.75" customHeight="1" x14ac:dyDescent="0.25">
      <c r="A665" s="5"/>
      <c r="B665" s="13"/>
      <c r="C665" s="5"/>
      <c r="D665" s="13"/>
      <c r="E665" s="15"/>
      <c r="F665" s="15"/>
      <c r="G665" s="5"/>
      <c r="H665" s="5"/>
      <c r="I665" s="5"/>
      <c r="J665" s="5"/>
      <c r="K665" s="5"/>
      <c r="L665" s="5"/>
      <c r="M665" s="5"/>
      <c r="N665" s="5"/>
      <c r="O665" s="5"/>
      <c r="P665" s="5"/>
      <c r="Q665" s="5"/>
      <c r="R665" s="5"/>
      <c r="S665" s="5"/>
      <c r="T665" s="5"/>
      <c r="U665" s="5"/>
      <c r="V665" s="5"/>
      <c r="W665" s="5"/>
      <c r="X665" s="5"/>
      <c r="Y665" s="5"/>
      <c r="Z665" s="5"/>
    </row>
    <row r="666" spans="1:26" ht="15.75" customHeight="1" x14ac:dyDescent="0.25">
      <c r="A666" s="5"/>
      <c r="B666" s="13"/>
      <c r="C666" s="5"/>
      <c r="D666" s="13"/>
      <c r="E666" s="15"/>
      <c r="F666" s="15"/>
      <c r="G666" s="5"/>
      <c r="H666" s="5"/>
      <c r="I666" s="5"/>
      <c r="J666" s="5"/>
      <c r="K666" s="5"/>
      <c r="L666" s="5"/>
      <c r="M666" s="5"/>
      <c r="N666" s="5"/>
      <c r="O666" s="5"/>
      <c r="P666" s="5"/>
      <c r="Q666" s="5"/>
      <c r="R666" s="5"/>
      <c r="S666" s="5"/>
      <c r="T666" s="5"/>
      <c r="U666" s="5"/>
      <c r="V666" s="5"/>
      <c r="W666" s="5"/>
      <c r="X666" s="5"/>
      <c r="Y666" s="5"/>
      <c r="Z666" s="5"/>
    </row>
    <row r="667" spans="1:26" ht="15.75" customHeight="1" x14ac:dyDescent="0.25">
      <c r="A667" s="5"/>
      <c r="B667" s="13"/>
      <c r="C667" s="5"/>
      <c r="D667" s="13"/>
      <c r="E667" s="15"/>
      <c r="F667" s="15"/>
      <c r="G667" s="5"/>
      <c r="H667" s="5"/>
      <c r="I667" s="5"/>
      <c r="J667" s="5"/>
      <c r="K667" s="5"/>
      <c r="L667" s="5"/>
      <c r="M667" s="5"/>
      <c r="N667" s="5"/>
      <c r="O667" s="5"/>
      <c r="P667" s="5"/>
      <c r="Q667" s="5"/>
      <c r="R667" s="5"/>
      <c r="S667" s="5"/>
      <c r="T667" s="5"/>
      <c r="U667" s="5"/>
      <c r="V667" s="5"/>
      <c r="W667" s="5"/>
      <c r="X667" s="5"/>
      <c r="Y667" s="5"/>
      <c r="Z667" s="5"/>
    </row>
    <row r="668" spans="1:26" ht="15.75" customHeight="1" x14ac:dyDescent="0.25">
      <c r="A668" s="5"/>
      <c r="B668" s="13"/>
      <c r="C668" s="5"/>
      <c r="D668" s="13"/>
      <c r="E668" s="15"/>
      <c r="F668" s="15"/>
      <c r="G668" s="5"/>
      <c r="H668" s="5"/>
      <c r="I668" s="5"/>
      <c r="J668" s="5"/>
      <c r="K668" s="5"/>
      <c r="L668" s="5"/>
      <c r="M668" s="5"/>
      <c r="N668" s="5"/>
      <c r="O668" s="5"/>
      <c r="P668" s="5"/>
      <c r="Q668" s="5"/>
      <c r="R668" s="5"/>
      <c r="S668" s="5"/>
      <c r="T668" s="5"/>
      <c r="U668" s="5"/>
      <c r="V668" s="5"/>
      <c r="W668" s="5"/>
      <c r="X668" s="5"/>
      <c r="Y668" s="5"/>
      <c r="Z668" s="5"/>
    </row>
    <row r="669" spans="1:26" ht="15.75" customHeight="1" x14ac:dyDescent="0.25">
      <c r="A669" s="5"/>
      <c r="B669" s="13"/>
      <c r="C669" s="5"/>
      <c r="D669" s="13"/>
      <c r="E669" s="15"/>
      <c r="F669" s="15"/>
      <c r="G669" s="5"/>
      <c r="H669" s="5"/>
      <c r="I669" s="5"/>
      <c r="J669" s="5"/>
      <c r="K669" s="5"/>
      <c r="L669" s="5"/>
      <c r="M669" s="5"/>
      <c r="N669" s="5"/>
      <c r="O669" s="5"/>
      <c r="P669" s="5"/>
      <c r="Q669" s="5"/>
      <c r="R669" s="5"/>
      <c r="S669" s="5"/>
      <c r="T669" s="5"/>
      <c r="U669" s="5"/>
      <c r="V669" s="5"/>
      <c r="W669" s="5"/>
      <c r="X669" s="5"/>
      <c r="Y669" s="5"/>
      <c r="Z669" s="5"/>
    </row>
    <row r="670" spans="1:26" ht="15.75" customHeight="1" x14ac:dyDescent="0.25">
      <c r="A670" s="5"/>
      <c r="B670" s="13"/>
      <c r="C670" s="5"/>
      <c r="D670" s="13"/>
      <c r="E670" s="15"/>
      <c r="F670" s="15"/>
      <c r="G670" s="5"/>
      <c r="H670" s="5"/>
      <c r="I670" s="5"/>
      <c r="J670" s="5"/>
      <c r="K670" s="5"/>
      <c r="L670" s="5"/>
      <c r="M670" s="5"/>
      <c r="N670" s="5"/>
      <c r="O670" s="5"/>
      <c r="P670" s="5"/>
      <c r="Q670" s="5"/>
      <c r="R670" s="5"/>
      <c r="S670" s="5"/>
      <c r="T670" s="5"/>
      <c r="U670" s="5"/>
      <c r="V670" s="5"/>
      <c r="W670" s="5"/>
      <c r="X670" s="5"/>
      <c r="Y670" s="5"/>
      <c r="Z670" s="5"/>
    </row>
    <row r="671" spans="1:26" ht="15.75" customHeight="1" x14ac:dyDescent="0.25">
      <c r="A671" s="5"/>
      <c r="B671" s="13"/>
      <c r="C671" s="5"/>
      <c r="D671" s="13"/>
      <c r="E671" s="15"/>
      <c r="F671" s="15"/>
      <c r="G671" s="5"/>
      <c r="H671" s="5"/>
      <c r="I671" s="5"/>
      <c r="J671" s="5"/>
      <c r="K671" s="5"/>
      <c r="L671" s="5"/>
      <c r="M671" s="5"/>
      <c r="N671" s="5"/>
      <c r="O671" s="5"/>
      <c r="P671" s="5"/>
      <c r="Q671" s="5"/>
      <c r="R671" s="5"/>
      <c r="S671" s="5"/>
      <c r="T671" s="5"/>
      <c r="U671" s="5"/>
      <c r="V671" s="5"/>
      <c r="W671" s="5"/>
      <c r="X671" s="5"/>
      <c r="Y671" s="5"/>
      <c r="Z671" s="5"/>
    </row>
    <row r="672" spans="1:26" ht="15.75" customHeight="1" x14ac:dyDescent="0.25">
      <c r="A672" s="5"/>
      <c r="B672" s="13"/>
      <c r="C672" s="5"/>
      <c r="D672" s="13"/>
      <c r="E672" s="15"/>
      <c r="F672" s="15"/>
      <c r="G672" s="5"/>
      <c r="H672" s="5"/>
      <c r="I672" s="5"/>
      <c r="J672" s="5"/>
      <c r="K672" s="5"/>
      <c r="L672" s="5"/>
      <c r="M672" s="5"/>
      <c r="N672" s="5"/>
      <c r="O672" s="5"/>
      <c r="P672" s="5"/>
      <c r="Q672" s="5"/>
      <c r="R672" s="5"/>
      <c r="S672" s="5"/>
      <c r="T672" s="5"/>
      <c r="U672" s="5"/>
      <c r="V672" s="5"/>
      <c r="W672" s="5"/>
      <c r="X672" s="5"/>
      <c r="Y672" s="5"/>
      <c r="Z672" s="5"/>
    </row>
    <row r="673" spans="1:26" ht="15.75" customHeight="1" x14ac:dyDescent="0.25">
      <c r="A673" s="5"/>
      <c r="B673" s="13"/>
      <c r="C673" s="5"/>
      <c r="D673" s="13"/>
      <c r="E673" s="15"/>
      <c r="F673" s="15"/>
      <c r="G673" s="5"/>
      <c r="H673" s="5"/>
      <c r="I673" s="5"/>
      <c r="J673" s="5"/>
      <c r="K673" s="5"/>
      <c r="L673" s="5"/>
      <c r="M673" s="5"/>
      <c r="N673" s="5"/>
      <c r="O673" s="5"/>
      <c r="P673" s="5"/>
      <c r="Q673" s="5"/>
      <c r="R673" s="5"/>
      <c r="S673" s="5"/>
      <c r="T673" s="5"/>
      <c r="U673" s="5"/>
      <c r="V673" s="5"/>
      <c r="W673" s="5"/>
      <c r="X673" s="5"/>
      <c r="Y673" s="5"/>
      <c r="Z673" s="5"/>
    </row>
    <row r="674" spans="1:26" ht="15.75" customHeight="1" x14ac:dyDescent="0.25">
      <c r="A674" s="5"/>
      <c r="B674" s="13"/>
      <c r="C674" s="5"/>
      <c r="D674" s="13"/>
      <c r="E674" s="15"/>
      <c r="F674" s="15"/>
      <c r="G674" s="5"/>
      <c r="H674" s="5"/>
      <c r="I674" s="5"/>
      <c r="J674" s="5"/>
      <c r="K674" s="5"/>
      <c r="L674" s="5"/>
      <c r="M674" s="5"/>
      <c r="N674" s="5"/>
      <c r="O674" s="5"/>
      <c r="P674" s="5"/>
      <c r="Q674" s="5"/>
      <c r="R674" s="5"/>
      <c r="S674" s="5"/>
      <c r="T674" s="5"/>
      <c r="U674" s="5"/>
      <c r="V674" s="5"/>
      <c r="W674" s="5"/>
      <c r="X674" s="5"/>
      <c r="Y674" s="5"/>
      <c r="Z674" s="5"/>
    </row>
    <row r="675" spans="1:26" ht="15.75" customHeight="1" x14ac:dyDescent="0.25">
      <c r="A675" s="5"/>
      <c r="B675" s="13"/>
      <c r="C675" s="5"/>
      <c r="D675" s="13"/>
      <c r="E675" s="15"/>
      <c r="F675" s="15"/>
      <c r="G675" s="5"/>
      <c r="H675" s="5"/>
      <c r="I675" s="5"/>
      <c r="J675" s="5"/>
      <c r="K675" s="5"/>
      <c r="L675" s="5"/>
      <c r="M675" s="5"/>
      <c r="N675" s="5"/>
      <c r="O675" s="5"/>
      <c r="P675" s="5"/>
      <c r="Q675" s="5"/>
      <c r="R675" s="5"/>
      <c r="S675" s="5"/>
      <c r="T675" s="5"/>
      <c r="U675" s="5"/>
      <c r="V675" s="5"/>
      <c r="W675" s="5"/>
      <c r="X675" s="5"/>
      <c r="Y675" s="5"/>
      <c r="Z675" s="5"/>
    </row>
    <row r="676" spans="1:26" ht="15.75" customHeight="1" x14ac:dyDescent="0.25">
      <c r="A676" s="5"/>
      <c r="B676" s="13"/>
      <c r="C676" s="5"/>
      <c r="D676" s="13"/>
      <c r="E676" s="15"/>
      <c r="F676" s="15"/>
      <c r="G676" s="5"/>
      <c r="H676" s="5"/>
      <c r="I676" s="5"/>
      <c r="J676" s="5"/>
      <c r="K676" s="5"/>
      <c r="L676" s="5"/>
      <c r="M676" s="5"/>
      <c r="N676" s="5"/>
      <c r="O676" s="5"/>
      <c r="P676" s="5"/>
      <c r="Q676" s="5"/>
      <c r="R676" s="5"/>
      <c r="S676" s="5"/>
      <c r="T676" s="5"/>
      <c r="U676" s="5"/>
      <c r="V676" s="5"/>
      <c r="W676" s="5"/>
      <c r="X676" s="5"/>
      <c r="Y676" s="5"/>
      <c r="Z676" s="5"/>
    </row>
    <row r="677" spans="1:26" ht="15.75" customHeight="1" x14ac:dyDescent="0.25">
      <c r="A677" s="5"/>
      <c r="B677" s="13"/>
      <c r="C677" s="5"/>
      <c r="D677" s="13"/>
      <c r="E677" s="15"/>
      <c r="F677" s="15"/>
      <c r="G677" s="5"/>
      <c r="H677" s="5"/>
      <c r="I677" s="5"/>
      <c r="J677" s="5"/>
      <c r="K677" s="5"/>
      <c r="L677" s="5"/>
      <c r="M677" s="5"/>
      <c r="N677" s="5"/>
      <c r="O677" s="5"/>
      <c r="P677" s="5"/>
      <c r="Q677" s="5"/>
      <c r="R677" s="5"/>
      <c r="S677" s="5"/>
      <c r="T677" s="5"/>
      <c r="U677" s="5"/>
      <c r="V677" s="5"/>
      <c r="W677" s="5"/>
      <c r="X677" s="5"/>
      <c r="Y677" s="5"/>
      <c r="Z677" s="5"/>
    </row>
    <row r="678" spans="1:26" ht="15.75" customHeight="1" x14ac:dyDescent="0.25">
      <c r="A678" s="5"/>
      <c r="B678" s="13"/>
      <c r="C678" s="5"/>
      <c r="D678" s="13"/>
      <c r="E678" s="15"/>
      <c r="F678" s="15"/>
      <c r="G678" s="5"/>
      <c r="H678" s="5"/>
      <c r="I678" s="5"/>
      <c r="J678" s="5"/>
      <c r="K678" s="5"/>
      <c r="L678" s="5"/>
      <c r="M678" s="5"/>
      <c r="N678" s="5"/>
      <c r="O678" s="5"/>
      <c r="P678" s="5"/>
      <c r="Q678" s="5"/>
      <c r="R678" s="5"/>
      <c r="S678" s="5"/>
      <c r="T678" s="5"/>
      <c r="U678" s="5"/>
      <c r="V678" s="5"/>
      <c r="W678" s="5"/>
      <c r="X678" s="5"/>
      <c r="Y678" s="5"/>
      <c r="Z678" s="5"/>
    </row>
    <row r="679" spans="1:26" ht="15.75" customHeight="1" x14ac:dyDescent="0.25">
      <c r="A679" s="5"/>
      <c r="B679" s="13"/>
      <c r="C679" s="5"/>
      <c r="D679" s="13"/>
      <c r="E679" s="15"/>
      <c r="F679" s="15"/>
      <c r="G679" s="5"/>
      <c r="H679" s="5"/>
      <c r="I679" s="5"/>
      <c r="J679" s="5"/>
      <c r="K679" s="5"/>
      <c r="L679" s="5"/>
      <c r="M679" s="5"/>
      <c r="N679" s="5"/>
      <c r="O679" s="5"/>
      <c r="P679" s="5"/>
      <c r="Q679" s="5"/>
      <c r="R679" s="5"/>
      <c r="S679" s="5"/>
      <c r="T679" s="5"/>
      <c r="U679" s="5"/>
      <c r="V679" s="5"/>
      <c r="W679" s="5"/>
      <c r="X679" s="5"/>
      <c r="Y679" s="5"/>
      <c r="Z679" s="5"/>
    </row>
    <row r="680" spans="1:26" ht="15.75" customHeight="1" x14ac:dyDescent="0.25">
      <c r="A680" s="5"/>
      <c r="B680" s="13"/>
      <c r="C680" s="5"/>
      <c r="D680" s="13"/>
      <c r="E680" s="15"/>
      <c r="F680" s="15"/>
      <c r="G680" s="5"/>
      <c r="H680" s="5"/>
      <c r="I680" s="5"/>
      <c r="J680" s="5"/>
      <c r="K680" s="5"/>
      <c r="L680" s="5"/>
      <c r="M680" s="5"/>
      <c r="N680" s="5"/>
      <c r="O680" s="5"/>
      <c r="P680" s="5"/>
      <c r="Q680" s="5"/>
      <c r="R680" s="5"/>
      <c r="S680" s="5"/>
      <c r="T680" s="5"/>
      <c r="U680" s="5"/>
      <c r="V680" s="5"/>
      <c r="W680" s="5"/>
      <c r="X680" s="5"/>
      <c r="Y680" s="5"/>
      <c r="Z680" s="5"/>
    </row>
    <row r="681" spans="1:26" ht="15.75" customHeight="1" x14ac:dyDescent="0.25">
      <c r="A681" s="5"/>
      <c r="B681" s="13"/>
      <c r="C681" s="5"/>
      <c r="D681" s="13"/>
      <c r="E681" s="15"/>
      <c r="F681" s="15"/>
      <c r="G681" s="5"/>
      <c r="H681" s="5"/>
      <c r="I681" s="5"/>
      <c r="J681" s="5"/>
      <c r="K681" s="5"/>
      <c r="L681" s="5"/>
      <c r="M681" s="5"/>
      <c r="N681" s="5"/>
      <c r="O681" s="5"/>
      <c r="P681" s="5"/>
      <c r="Q681" s="5"/>
      <c r="R681" s="5"/>
      <c r="S681" s="5"/>
      <c r="T681" s="5"/>
      <c r="U681" s="5"/>
      <c r="V681" s="5"/>
      <c r="W681" s="5"/>
      <c r="X681" s="5"/>
      <c r="Y681" s="5"/>
      <c r="Z681" s="5"/>
    </row>
    <row r="682" spans="1:26" ht="15.75" customHeight="1" x14ac:dyDescent="0.25">
      <c r="A682" s="5"/>
      <c r="B682" s="13"/>
      <c r="C682" s="5"/>
      <c r="D682" s="13"/>
      <c r="E682" s="15"/>
      <c r="F682" s="15"/>
      <c r="G682" s="5"/>
      <c r="H682" s="5"/>
      <c r="I682" s="5"/>
      <c r="J682" s="5"/>
      <c r="K682" s="5"/>
      <c r="L682" s="5"/>
      <c r="M682" s="5"/>
      <c r="N682" s="5"/>
      <c r="O682" s="5"/>
      <c r="P682" s="5"/>
      <c r="Q682" s="5"/>
      <c r="R682" s="5"/>
      <c r="S682" s="5"/>
      <c r="T682" s="5"/>
      <c r="U682" s="5"/>
      <c r="V682" s="5"/>
      <c r="W682" s="5"/>
      <c r="X682" s="5"/>
      <c r="Y682" s="5"/>
      <c r="Z682" s="5"/>
    </row>
    <row r="683" spans="1:26" ht="15.75" customHeight="1" x14ac:dyDescent="0.25">
      <c r="A683" s="5"/>
      <c r="B683" s="13"/>
      <c r="C683" s="5"/>
      <c r="D683" s="13"/>
      <c r="E683" s="15"/>
      <c r="F683" s="15"/>
      <c r="G683" s="5"/>
      <c r="H683" s="5"/>
      <c r="I683" s="5"/>
      <c r="J683" s="5"/>
      <c r="K683" s="5"/>
      <c r="L683" s="5"/>
      <c r="M683" s="5"/>
      <c r="N683" s="5"/>
      <c r="O683" s="5"/>
      <c r="P683" s="5"/>
      <c r="Q683" s="5"/>
      <c r="R683" s="5"/>
      <c r="S683" s="5"/>
      <c r="T683" s="5"/>
      <c r="U683" s="5"/>
      <c r="V683" s="5"/>
      <c r="W683" s="5"/>
      <c r="X683" s="5"/>
      <c r="Y683" s="5"/>
      <c r="Z683" s="5"/>
    </row>
    <row r="684" spans="1:26" ht="15.75" customHeight="1" x14ac:dyDescent="0.25">
      <c r="A684" s="5"/>
      <c r="B684" s="13"/>
      <c r="C684" s="5"/>
      <c r="D684" s="13"/>
      <c r="E684" s="15"/>
      <c r="F684" s="15"/>
      <c r="G684" s="5"/>
      <c r="H684" s="5"/>
      <c r="I684" s="5"/>
      <c r="J684" s="5"/>
      <c r="K684" s="5"/>
      <c r="L684" s="5"/>
      <c r="M684" s="5"/>
      <c r="N684" s="5"/>
      <c r="O684" s="5"/>
      <c r="P684" s="5"/>
      <c r="Q684" s="5"/>
      <c r="R684" s="5"/>
      <c r="S684" s="5"/>
      <c r="T684" s="5"/>
      <c r="U684" s="5"/>
      <c r="V684" s="5"/>
      <c r="W684" s="5"/>
      <c r="X684" s="5"/>
      <c r="Y684" s="5"/>
      <c r="Z684" s="5"/>
    </row>
    <row r="685" spans="1:26" ht="15.75" customHeight="1" x14ac:dyDescent="0.25">
      <c r="A685" s="5"/>
      <c r="B685" s="13"/>
      <c r="C685" s="5"/>
      <c r="D685" s="13"/>
      <c r="E685" s="15"/>
      <c r="F685" s="15"/>
      <c r="G685" s="5"/>
      <c r="H685" s="5"/>
      <c r="I685" s="5"/>
      <c r="J685" s="5"/>
      <c r="K685" s="5"/>
      <c r="L685" s="5"/>
      <c r="M685" s="5"/>
      <c r="N685" s="5"/>
      <c r="O685" s="5"/>
      <c r="P685" s="5"/>
      <c r="Q685" s="5"/>
      <c r="R685" s="5"/>
      <c r="S685" s="5"/>
      <c r="T685" s="5"/>
      <c r="U685" s="5"/>
      <c r="V685" s="5"/>
      <c r="W685" s="5"/>
      <c r="X685" s="5"/>
      <c r="Y685" s="5"/>
      <c r="Z685" s="5"/>
    </row>
    <row r="686" spans="1:26" ht="15.75" customHeight="1" x14ac:dyDescent="0.25">
      <c r="A686" s="5"/>
      <c r="B686" s="13"/>
      <c r="C686" s="5"/>
      <c r="D686" s="13"/>
      <c r="E686" s="15"/>
      <c r="F686" s="15"/>
      <c r="G686" s="5"/>
      <c r="H686" s="5"/>
      <c r="I686" s="5"/>
      <c r="J686" s="5"/>
      <c r="K686" s="5"/>
      <c r="L686" s="5"/>
      <c r="M686" s="5"/>
      <c r="N686" s="5"/>
      <c r="O686" s="5"/>
      <c r="P686" s="5"/>
      <c r="Q686" s="5"/>
      <c r="R686" s="5"/>
      <c r="S686" s="5"/>
      <c r="T686" s="5"/>
      <c r="U686" s="5"/>
      <c r="V686" s="5"/>
      <c r="W686" s="5"/>
      <c r="X686" s="5"/>
      <c r="Y686" s="5"/>
      <c r="Z686" s="5"/>
    </row>
    <row r="687" spans="1:26" ht="15.75" customHeight="1" x14ac:dyDescent="0.25">
      <c r="A687" s="5"/>
      <c r="B687" s="13"/>
      <c r="C687" s="5"/>
      <c r="D687" s="13"/>
      <c r="E687" s="15"/>
      <c r="F687" s="15"/>
      <c r="G687" s="5"/>
      <c r="H687" s="5"/>
      <c r="I687" s="5"/>
      <c r="J687" s="5"/>
      <c r="K687" s="5"/>
      <c r="L687" s="5"/>
      <c r="M687" s="5"/>
      <c r="N687" s="5"/>
      <c r="O687" s="5"/>
      <c r="P687" s="5"/>
      <c r="Q687" s="5"/>
      <c r="R687" s="5"/>
      <c r="S687" s="5"/>
      <c r="T687" s="5"/>
      <c r="U687" s="5"/>
      <c r="V687" s="5"/>
      <c r="W687" s="5"/>
      <c r="X687" s="5"/>
      <c r="Y687" s="5"/>
      <c r="Z687" s="5"/>
    </row>
    <row r="688" spans="1:26" ht="15.75" customHeight="1" x14ac:dyDescent="0.25">
      <c r="A688" s="5"/>
      <c r="B688" s="13"/>
      <c r="C688" s="5"/>
      <c r="D688" s="13"/>
      <c r="E688" s="15"/>
      <c r="F688" s="15"/>
      <c r="G688" s="5"/>
      <c r="H688" s="5"/>
      <c r="I688" s="5"/>
      <c r="J688" s="5"/>
      <c r="K688" s="5"/>
      <c r="L688" s="5"/>
      <c r="M688" s="5"/>
      <c r="N688" s="5"/>
      <c r="O688" s="5"/>
      <c r="P688" s="5"/>
      <c r="Q688" s="5"/>
      <c r="R688" s="5"/>
      <c r="S688" s="5"/>
      <c r="T688" s="5"/>
      <c r="U688" s="5"/>
      <c r="V688" s="5"/>
      <c r="W688" s="5"/>
      <c r="X688" s="5"/>
      <c r="Y688" s="5"/>
      <c r="Z688" s="5"/>
    </row>
    <row r="689" spans="1:26" ht="15.75" customHeight="1" x14ac:dyDescent="0.25">
      <c r="A689" s="5"/>
      <c r="B689" s="13"/>
      <c r="C689" s="5"/>
      <c r="D689" s="13"/>
      <c r="E689" s="15"/>
      <c r="F689" s="15"/>
      <c r="G689" s="5"/>
      <c r="H689" s="5"/>
      <c r="I689" s="5"/>
      <c r="J689" s="5"/>
      <c r="K689" s="5"/>
      <c r="L689" s="5"/>
      <c r="M689" s="5"/>
      <c r="N689" s="5"/>
      <c r="O689" s="5"/>
      <c r="P689" s="5"/>
      <c r="Q689" s="5"/>
      <c r="R689" s="5"/>
      <c r="S689" s="5"/>
      <c r="T689" s="5"/>
      <c r="U689" s="5"/>
      <c r="V689" s="5"/>
      <c r="W689" s="5"/>
      <c r="X689" s="5"/>
      <c r="Y689" s="5"/>
      <c r="Z689" s="5"/>
    </row>
    <row r="690" spans="1:26" ht="15.75" customHeight="1" x14ac:dyDescent="0.25">
      <c r="A690" s="5"/>
      <c r="B690" s="13"/>
      <c r="C690" s="5"/>
      <c r="D690" s="13"/>
      <c r="E690" s="15"/>
      <c r="F690" s="15"/>
      <c r="G690" s="5"/>
      <c r="H690" s="5"/>
      <c r="I690" s="5"/>
      <c r="J690" s="5"/>
      <c r="K690" s="5"/>
      <c r="L690" s="5"/>
      <c r="M690" s="5"/>
      <c r="N690" s="5"/>
      <c r="O690" s="5"/>
      <c r="P690" s="5"/>
      <c r="Q690" s="5"/>
      <c r="R690" s="5"/>
      <c r="S690" s="5"/>
      <c r="T690" s="5"/>
      <c r="U690" s="5"/>
      <c r="V690" s="5"/>
      <c r="W690" s="5"/>
      <c r="X690" s="5"/>
      <c r="Y690" s="5"/>
      <c r="Z690" s="5"/>
    </row>
    <row r="691" spans="1:26" ht="15.75" customHeight="1" x14ac:dyDescent="0.25">
      <c r="A691" s="5"/>
      <c r="B691" s="13"/>
      <c r="C691" s="5"/>
      <c r="D691" s="13"/>
      <c r="E691" s="15"/>
      <c r="F691" s="15"/>
      <c r="G691" s="5"/>
      <c r="H691" s="5"/>
      <c r="I691" s="5"/>
      <c r="J691" s="5"/>
      <c r="K691" s="5"/>
      <c r="L691" s="5"/>
      <c r="M691" s="5"/>
      <c r="N691" s="5"/>
      <c r="O691" s="5"/>
      <c r="P691" s="5"/>
      <c r="Q691" s="5"/>
      <c r="R691" s="5"/>
      <c r="S691" s="5"/>
      <c r="T691" s="5"/>
      <c r="U691" s="5"/>
      <c r="V691" s="5"/>
      <c r="W691" s="5"/>
      <c r="X691" s="5"/>
      <c r="Y691" s="5"/>
      <c r="Z691" s="5"/>
    </row>
    <row r="692" spans="1:26" ht="15.75" customHeight="1" x14ac:dyDescent="0.25">
      <c r="A692" s="5"/>
      <c r="B692" s="13"/>
      <c r="C692" s="5"/>
      <c r="D692" s="13"/>
      <c r="E692" s="15"/>
      <c r="F692" s="15"/>
      <c r="G692" s="5"/>
      <c r="H692" s="5"/>
      <c r="I692" s="5"/>
      <c r="J692" s="5"/>
      <c r="K692" s="5"/>
      <c r="L692" s="5"/>
      <c r="M692" s="5"/>
      <c r="N692" s="5"/>
      <c r="O692" s="5"/>
      <c r="P692" s="5"/>
      <c r="Q692" s="5"/>
      <c r="R692" s="5"/>
      <c r="S692" s="5"/>
      <c r="T692" s="5"/>
      <c r="U692" s="5"/>
      <c r="V692" s="5"/>
      <c r="W692" s="5"/>
      <c r="X692" s="5"/>
      <c r="Y692" s="5"/>
      <c r="Z692" s="5"/>
    </row>
    <row r="693" spans="1:26" ht="15.75" customHeight="1" x14ac:dyDescent="0.25">
      <c r="A693" s="5"/>
      <c r="B693" s="13"/>
      <c r="C693" s="5"/>
      <c r="D693" s="13"/>
      <c r="E693" s="15"/>
      <c r="F693" s="15"/>
      <c r="G693" s="5"/>
      <c r="H693" s="5"/>
      <c r="I693" s="5"/>
      <c r="J693" s="5"/>
      <c r="K693" s="5"/>
      <c r="L693" s="5"/>
      <c r="M693" s="5"/>
      <c r="N693" s="5"/>
      <c r="O693" s="5"/>
      <c r="P693" s="5"/>
      <c r="Q693" s="5"/>
      <c r="R693" s="5"/>
      <c r="S693" s="5"/>
      <c r="T693" s="5"/>
      <c r="U693" s="5"/>
      <c r="V693" s="5"/>
      <c r="W693" s="5"/>
      <c r="X693" s="5"/>
      <c r="Y693" s="5"/>
      <c r="Z693" s="5"/>
    </row>
    <row r="694" spans="1:26" ht="15.75" customHeight="1" x14ac:dyDescent="0.25">
      <c r="A694" s="5"/>
      <c r="B694" s="13"/>
      <c r="C694" s="5"/>
      <c r="D694" s="13"/>
      <c r="E694" s="15"/>
      <c r="F694" s="15"/>
      <c r="G694" s="5"/>
      <c r="H694" s="5"/>
      <c r="I694" s="5"/>
      <c r="J694" s="5"/>
      <c r="K694" s="5"/>
      <c r="L694" s="5"/>
      <c r="M694" s="5"/>
      <c r="N694" s="5"/>
      <c r="O694" s="5"/>
      <c r="P694" s="5"/>
      <c r="Q694" s="5"/>
      <c r="R694" s="5"/>
      <c r="S694" s="5"/>
      <c r="T694" s="5"/>
      <c r="U694" s="5"/>
      <c r="V694" s="5"/>
      <c r="W694" s="5"/>
      <c r="X694" s="5"/>
      <c r="Y694" s="5"/>
      <c r="Z694" s="5"/>
    </row>
    <row r="695" spans="1:26" ht="15.75" customHeight="1" x14ac:dyDescent="0.25">
      <c r="A695" s="5"/>
      <c r="B695" s="13"/>
      <c r="C695" s="5"/>
      <c r="D695" s="13"/>
      <c r="E695" s="15"/>
      <c r="F695" s="15"/>
      <c r="G695" s="5"/>
      <c r="H695" s="5"/>
      <c r="I695" s="5"/>
      <c r="J695" s="5"/>
      <c r="K695" s="5"/>
      <c r="L695" s="5"/>
      <c r="M695" s="5"/>
      <c r="N695" s="5"/>
      <c r="O695" s="5"/>
      <c r="P695" s="5"/>
      <c r="Q695" s="5"/>
      <c r="R695" s="5"/>
      <c r="S695" s="5"/>
      <c r="T695" s="5"/>
      <c r="U695" s="5"/>
      <c r="V695" s="5"/>
      <c r="W695" s="5"/>
      <c r="X695" s="5"/>
      <c r="Y695" s="5"/>
      <c r="Z695" s="5"/>
    </row>
    <row r="696" spans="1:26" ht="15.75" customHeight="1" x14ac:dyDescent="0.25">
      <c r="A696" s="5"/>
      <c r="B696" s="13"/>
      <c r="C696" s="5"/>
      <c r="D696" s="13"/>
      <c r="E696" s="15"/>
      <c r="F696" s="15"/>
      <c r="G696" s="5"/>
      <c r="H696" s="5"/>
      <c r="I696" s="5"/>
      <c r="J696" s="5"/>
      <c r="K696" s="5"/>
      <c r="L696" s="5"/>
      <c r="M696" s="5"/>
      <c r="N696" s="5"/>
      <c r="O696" s="5"/>
      <c r="P696" s="5"/>
      <c r="Q696" s="5"/>
      <c r="R696" s="5"/>
      <c r="S696" s="5"/>
      <c r="T696" s="5"/>
      <c r="U696" s="5"/>
      <c r="V696" s="5"/>
      <c r="W696" s="5"/>
      <c r="X696" s="5"/>
      <c r="Y696" s="5"/>
      <c r="Z696" s="5"/>
    </row>
    <row r="697" spans="1:26" ht="15.75" customHeight="1" x14ac:dyDescent="0.25">
      <c r="A697" s="5"/>
      <c r="B697" s="13"/>
      <c r="C697" s="5"/>
      <c r="D697" s="13"/>
      <c r="E697" s="15"/>
      <c r="F697" s="15"/>
      <c r="G697" s="5"/>
      <c r="H697" s="5"/>
      <c r="I697" s="5"/>
      <c r="J697" s="5"/>
      <c r="K697" s="5"/>
      <c r="L697" s="5"/>
      <c r="M697" s="5"/>
      <c r="N697" s="5"/>
      <c r="O697" s="5"/>
      <c r="P697" s="5"/>
      <c r="Q697" s="5"/>
      <c r="R697" s="5"/>
      <c r="S697" s="5"/>
      <c r="T697" s="5"/>
      <c r="U697" s="5"/>
      <c r="V697" s="5"/>
      <c r="W697" s="5"/>
      <c r="X697" s="5"/>
      <c r="Y697" s="5"/>
      <c r="Z697" s="5"/>
    </row>
    <row r="698" spans="1:26" ht="15.75" customHeight="1" x14ac:dyDescent="0.25">
      <c r="A698" s="5"/>
      <c r="B698" s="13"/>
      <c r="C698" s="5"/>
      <c r="D698" s="13"/>
      <c r="E698" s="15"/>
      <c r="F698" s="15"/>
      <c r="G698" s="5"/>
      <c r="H698" s="5"/>
      <c r="I698" s="5"/>
      <c r="J698" s="5"/>
      <c r="K698" s="5"/>
      <c r="L698" s="5"/>
      <c r="M698" s="5"/>
      <c r="N698" s="5"/>
      <c r="O698" s="5"/>
      <c r="P698" s="5"/>
      <c r="Q698" s="5"/>
      <c r="R698" s="5"/>
      <c r="S698" s="5"/>
      <c r="T698" s="5"/>
      <c r="U698" s="5"/>
      <c r="V698" s="5"/>
      <c r="W698" s="5"/>
      <c r="X698" s="5"/>
      <c r="Y698" s="5"/>
      <c r="Z698" s="5"/>
    </row>
    <row r="699" spans="1:26" ht="15.75" customHeight="1" x14ac:dyDescent="0.25">
      <c r="A699" s="5"/>
      <c r="B699" s="13"/>
      <c r="C699" s="5"/>
      <c r="D699" s="13"/>
      <c r="E699" s="15"/>
      <c r="F699" s="15"/>
      <c r="G699" s="5"/>
      <c r="H699" s="5"/>
      <c r="I699" s="5"/>
      <c r="J699" s="5"/>
      <c r="K699" s="5"/>
      <c r="L699" s="5"/>
      <c r="M699" s="5"/>
      <c r="N699" s="5"/>
      <c r="O699" s="5"/>
      <c r="P699" s="5"/>
      <c r="Q699" s="5"/>
      <c r="R699" s="5"/>
      <c r="S699" s="5"/>
      <c r="T699" s="5"/>
      <c r="U699" s="5"/>
      <c r="V699" s="5"/>
      <c r="W699" s="5"/>
      <c r="X699" s="5"/>
      <c r="Y699" s="5"/>
      <c r="Z699" s="5"/>
    </row>
    <row r="700" spans="1:26" ht="15.75" customHeight="1" x14ac:dyDescent="0.25">
      <c r="A700" s="5"/>
      <c r="B700" s="13"/>
      <c r="C700" s="5"/>
      <c r="D700" s="13"/>
      <c r="E700" s="15"/>
      <c r="F700" s="15"/>
      <c r="G700" s="5"/>
      <c r="H700" s="5"/>
      <c r="I700" s="5"/>
      <c r="J700" s="5"/>
      <c r="K700" s="5"/>
      <c r="L700" s="5"/>
      <c r="M700" s="5"/>
      <c r="N700" s="5"/>
      <c r="O700" s="5"/>
      <c r="P700" s="5"/>
      <c r="Q700" s="5"/>
      <c r="R700" s="5"/>
      <c r="S700" s="5"/>
      <c r="T700" s="5"/>
      <c r="U700" s="5"/>
      <c r="V700" s="5"/>
      <c r="W700" s="5"/>
      <c r="X700" s="5"/>
      <c r="Y700" s="5"/>
      <c r="Z700" s="5"/>
    </row>
    <row r="701" spans="1:26" ht="15.75" customHeight="1" x14ac:dyDescent="0.25">
      <c r="A701" s="5"/>
      <c r="B701" s="13"/>
      <c r="C701" s="5"/>
      <c r="D701" s="13"/>
      <c r="E701" s="15"/>
      <c r="F701" s="15"/>
      <c r="G701" s="5"/>
      <c r="H701" s="5"/>
      <c r="I701" s="5"/>
      <c r="J701" s="5"/>
      <c r="K701" s="5"/>
      <c r="L701" s="5"/>
      <c r="M701" s="5"/>
      <c r="N701" s="5"/>
      <c r="O701" s="5"/>
      <c r="P701" s="5"/>
      <c r="Q701" s="5"/>
      <c r="R701" s="5"/>
      <c r="S701" s="5"/>
      <c r="T701" s="5"/>
      <c r="U701" s="5"/>
      <c r="V701" s="5"/>
      <c r="W701" s="5"/>
      <c r="X701" s="5"/>
      <c r="Y701" s="5"/>
      <c r="Z701" s="5"/>
    </row>
    <row r="702" spans="1:26" ht="15.75" customHeight="1" x14ac:dyDescent="0.25">
      <c r="A702" s="5"/>
      <c r="B702" s="13"/>
      <c r="C702" s="5"/>
      <c r="D702" s="13"/>
      <c r="E702" s="15"/>
      <c r="F702" s="15"/>
      <c r="G702" s="5"/>
      <c r="H702" s="5"/>
      <c r="I702" s="5"/>
      <c r="J702" s="5"/>
      <c r="K702" s="5"/>
      <c r="L702" s="5"/>
      <c r="M702" s="5"/>
      <c r="N702" s="5"/>
      <c r="O702" s="5"/>
      <c r="P702" s="5"/>
      <c r="Q702" s="5"/>
      <c r="R702" s="5"/>
      <c r="S702" s="5"/>
      <c r="T702" s="5"/>
      <c r="U702" s="5"/>
      <c r="V702" s="5"/>
      <c r="W702" s="5"/>
      <c r="X702" s="5"/>
      <c r="Y702" s="5"/>
      <c r="Z702" s="5"/>
    </row>
    <row r="703" spans="1:26" ht="15.75" customHeight="1" x14ac:dyDescent="0.25">
      <c r="A703" s="5"/>
      <c r="B703" s="13"/>
      <c r="C703" s="5"/>
      <c r="D703" s="13"/>
      <c r="E703" s="15"/>
      <c r="F703" s="15"/>
      <c r="G703" s="5"/>
      <c r="H703" s="5"/>
      <c r="I703" s="5"/>
      <c r="J703" s="5"/>
      <c r="K703" s="5"/>
      <c r="L703" s="5"/>
      <c r="M703" s="5"/>
      <c r="N703" s="5"/>
      <c r="O703" s="5"/>
      <c r="P703" s="5"/>
      <c r="Q703" s="5"/>
      <c r="R703" s="5"/>
      <c r="S703" s="5"/>
      <c r="T703" s="5"/>
      <c r="U703" s="5"/>
      <c r="V703" s="5"/>
      <c r="W703" s="5"/>
      <c r="X703" s="5"/>
      <c r="Y703" s="5"/>
      <c r="Z703" s="5"/>
    </row>
    <row r="704" spans="1:26" ht="15.75" customHeight="1" x14ac:dyDescent="0.25">
      <c r="A704" s="5"/>
      <c r="B704" s="13"/>
      <c r="C704" s="5"/>
      <c r="D704" s="13"/>
      <c r="E704" s="15"/>
      <c r="F704" s="15"/>
      <c r="G704" s="5"/>
      <c r="H704" s="5"/>
      <c r="I704" s="5"/>
      <c r="J704" s="5"/>
      <c r="K704" s="5"/>
      <c r="L704" s="5"/>
      <c r="M704" s="5"/>
      <c r="N704" s="5"/>
      <c r="O704" s="5"/>
      <c r="P704" s="5"/>
      <c r="Q704" s="5"/>
      <c r="R704" s="5"/>
      <c r="S704" s="5"/>
      <c r="T704" s="5"/>
      <c r="U704" s="5"/>
      <c r="V704" s="5"/>
      <c r="W704" s="5"/>
      <c r="X704" s="5"/>
      <c r="Y704" s="5"/>
      <c r="Z704" s="5"/>
    </row>
    <row r="705" spans="1:26" ht="15.75" customHeight="1" x14ac:dyDescent="0.25">
      <c r="A705" s="5"/>
      <c r="B705" s="13"/>
      <c r="C705" s="5"/>
      <c r="D705" s="13"/>
      <c r="E705" s="15"/>
      <c r="F705" s="15"/>
      <c r="G705" s="5"/>
      <c r="H705" s="5"/>
      <c r="I705" s="5"/>
      <c r="J705" s="5"/>
      <c r="K705" s="5"/>
      <c r="L705" s="5"/>
      <c r="M705" s="5"/>
      <c r="N705" s="5"/>
      <c r="O705" s="5"/>
      <c r="P705" s="5"/>
      <c r="Q705" s="5"/>
      <c r="R705" s="5"/>
      <c r="S705" s="5"/>
      <c r="T705" s="5"/>
      <c r="U705" s="5"/>
      <c r="V705" s="5"/>
      <c r="W705" s="5"/>
      <c r="X705" s="5"/>
      <c r="Y705" s="5"/>
      <c r="Z705" s="5"/>
    </row>
    <row r="706" spans="1:26" ht="15.75" customHeight="1" x14ac:dyDescent="0.25">
      <c r="A706" s="5"/>
      <c r="B706" s="13"/>
      <c r="C706" s="5"/>
      <c r="D706" s="13"/>
      <c r="E706" s="15"/>
      <c r="F706" s="15"/>
      <c r="G706" s="5"/>
      <c r="H706" s="5"/>
      <c r="I706" s="5"/>
      <c r="J706" s="5"/>
      <c r="K706" s="5"/>
      <c r="L706" s="5"/>
      <c r="M706" s="5"/>
      <c r="N706" s="5"/>
      <c r="O706" s="5"/>
      <c r="P706" s="5"/>
      <c r="Q706" s="5"/>
      <c r="R706" s="5"/>
      <c r="S706" s="5"/>
      <c r="T706" s="5"/>
      <c r="U706" s="5"/>
      <c r="V706" s="5"/>
      <c r="W706" s="5"/>
      <c r="X706" s="5"/>
      <c r="Y706" s="5"/>
      <c r="Z706" s="5"/>
    </row>
    <row r="707" spans="1:26" ht="15.75" customHeight="1" x14ac:dyDescent="0.25">
      <c r="A707" s="5"/>
      <c r="B707" s="13"/>
      <c r="C707" s="5"/>
      <c r="D707" s="13"/>
      <c r="E707" s="15"/>
      <c r="F707" s="15"/>
      <c r="G707" s="5"/>
      <c r="H707" s="5"/>
      <c r="I707" s="5"/>
      <c r="J707" s="5"/>
      <c r="K707" s="5"/>
      <c r="L707" s="5"/>
      <c r="M707" s="5"/>
      <c r="N707" s="5"/>
      <c r="O707" s="5"/>
      <c r="P707" s="5"/>
      <c r="Q707" s="5"/>
      <c r="R707" s="5"/>
      <c r="S707" s="5"/>
      <c r="T707" s="5"/>
      <c r="U707" s="5"/>
      <c r="V707" s="5"/>
      <c r="W707" s="5"/>
      <c r="X707" s="5"/>
      <c r="Y707" s="5"/>
      <c r="Z707" s="5"/>
    </row>
    <row r="708" spans="1:26" ht="15.75" customHeight="1" x14ac:dyDescent="0.25">
      <c r="A708" s="5"/>
      <c r="B708" s="13"/>
      <c r="C708" s="5"/>
      <c r="D708" s="13"/>
      <c r="E708" s="15"/>
      <c r="F708" s="15"/>
      <c r="G708" s="5"/>
      <c r="H708" s="5"/>
      <c r="I708" s="5"/>
      <c r="J708" s="5"/>
      <c r="K708" s="5"/>
      <c r="L708" s="5"/>
      <c r="M708" s="5"/>
      <c r="N708" s="5"/>
      <c r="O708" s="5"/>
      <c r="P708" s="5"/>
      <c r="Q708" s="5"/>
      <c r="R708" s="5"/>
      <c r="S708" s="5"/>
      <c r="T708" s="5"/>
      <c r="U708" s="5"/>
      <c r="V708" s="5"/>
      <c r="W708" s="5"/>
      <c r="X708" s="5"/>
      <c r="Y708" s="5"/>
      <c r="Z708" s="5"/>
    </row>
    <row r="709" spans="1:26" ht="15.75" customHeight="1" x14ac:dyDescent="0.25">
      <c r="A709" s="5"/>
      <c r="B709" s="13"/>
      <c r="C709" s="5"/>
      <c r="D709" s="13"/>
      <c r="E709" s="15"/>
      <c r="F709" s="15"/>
      <c r="G709" s="5"/>
      <c r="H709" s="5"/>
      <c r="I709" s="5"/>
      <c r="J709" s="5"/>
      <c r="K709" s="5"/>
      <c r="L709" s="5"/>
      <c r="M709" s="5"/>
      <c r="N709" s="5"/>
      <c r="O709" s="5"/>
      <c r="P709" s="5"/>
      <c r="Q709" s="5"/>
      <c r="R709" s="5"/>
      <c r="S709" s="5"/>
      <c r="T709" s="5"/>
      <c r="U709" s="5"/>
      <c r="V709" s="5"/>
      <c r="W709" s="5"/>
      <c r="X709" s="5"/>
      <c r="Y709" s="5"/>
      <c r="Z709" s="5"/>
    </row>
    <row r="710" spans="1:26" ht="15.75" customHeight="1" x14ac:dyDescent="0.25">
      <c r="A710" s="5"/>
      <c r="B710" s="13"/>
      <c r="C710" s="5"/>
      <c r="D710" s="13"/>
      <c r="E710" s="15"/>
      <c r="F710" s="15"/>
      <c r="G710" s="5"/>
      <c r="H710" s="5"/>
      <c r="I710" s="5"/>
      <c r="J710" s="5"/>
      <c r="K710" s="5"/>
      <c r="L710" s="5"/>
      <c r="M710" s="5"/>
      <c r="N710" s="5"/>
      <c r="O710" s="5"/>
      <c r="P710" s="5"/>
      <c r="Q710" s="5"/>
      <c r="R710" s="5"/>
      <c r="S710" s="5"/>
      <c r="T710" s="5"/>
      <c r="U710" s="5"/>
      <c r="V710" s="5"/>
      <c r="W710" s="5"/>
      <c r="X710" s="5"/>
      <c r="Y710" s="5"/>
      <c r="Z710" s="5"/>
    </row>
    <row r="711" spans="1:26" ht="15.75" customHeight="1" x14ac:dyDescent="0.25">
      <c r="A711" s="5"/>
      <c r="B711" s="13"/>
      <c r="C711" s="5"/>
      <c r="D711" s="13"/>
      <c r="E711" s="15"/>
      <c r="F711" s="15"/>
      <c r="G711" s="5"/>
      <c r="H711" s="5"/>
      <c r="I711" s="5"/>
      <c r="J711" s="5"/>
      <c r="K711" s="5"/>
      <c r="L711" s="5"/>
      <c r="M711" s="5"/>
      <c r="N711" s="5"/>
      <c r="O711" s="5"/>
      <c r="P711" s="5"/>
      <c r="Q711" s="5"/>
      <c r="R711" s="5"/>
      <c r="S711" s="5"/>
      <c r="T711" s="5"/>
      <c r="U711" s="5"/>
      <c r="V711" s="5"/>
      <c r="W711" s="5"/>
      <c r="X711" s="5"/>
      <c r="Y711" s="5"/>
      <c r="Z711" s="5"/>
    </row>
    <row r="712" spans="1:26" ht="15.75" customHeight="1" x14ac:dyDescent="0.25">
      <c r="A712" s="5"/>
      <c r="B712" s="13"/>
      <c r="C712" s="5"/>
      <c r="D712" s="13"/>
      <c r="E712" s="15"/>
      <c r="F712" s="15"/>
      <c r="G712" s="5"/>
      <c r="H712" s="5"/>
      <c r="I712" s="5"/>
      <c r="J712" s="5"/>
      <c r="K712" s="5"/>
      <c r="L712" s="5"/>
      <c r="M712" s="5"/>
      <c r="N712" s="5"/>
      <c r="O712" s="5"/>
      <c r="P712" s="5"/>
      <c r="Q712" s="5"/>
      <c r="R712" s="5"/>
      <c r="S712" s="5"/>
      <c r="T712" s="5"/>
      <c r="U712" s="5"/>
      <c r="V712" s="5"/>
      <c r="W712" s="5"/>
      <c r="X712" s="5"/>
      <c r="Y712" s="5"/>
      <c r="Z712" s="5"/>
    </row>
    <row r="713" spans="1:26" ht="15.75" customHeight="1" x14ac:dyDescent="0.25">
      <c r="A713" s="5"/>
      <c r="B713" s="13"/>
      <c r="C713" s="5"/>
      <c r="D713" s="13"/>
      <c r="E713" s="15"/>
      <c r="F713" s="15"/>
      <c r="G713" s="5"/>
      <c r="H713" s="5"/>
      <c r="I713" s="5"/>
      <c r="J713" s="5"/>
      <c r="K713" s="5"/>
      <c r="L713" s="5"/>
      <c r="M713" s="5"/>
      <c r="N713" s="5"/>
      <c r="O713" s="5"/>
      <c r="P713" s="5"/>
      <c r="Q713" s="5"/>
      <c r="R713" s="5"/>
      <c r="S713" s="5"/>
      <c r="T713" s="5"/>
      <c r="U713" s="5"/>
      <c r="V713" s="5"/>
      <c r="W713" s="5"/>
      <c r="X713" s="5"/>
      <c r="Y713" s="5"/>
      <c r="Z713" s="5"/>
    </row>
    <row r="714" spans="1:26" ht="15.75" customHeight="1" x14ac:dyDescent="0.25">
      <c r="A714" s="5"/>
      <c r="B714" s="13"/>
      <c r="C714" s="5"/>
      <c r="D714" s="13"/>
      <c r="E714" s="15"/>
      <c r="F714" s="15"/>
      <c r="G714" s="5"/>
      <c r="H714" s="5"/>
      <c r="I714" s="5"/>
      <c r="J714" s="5"/>
      <c r="K714" s="5"/>
      <c r="L714" s="5"/>
      <c r="M714" s="5"/>
      <c r="N714" s="5"/>
      <c r="O714" s="5"/>
      <c r="P714" s="5"/>
      <c r="Q714" s="5"/>
      <c r="R714" s="5"/>
      <c r="S714" s="5"/>
      <c r="T714" s="5"/>
      <c r="U714" s="5"/>
      <c r="V714" s="5"/>
      <c r="W714" s="5"/>
      <c r="X714" s="5"/>
      <c r="Y714" s="5"/>
      <c r="Z714" s="5"/>
    </row>
    <row r="715" spans="1:26" ht="15.75" customHeight="1" x14ac:dyDescent="0.25">
      <c r="A715" s="5"/>
      <c r="B715" s="13"/>
      <c r="C715" s="5"/>
      <c r="D715" s="13"/>
      <c r="E715" s="15"/>
      <c r="F715" s="15"/>
      <c r="G715" s="5"/>
      <c r="H715" s="5"/>
      <c r="I715" s="5"/>
      <c r="J715" s="5"/>
      <c r="K715" s="5"/>
      <c r="L715" s="5"/>
      <c r="M715" s="5"/>
      <c r="N715" s="5"/>
      <c r="O715" s="5"/>
      <c r="P715" s="5"/>
      <c r="Q715" s="5"/>
      <c r="R715" s="5"/>
      <c r="S715" s="5"/>
      <c r="T715" s="5"/>
      <c r="U715" s="5"/>
      <c r="V715" s="5"/>
      <c r="W715" s="5"/>
      <c r="X715" s="5"/>
      <c r="Y715" s="5"/>
      <c r="Z715" s="5"/>
    </row>
    <row r="716" spans="1:26" ht="15.75" customHeight="1" x14ac:dyDescent="0.25">
      <c r="A716" s="5"/>
      <c r="B716" s="13"/>
      <c r="C716" s="5"/>
      <c r="D716" s="13"/>
      <c r="E716" s="15"/>
      <c r="F716" s="15"/>
      <c r="G716" s="5"/>
      <c r="H716" s="5"/>
      <c r="I716" s="5"/>
      <c r="J716" s="5"/>
      <c r="K716" s="5"/>
      <c r="L716" s="5"/>
      <c r="M716" s="5"/>
      <c r="N716" s="5"/>
      <c r="O716" s="5"/>
      <c r="P716" s="5"/>
      <c r="Q716" s="5"/>
      <c r="R716" s="5"/>
      <c r="S716" s="5"/>
      <c r="T716" s="5"/>
      <c r="U716" s="5"/>
      <c r="V716" s="5"/>
      <c r="W716" s="5"/>
      <c r="X716" s="5"/>
      <c r="Y716" s="5"/>
      <c r="Z716" s="5"/>
    </row>
    <row r="717" spans="1:26" ht="15.75" customHeight="1" x14ac:dyDescent="0.25">
      <c r="A717" s="5"/>
      <c r="B717" s="13"/>
      <c r="C717" s="5"/>
      <c r="D717" s="13"/>
      <c r="E717" s="15"/>
      <c r="F717" s="15"/>
      <c r="G717" s="5"/>
      <c r="H717" s="5"/>
      <c r="I717" s="5"/>
      <c r="J717" s="5"/>
      <c r="K717" s="5"/>
      <c r="L717" s="5"/>
      <c r="M717" s="5"/>
      <c r="N717" s="5"/>
      <c r="O717" s="5"/>
      <c r="P717" s="5"/>
      <c r="Q717" s="5"/>
      <c r="R717" s="5"/>
      <c r="S717" s="5"/>
      <c r="T717" s="5"/>
      <c r="U717" s="5"/>
      <c r="V717" s="5"/>
      <c r="W717" s="5"/>
      <c r="X717" s="5"/>
      <c r="Y717" s="5"/>
      <c r="Z717" s="5"/>
    </row>
    <row r="718" spans="1:26" ht="15.75" customHeight="1" x14ac:dyDescent="0.25">
      <c r="A718" s="5"/>
      <c r="B718" s="13"/>
      <c r="C718" s="5"/>
      <c r="D718" s="13"/>
      <c r="E718" s="15"/>
      <c r="F718" s="15"/>
      <c r="G718" s="5"/>
      <c r="H718" s="5"/>
      <c r="I718" s="5"/>
      <c r="J718" s="5"/>
      <c r="K718" s="5"/>
      <c r="L718" s="5"/>
      <c r="M718" s="5"/>
      <c r="N718" s="5"/>
      <c r="O718" s="5"/>
      <c r="P718" s="5"/>
      <c r="Q718" s="5"/>
      <c r="R718" s="5"/>
      <c r="S718" s="5"/>
      <c r="T718" s="5"/>
      <c r="U718" s="5"/>
      <c r="V718" s="5"/>
      <c r="W718" s="5"/>
      <c r="X718" s="5"/>
      <c r="Y718" s="5"/>
      <c r="Z718" s="5"/>
    </row>
    <row r="719" spans="1:26" ht="15.75" customHeight="1" x14ac:dyDescent="0.25">
      <c r="A719" s="5"/>
      <c r="B719" s="13"/>
      <c r="C719" s="5"/>
      <c r="D719" s="13"/>
      <c r="E719" s="15"/>
      <c r="F719" s="15"/>
      <c r="G719" s="5"/>
      <c r="H719" s="5"/>
      <c r="I719" s="5"/>
      <c r="J719" s="5"/>
      <c r="K719" s="5"/>
      <c r="L719" s="5"/>
      <c r="M719" s="5"/>
      <c r="N719" s="5"/>
      <c r="O719" s="5"/>
      <c r="P719" s="5"/>
      <c r="Q719" s="5"/>
      <c r="R719" s="5"/>
      <c r="S719" s="5"/>
      <c r="T719" s="5"/>
      <c r="U719" s="5"/>
      <c r="V719" s="5"/>
      <c r="W719" s="5"/>
      <c r="X719" s="5"/>
      <c r="Y719" s="5"/>
      <c r="Z719" s="5"/>
    </row>
    <row r="720" spans="1:26" ht="15.75" customHeight="1" x14ac:dyDescent="0.25">
      <c r="A720" s="5"/>
      <c r="B720" s="13"/>
      <c r="C720" s="5"/>
      <c r="D720" s="13"/>
      <c r="E720" s="15"/>
      <c r="F720" s="15"/>
      <c r="G720" s="5"/>
      <c r="H720" s="5"/>
      <c r="I720" s="5"/>
      <c r="J720" s="5"/>
      <c r="K720" s="5"/>
      <c r="L720" s="5"/>
      <c r="M720" s="5"/>
      <c r="N720" s="5"/>
      <c r="O720" s="5"/>
      <c r="P720" s="5"/>
      <c r="Q720" s="5"/>
      <c r="R720" s="5"/>
      <c r="S720" s="5"/>
      <c r="T720" s="5"/>
      <c r="U720" s="5"/>
      <c r="V720" s="5"/>
      <c r="W720" s="5"/>
      <c r="X720" s="5"/>
      <c r="Y720" s="5"/>
      <c r="Z720" s="5"/>
    </row>
    <row r="721" spans="1:26" ht="15.75" customHeight="1" x14ac:dyDescent="0.25">
      <c r="A721" s="5"/>
      <c r="B721" s="13"/>
      <c r="C721" s="5"/>
      <c r="D721" s="13"/>
      <c r="E721" s="15"/>
      <c r="F721" s="15"/>
      <c r="G721" s="5"/>
      <c r="H721" s="5"/>
      <c r="I721" s="5"/>
      <c r="J721" s="5"/>
      <c r="K721" s="5"/>
      <c r="L721" s="5"/>
      <c r="M721" s="5"/>
      <c r="N721" s="5"/>
      <c r="O721" s="5"/>
      <c r="P721" s="5"/>
      <c r="Q721" s="5"/>
      <c r="R721" s="5"/>
      <c r="S721" s="5"/>
      <c r="T721" s="5"/>
      <c r="U721" s="5"/>
      <c r="V721" s="5"/>
      <c r="W721" s="5"/>
      <c r="X721" s="5"/>
      <c r="Y721" s="5"/>
      <c r="Z721" s="5"/>
    </row>
    <row r="722" spans="1:26" ht="15.75" customHeight="1" x14ac:dyDescent="0.25">
      <c r="A722" s="5"/>
      <c r="B722" s="13"/>
      <c r="C722" s="5"/>
      <c r="D722" s="13"/>
      <c r="E722" s="15"/>
      <c r="F722" s="15"/>
      <c r="G722" s="5"/>
      <c r="H722" s="5"/>
      <c r="I722" s="5"/>
      <c r="J722" s="5"/>
      <c r="K722" s="5"/>
      <c r="L722" s="5"/>
      <c r="M722" s="5"/>
      <c r="N722" s="5"/>
      <c r="O722" s="5"/>
      <c r="P722" s="5"/>
      <c r="Q722" s="5"/>
      <c r="R722" s="5"/>
      <c r="S722" s="5"/>
      <c r="T722" s="5"/>
      <c r="U722" s="5"/>
      <c r="V722" s="5"/>
      <c r="W722" s="5"/>
      <c r="X722" s="5"/>
      <c r="Y722" s="5"/>
      <c r="Z722" s="5"/>
    </row>
    <row r="723" spans="1:26" ht="15.75" customHeight="1" x14ac:dyDescent="0.25">
      <c r="A723" s="5"/>
      <c r="B723" s="13"/>
      <c r="C723" s="5"/>
      <c r="D723" s="13"/>
      <c r="E723" s="15"/>
      <c r="F723" s="15"/>
      <c r="G723" s="5"/>
      <c r="H723" s="5"/>
      <c r="I723" s="5"/>
      <c r="J723" s="5"/>
      <c r="K723" s="5"/>
      <c r="L723" s="5"/>
      <c r="M723" s="5"/>
      <c r="N723" s="5"/>
      <c r="O723" s="5"/>
      <c r="P723" s="5"/>
      <c r="Q723" s="5"/>
      <c r="R723" s="5"/>
      <c r="S723" s="5"/>
      <c r="T723" s="5"/>
      <c r="U723" s="5"/>
      <c r="V723" s="5"/>
      <c r="W723" s="5"/>
      <c r="X723" s="5"/>
      <c r="Y723" s="5"/>
      <c r="Z723" s="5"/>
    </row>
    <row r="724" spans="1:26" ht="15.75" customHeight="1" x14ac:dyDescent="0.25">
      <c r="A724" s="5"/>
      <c r="B724" s="13"/>
      <c r="C724" s="5"/>
      <c r="D724" s="13"/>
      <c r="E724" s="15"/>
      <c r="F724" s="15"/>
      <c r="G724" s="5"/>
      <c r="H724" s="5"/>
      <c r="I724" s="5"/>
      <c r="J724" s="5"/>
      <c r="K724" s="5"/>
      <c r="L724" s="5"/>
      <c r="M724" s="5"/>
      <c r="N724" s="5"/>
      <c r="O724" s="5"/>
      <c r="P724" s="5"/>
      <c r="Q724" s="5"/>
      <c r="R724" s="5"/>
      <c r="S724" s="5"/>
      <c r="T724" s="5"/>
      <c r="U724" s="5"/>
      <c r="V724" s="5"/>
      <c r="W724" s="5"/>
      <c r="X724" s="5"/>
      <c r="Y724" s="5"/>
      <c r="Z724" s="5"/>
    </row>
    <row r="725" spans="1:26" ht="15.75" customHeight="1" x14ac:dyDescent="0.25">
      <c r="A725" s="5"/>
      <c r="B725" s="13"/>
      <c r="C725" s="5"/>
      <c r="D725" s="13"/>
      <c r="E725" s="15"/>
      <c r="F725" s="15"/>
      <c r="G725" s="5"/>
      <c r="H725" s="5"/>
      <c r="I725" s="5"/>
      <c r="J725" s="5"/>
      <c r="K725" s="5"/>
      <c r="L725" s="5"/>
      <c r="M725" s="5"/>
      <c r="N725" s="5"/>
      <c r="O725" s="5"/>
      <c r="P725" s="5"/>
      <c r="Q725" s="5"/>
      <c r="R725" s="5"/>
      <c r="S725" s="5"/>
      <c r="T725" s="5"/>
      <c r="U725" s="5"/>
      <c r="V725" s="5"/>
      <c r="W725" s="5"/>
      <c r="X725" s="5"/>
      <c r="Y725" s="5"/>
      <c r="Z725" s="5"/>
    </row>
    <row r="726" spans="1:26" ht="15.75" customHeight="1" x14ac:dyDescent="0.25">
      <c r="A726" s="5"/>
      <c r="B726" s="13"/>
      <c r="C726" s="5"/>
      <c r="D726" s="13"/>
      <c r="E726" s="15"/>
      <c r="F726" s="15"/>
      <c r="G726" s="5"/>
      <c r="H726" s="5"/>
      <c r="I726" s="5"/>
      <c r="J726" s="5"/>
      <c r="K726" s="5"/>
      <c r="L726" s="5"/>
      <c r="M726" s="5"/>
      <c r="N726" s="5"/>
      <c r="O726" s="5"/>
      <c r="P726" s="5"/>
      <c r="Q726" s="5"/>
      <c r="R726" s="5"/>
      <c r="S726" s="5"/>
      <c r="T726" s="5"/>
      <c r="U726" s="5"/>
      <c r="V726" s="5"/>
      <c r="W726" s="5"/>
      <c r="X726" s="5"/>
      <c r="Y726" s="5"/>
      <c r="Z726" s="5"/>
    </row>
    <row r="727" spans="1:26" ht="15.75" customHeight="1" x14ac:dyDescent="0.25">
      <c r="A727" s="5"/>
      <c r="B727" s="13"/>
      <c r="C727" s="5"/>
      <c r="D727" s="13"/>
      <c r="E727" s="15"/>
      <c r="F727" s="15"/>
      <c r="G727" s="5"/>
      <c r="H727" s="5"/>
      <c r="I727" s="5"/>
      <c r="J727" s="5"/>
      <c r="K727" s="5"/>
      <c r="L727" s="5"/>
      <c r="M727" s="5"/>
      <c r="N727" s="5"/>
      <c r="O727" s="5"/>
      <c r="P727" s="5"/>
      <c r="Q727" s="5"/>
      <c r="R727" s="5"/>
      <c r="S727" s="5"/>
      <c r="T727" s="5"/>
      <c r="U727" s="5"/>
      <c r="V727" s="5"/>
      <c r="W727" s="5"/>
      <c r="X727" s="5"/>
      <c r="Y727" s="5"/>
      <c r="Z727" s="5"/>
    </row>
    <row r="728" spans="1:26" ht="15.75" customHeight="1" x14ac:dyDescent="0.25">
      <c r="A728" s="5"/>
      <c r="B728" s="13"/>
      <c r="C728" s="5"/>
      <c r="D728" s="13"/>
      <c r="E728" s="15"/>
      <c r="F728" s="15"/>
      <c r="G728" s="5"/>
      <c r="H728" s="5"/>
      <c r="I728" s="5"/>
      <c r="J728" s="5"/>
      <c r="K728" s="5"/>
      <c r="L728" s="5"/>
      <c r="M728" s="5"/>
      <c r="N728" s="5"/>
      <c r="O728" s="5"/>
      <c r="P728" s="5"/>
      <c r="Q728" s="5"/>
      <c r="R728" s="5"/>
      <c r="S728" s="5"/>
      <c r="T728" s="5"/>
      <c r="U728" s="5"/>
      <c r="V728" s="5"/>
      <c r="W728" s="5"/>
      <c r="X728" s="5"/>
      <c r="Y728" s="5"/>
      <c r="Z728" s="5"/>
    </row>
    <row r="729" spans="1:26" ht="15.75" customHeight="1" x14ac:dyDescent="0.25">
      <c r="A729" s="5"/>
      <c r="B729" s="13"/>
      <c r="C729" s="5"/>
      <c r="D729" s="13"/>
      <c r="E729" s="15"/>
      <c r="F729" s="15"/>
      <c r="G729" s="5"/>
      <c r="H729" s="5"/>
      <c r="I729" s="5"/>
      <c r="J729" s="5"/>
      <c r="K729" s="5"/>
      <c r="L729" s="5"/>
      <c r="M729" s="5"/>
      <c r="N729" s="5"/>
      <c r="O729" s="5"/>
      <c r="P729" s="5"/>
      <c r="Q729" s="5"/>
      <c r="R729" s="5"/>
      <c r="S729" s="5"/>
      <c r="T729" s="5"/>
      <c r="U729" s="5"/>
      <c r="V729" s="5"/>
      <c r="W729" s="5"/>
      <c r="X729" s="5"/>
      <c r="Y729" s="5"/>
      <c r="Z729" s="5"/>
    </row>
    <row r="730" spans="1:26" ht="15.75" customHeight="1" x14ac:dyDescent="0.25">
      <c r="A730" s="5"/>
      <c r="B730" s="13"/>
      <c r="C730" s="5"/>
      <c r="D730" s="13"/>
      <c r="E730" s="15"/>
      <c r="F730" s="15"/>
      <c r="G730" s="5"/>
      <c r="H730" s="5"/>
      <c r="I730" s="5"/>
      <c r="J730" s="5"/>
      <c r="K730" s="5"/>
      <c r="L730" s="5"/>
      <c r="M730" s="5"/>
      <c r="N730" s="5"/>
      <c r="O730" s="5"/>
      <c r="P730" s="5"/>
      <c r="Q730" s="5"/>
      <c r="R730" s="5"/>
      <c r="S730" s="5"/>
      <c r="T730" s="5"/>
      <c r="U730" s="5"/>
      <c r="V730" s="5"/>
      <c r="W730" s="5"/>
      <c r="X730" s="5"/>
      <c r="Y730" s="5"/>
      <c r="Z730" s="5"/>
    </row>
    <row r="731" spans="1:26" ht="15.75" customHeight="1" x14ac:dyDescent="0.25">
      <c r="A731" s="5"/>
      <c r="B731" s="13"/>
      <c r="C731" s="5"/>
      <c r="D731" s="13"/>
      <c r="E731" s="15"/>
      <c r="F731" s="15"/>
      <c r="G731" s="5"/>
      <c r="H731" s="5"/>
      <c r="I731" s="5"/>
      <c r="J731" s="5"/>
      <c r="K731" s="5"/>
      <c r="L731" s="5"/>
      <c r="M731" s="5"/>
      <c r="N731" s="5"/>
      <c r="O731" s="5"/>
      <c r="P731" s="5"/>
      <c r="Q731" s="5"/>
      <c r="R731" s="5"/>
      <c r="S731" s="5"/>
      <c r="T731" s="5"/>
      <c r="U731" s="5"/>
      <c r="V731" s="5"/>
      <c r="W731" s="5"/>
      <c r="X731" s="5"/>
      <c r="Y731" s="5"/>
      <c r="Z731" s="5"/>
    </row>
    <row r="732" spans="1:26" ht="15.75" customHeight="1" x14ac:dyDescent="0.25">
      <c r="A732" s="5"/>
      <c r="B732" s="13"/>
      <c r="C732" s="5"/>
      <c r="D732" s="13"/>
      <c r="E732" s="15"/>
      <c r="F732" s="15"/>
      <c r="G732" s="5"/>
      <c r="H732" s="5"/>
      <c r="I732" s="5"/>
      <c r="J732" s="5"/>
      <c r="K732" s="5"/>
      <c r="L732" s="5"/>
      <c r="M732" s="5"/>
      <c r="N732" s="5"/>
      <c r="O732" s="5"/>
      <c r="P732" s="5"/>
      <c r="Q732" s="5"/>
      <c r="R732" s="5"/>
      <c r="S732" s="5"/>
      <c r="T732" s="5"/>
      <c r="U732" s="5"/>
      <c r="V732" s="5"/>
      <c r="W732" s="5"/>
      <c r="X732" s="5"/>
      <c r="Y732" s="5"/>
      <c r="Z732" s="5"/>
    </row>
    <row r="733" spans="1:26" ht="15.75" customHeight="1" x14ac:dyDescent="0.25">
      <c r="A733" s="5"/>
      <c r="B733" s="13"/>
      <c r="C733" s="5"/>
      <c r="D733" s="13"/>
      <c r="E733" s="15"/>
      <c r="F733" s="15"/>
      <c r="G733" s="5"/>
      <c r="H733" s="5"/>
      <c r="I733" s="5"/>
      <c r="J733" s="5"/>
      <c r="K733" s="5"/>
      <c r="L733" s="5"/>
      <c r="M733" s="5"/>
      <c r="N733" s="5"/>
      <c r="O733" s="5"/>
      <c r="P733" s="5"/>
      <c r="Q733" s="5"/>
      <c r="R733" s="5"/>
      <c r="S733" s="5"/>
      <c r="T733" s="5"/>
      <c r="U733" s="5"/>
      <c r="V733" s="5"/>
      <c r="W733" s="5"/>
      <c r="X733" s="5"/>
      <c r="Y733" s="5"/>
      <c r="Z733" s="5"/>
    </row>
    <row r="734" spans="1:26" ht="15.75" customHeight="1" x14ac:dyDescent="0.25">
      <c r="A734" s="5"/>
      <c r="B734" s="13"/>
      <c r="C734" s="5"/>
      <c r="D734" s="13"/>
      <c r="E734" s="15"/>
      <c r="F734" s="15"/>
      <c r="G734" s="5"/>
      <c r="H734" s="5"/>
      <c r="I734" s="5"/>
      <c r="J734" s="5"/>
      <c r="K734" s="5"/>
      <c r="L734" s="5"/>
      <c r="M734" s="5"/>
      <c r="N734" s="5"/>
      <c r="O734" s="5"/>
      <c r="P734" s="5"/>
      <c r="Q734" s="5"/>
      <c r="R734" s="5"/>
      <c r="S734" s="5"/>
      <c r="T734" s="5"/>
      <c r="U734" s="5"/>
      <c r="V734" s="5"/>
      <c r="W734" s="5"/>
      <c r="X734" s="5"/>
      <c r="Y734" s="5"/>
      <c r="Z734" s="5"/>
    </row>
    <row r="735" spans="1:26" ht="15.75" customHeight="1" x14ac:dyDescent="0.25">
      <c r="A735" s="5"/>
      <c r="B735" s="13"/>
      <c r="C735" s="5"/>
      <c r="D735" s="13"/>
      <c r="E735" s="15"/>
      <c r="F735" s="15"/>
      <c r="G735" s="5"/>
      <c r="H735" s="5"/>
      <c r="I735" s="5"/>
      <c r="J735" s="5"/>
      <c r="K735" s="5"/>
      <c r="L735" s="5"/>
      <c r="M735" s="5"/>
      <c r="N735" s="5"/>
      <c r="O735" s="5"/>
      <c r="P735" s="5"/>
      <c r="Q735" s="5"/>
      <c r="R735" s="5"/>
      <c r="S735" s="5"/>
      <c r="T735" s="5"/>
      <c r="U735" s="5"/>
      <c r="V735" s="5"/>
      <c r="W735" s="5"/>
      <c r="X735" s="5"/>
      <c r="Y735" s="5"/>
      <c r="Z735" s="5"/>
    </row>
    <row r="736" spans="1:26" ht="15.75" customHeight="1" x14ac:dyDescent="0.25">
      <c r="A736" s="5"/>
      <c r="B736" s="13"/>
      <c r="C736" s="5"/>
      <c r="D736" s="13"/>
      <c r="E736" s="15"/>
      <c r="F736" s="15"/>
      <c r="G736" s="5"/>
      <c r="H736" s="5"/>
      <c r="I736" s="5"/>
      <c r="J736" s="5"/>
      <c r="K736" s="5"/>
      <c r="L736" s="5"/>
      <c r="M736" s="5"/>
      <c r="N736" s="5"/>
      <c r="O736" s="5"/>
      <c r="P736" s="5"/>
      <c r="Q736" s="5"/>
      <c r="R736" s="5"/>
      <c r="S736" s="5"/>
      <c r="T736" s="5"/>
      <c r="U736" s="5"/>
      <c r="V736" s="5"/>
      <c r="W736" s="5"/>
      <c r="X736" s="5"/>
      <c r="Y736" s="5"/>
      <c r="Z736" s="5"/>
    </row>
    <row r="737" spans="1:26" ht="15.75" customHeight="1" x14ac:dyDescent="0.25">
      <c r="A737" s="5"/>
      <c r="B737" s="13"/>
      <c r="C737" s="5"/>
      <c r="D737" s="13"/>
      <c r="E737" s="15"/>
      <c r="F737" s="15"/>
      <c r="G737" s="5"/>
      <c r="H737" s="5"/>
      <c r="I737" s="5"/>
      <c r="J737" s="5"/>
      <c r="K737" s="5"/>
      <c r="L737" s="5"/>
      <c r="M737" s="5"/>
      <c r="N737" s="5"/>
      <c r="O737" s="5"/>
      <c r="P737" s="5"/>
      <c r="Q737" s="5"/>
      <c r="R737" s="5"/>
      <c r="S737" s="5"/>
      <c r="T737" s="5"/>
      <c r="U737" s="5"/>
      <c r="V737" s="5"/>
      <c r="W737" s="5"/>
      <c r="X737" s="5"/>
      <c r="Y737" s="5"/>
      <c r="Z737" s="5"/>
    </row>
    <row r="738" spans="1:26" ht="15.75" customHeight="1" x14ac:dyDescent="0.25">
      <c r="A738" s="5"/>
      <c r="B738" s="13"/>
      <c r="C738" s="5"/>
      <c r="D738" s="13"/>
      <c r="E738" s="15"/>
      <c r="F738" s="15"/>
      <c r="G738" s="5"/>
      <c r="H738" s="5"/>
      <c r="I738" s="5"/>
      <c r="J738" s="5"/>
      <c r="K738" s="5"/>
      <c r="L738" s="5"/>
      <c r="M738" s="5"/>
      <c r="N738" s="5"/>
      <c r="O738" s="5"/>
      <c r="P738" s="5"/>
      <c r="Q738" s="5"/>
      <c r="R738" s="5"/>
      <c r="S738" s="5"/>
      <c r="T738" s="5"/>
      <c r="U738" s="5"/>
      <c r="V738" s="5"/>
      <c r="W738" s="5"/>
      <c r="X738" s="5"/>
      <c r="Y738" s="5"/>
      <c r="Z738" s="5"/>
    </row>
    <row r="739" spans="1:26" ht="15.75" customHeight="1" x14ac:dyDescent="0.25">
      <c r="A739" s="5"/>
      <c r="B739" s="13"/>
      <c r="C739" s="5"/>
      <c r="D739" s="13"/>
      <c r="E739" s="15"/>
      <c r="F739" s="15"/>
      <c r="G739" s="5"/>
      <c r="H739" s="5"/>
      <c r="I739" s="5"/>
      <c r="J739" s="5"/>
      <c r="K739" s="5"/>
      <c r="L739" s="5"/>
      <c r="M739" s="5"/>
      <c r="N739" s="5"/>
      <c r="O739" s="5"/>
      <c r="P739" s="5"/>
      <c r="Q739" s="5"/>
      <c r="R739" s="5"/>
      <c r="S739" s="5"/>
      <c r="T739" s="5"/>
      <c r="U739" s="5"/>
      <c r="V739" s="5"/>
      <c r="W739" s="5"/>
      <c r="X739" s="5"/>
      <c r="Y739" s="5"/>
      <c r="Z739" s="5"/>
    </row>
    <row r="740" spans="1:26" ht="15.75" customHeight="1" x14ac:dyDescent="0.25">
      <c r="A740" s="5"/>
      <c r="B740" s="13"/>
      <c r="C740" s="5"/>
      <c r="D740" s="13"/>
      <c r="E740" s="15"/>
      <c r="F740" s="15"/>
      <c r="G740" s="5"/>
      <c r="H740" s="5"/>
      <c r="I740" s="5"/>
      <c r="J740" s="5"/>
      <c r="K740" s="5"/>
      <c r="L740" s="5"/>
      <c r="M740" s="5"/>
      <c r="N740" s="5"/>
      <c r="O740" s="5"/>
      <c r="P740" s="5"/>
      <c r="Q740" s="5"/>
      <c r="R740" s="5"/>
      <c r="S740" s="5"/>
      <c r="T740" s="5"/>
      <c r="U740" s="5"/>
      <c r="V740" s="5"/>
      <c r="W740" s="5"/>
      <c r="X740" s="5"/>
      <c r="Y740" s="5"/>
      <c r="Z740" s="5"/>
    </row>
    <row r="741" spans="1:26" ht="15.75" customHeight="1" x14ac:dyDescent="0.25">
      <c r="A741" s="5"/>
      <c r="B741" s="13"/>
      <c r="C741" s="5"/>
      <c r="D741" s="13"/>
      <c r="E741" s="15"/>
      <c r="F741" s="15"/>
      <c r="G741" s="5"/>
      <c r="H741" s="5"/>
      <c r="I741" s="5"/>
      <c r="J741" s="5"/>
      <c r="K741" s="5"/>
      <c r="L741" s="5"/>
      <c r="M741" s="5"/>
      <c r="N741" s="5"/>
      <c r="O741" s="5"/>
      <c r="P741" s="5"/>
      <c r="Q741" s="5"/>
      <c r="R741" s="5"/>
      <c r="S741" s="5"/>
      <c r="T741" s="5"/>
      <c r="U741" s="5"/>
      <c r="V741" s="5"/>
      <c r="W741" s="5"/>
      <c r="X741" s="5"/>
      <c r="Y741" s="5"/>
      <c r="Z741" s="5"/>
    </row>
    <row r="742" spans="1:26" ht="15.75" customHeight="1" x14ac:dyDescent="0.25">
      <c r="A742" s="5"/>
      <c r="B742" s="13"/>
      <c r="C742" s="5"/>
      <c r="D742" s="13"/>
      <c r="E742" s="15"/>
      <c r="F742" s="15"/>
      <c r="G742" s="5"/>
      <c r="H742" s="5"/>
      <c r="I742" s="5"/>
      <c r="J742" s="5"/>
      <c r="K742" s="5"/>
      <c r="L742" s="5"/>
      <c r="M742" s="5"/>
      <c r="N742" s="5"/>
      <c r="O742" s="5"/>
      <c r="P742" s="5"/>
      <c r="Q742" s="5"/>
      <c r="R742" s="5"/>
      <c r="S742" s="5"/>
      <c r="T742" s="5"/>
      <c r="U742" s="5"/>
      <c r="V742" s="5"/>
      <c r="W742" s="5"/>
      <c r="X742" s="5"/>
      <c r="Y742" s="5"/>
      <c r="Z742" s="5"/>
    </row>
    <row r="743" spans="1:26" ht="15.75" customHeight="1" x14ac:dyDescent="0.25">
      <c r="A743" s="5"/>
      <c r="B743" s="13"/>
      <c r="C743" s="5"/>
      <c r="D743" s="13"/>
      <c r="E743" s="15"/>
      <c r="F743" s="15"/>
      <c r="G743" s="5"/>
      <c r="H743" s="5"/>
      <c r="I743" s="5"/>
      <c r="J743" s="5"/>
      <c r="K743" s="5"/>
      <c r="L743" s="5"/>
      <c r="M743" s="5"/>
      <c r="N743" s="5"/>
      <c r="O743" s="5"/>
      <c r="P743" s="5"/>
      <c r="Q743" s="5"/>
      <c r="R743" s="5"/>
      <c r="S743" s="5"/>
      <c r="T743" s="5"/>
      <c r="U743" s="5"/>
      <c r="V743" s="5"/>
      <c r="W743" s="5"/>
      <c r="X743" s="5"/>
      <c r="Y743" s="5"/>
      <c r="Z743" s="5"/>
    </row>
    <row r="744" spans="1:26" ht="15.75" customHeight="1" x14ac:dyDescent="0.25">
      <c r="A744" s="5"/>
      <c r="B744" s="13"/>
      <c r="C744" s="5"/>
      <c r="D744" s="13"/>
      <c r="E744" s="15"/>
      <c r="F744" s="15"/>
      <c r="G744" s="5"/>
      <c r="H744" s="5"/>
      <c r="I744" s="5"/>
      <c r="J744" s="5"/>
      <c r="K744" s="5"/>
      <c r="L744" s="5"/>
      <c r="M744" s="5"/>
      <c r="N744" s="5"/>
      <c r="O744" s="5"/>
      <c r="P744" s="5"/>
      <c r="Q744" s="5"/>
      <c r="R744" s="5"/>
      <c r="S744" s="5"/>
      <c r="T744" s="5"/>
      <c r="U744" s="5"/>
      <c r="V744" s="5"/>
      <c r="W744" s="5"/>
      <c r="X744" s="5"/>
      <c r="Y744" s="5"/>
      <c r="Z744" s="5"/>
    </row>
    <row r="745" spans="1:26" ht="15.75" customHeight="1" x14ac:dyDescent="0.25">
      <c r="A745" s="5"/>
      <c r="B745" s="13"/>
      <c r="C745" s="5"/>
      <c r="D745" s="13"/>
      <c r="E745" s="15"/>
      <c r="F745" s="15"/>
      <c r="G745" s="5"/>
      <c r="H745" s="5"/>
      <c r="I745" s="5"/>
      <c r="J745" s="5"/>
      <c r="K745" s="5"/>
      <c r="L745" s="5"/>
      <c r="M745" s="5"/>
      <c r="N745" s="5"/>
      <c r="O745" s="5"/>
      <c r="P745" s="5"/>
      <c r="Q745" s="5"/>
      <c r="R745" s="5"/>
      <c r="S745" s="5"/>
      <c r="T745" s="5"/>
      <c r="U745" s="5"/>
      <c r="V745" s="5"/>
      <c r="W745" s="5"/>
      <c r="X745" s="5"/>
      <c r="Y745" s="5"/>
      <c r="Z745" s="5"/>
    </row>
    <row r="746" spans="1:26" ht="15.75" customHeight="1" x14ac:dyDescent="0.25">
      <c r="A746" s="5"/>
      <c r="B746" s="13"/>
      <c r="C746" s="5"/>
      <c r="D746" s="13"/>
      <c r="E746" s="15"/>
      <c r="F746" s="15"/>
      <c r="G746" s="5"/>
      <c r="H746" s="5"/>
      <c r="I746" s="5"/>
      <c r="J746" s="5"/>
      <c r="K746" s="5"/>
      <c r="L746" s="5"/>
      <c r="M746" s="5"/>
      <c r="N746" s="5"/>
      <c r="O746" s="5"/>
      <c r="P746" s="5"/>
      <c r="Q746" s="5"/>
      <c r="R746" s="5"/>
      <c r="S746" s="5"/>
      <c r="T746" s="5"/>
      <c r="U746" s="5"/>
      <c r="V746" s="5"/>
      <c r="W746" s="5"/>
      <c r="X746" s="5"/>
      <c r="Y746" s="5"/>
      <c r="Z746" s="5"/>
    </row>
    <row r="747" spans="1:26" ht="15.75" customHeight="1" x14ac:dyDescent="0.25">
      <c r="A747" s="5"/>
      <c r="B747" s="13"/>
      <c r="C747" s="5"/>
      <c r="D747" s="13"/>
      <c r="E747" s="15"/>
      <c r="F747" s="15"/>
      <c r="G747" s="5"/>
      <c r="H747" s="5"/>
      <c r="I747" s="5"/>
      <c r="J747" s="5"/>
      <c r="K747" s="5"/>
      <c r="L747" s="5"/>
      <c r="M747" s="5"/>
      <c r="N747" s="5"/>
      <c r="O747" s="5"/>
      <c r="P747" s="5"/>
      <c r="Q747" s="5"/>
      <c r="R747" s="5"/>
      <c r="S747" s="5"/>
      <c r="T747" s="5"/>
      <c r="U747" s="5"/>
      <c r="V747" s="5"/>
      <c r="W747" s="5"/>
      <c r="X747" s="5"/>
      <c r="Y747" s="5"/>
      <c r="Z747" s="5"/>
    </row>
    <row r="748" spans="1:26" ht="15.75" customHeight="1" x14ac:dyDescent="0.25">
      <c r="A748" s="5"/>
      <c r="B748" s="13"/>
      <c r="C748" s="5"/>
      <c r="D748" s="13"/>
      <c r="E748" s="15"/>
      <c r="F748" s="15"/>
      <c r="G748" s="5"/>
      <c r="H748" s="5"/>
      <c r="I748" s="5"/>
      <c r="J748" s="5"/>
      <c r="K748" s="5"/>
      <c r="L748" s="5"/>
      <c r="M748" s="5"/>
      <c r="N748" s="5"/>
      <c r="O748" s="5"/>
      <c r="P748" s="5"/>
      <c r="Q748" s="5"/>
      <c r="R748" s="5"/>
      <c r="S748" s="5"/>
      <c r="T748" s="5"/>
      <c r="U748" s="5"/>
      <c r="V748" s="5"/>
      <c r="W748" s="5"/>
      <c r="X748" s="5"/>
      <c r="Y748" s="5"/>
      <c r="Z748" s="5"/>
    </row>
    <row r="749" spans="1:26" ht="15.75" customHeight="1" x14ac:dyDescent="0.25">
      <c r="A749" s="5"/>
      <c r="B749" s="13"/>
      <c r="C749" s="5"/>
      <c r="D749" s="13"/>
      <c r="E749" s="15"/>
      <c r="F749" s="15"/>
      <c r="G749" s="5"/>
      <c r="H749" s="5"/>
      <c r="I749" s="5"/>
      <c r="J749" s="5"/>
      <c r="K749" s="5"/>
      <c r="L749" s="5"/>
      <c r="M749" s="5"/>
      <c r="N749" s="5"/>
      <c r="O749" s="5"/>
      <c r="P749" s="5"/>
      <c r="Q749" s="5"/>
      <c r="R749" s="5"/>
      <c r="S749" s="5"/>
      <c r="T749" s="5"/>
      <c r="U749" s="5"/>
      <c r="V749" s="5"/>
      <c r="W749" s="5"/>
      <c r="X749" s="5"/>
      <c r="Y749" s="5"/>
      <c r="Z749" s="5"/>
    </row>
    <row r="750" spans="1:26" ht="15.75" customHeight="1" x14ac:dyDescent="0.25">
      <c r="A750" s="5"/>
      <c r="B750" s="13"/>
      <c r="C750" s="5"/>
      <c r="D750" s="13"/>
      <c r="E750" s="15"/>
      <c r="F750" s="15"/>
      <c r="G750" s="5"/>
      <c r="H750" s="5"/>
      <c r="I750" s="5"/>
      <c r="J750" s="5"/>
      <c r="K750" s="5"/>
      <c r="L750" s="5"/>
      <c r="M750" s="5"/>
      <c r="N750" s="5"/>
      <c r="O750" s="5"/>
      <c r="P750" s="5"/>
      <c r="Q750" s="5"/>
      <c r="R750" s="5"/>
      <c r="S750" s="5"/>
      <c r="T750" s="5"/>
      <c r="U750" s="5"/>
      <c r="V750" s="5"/>
      <c r="W750" s="5"/>
      <c r="X750" s="5"/>
      <c r="Y750" s="5"/>
      <c r="Z750" s="5"/>
    </row>
    <row r="751" spans="1:26" ht="15.75" customHeight="1" x14ac:dyDescent="0.25">
      <c r="A751" s="5"/>
      <c r="B751" s="13"/>
      <c r="C751" s="5"/>
      <c r="D751" s="13"/>
      <c r="E751" s="15"/>
      <c r="F751" s="15"/>
      <c r="G751" s="5"/>
      <c r="H751" s="5"/>
      <c r="I751" s="5"/>
      <c r="J751" s="5"/>
      <c r="K751" s="5"/>
      <c r="L751" s="5"/>
      <c r="M751" s="5"/>
      <c r="N751" s="5"/>
      <c r="O751" s="5"/>
      <c r="P751" s="5"/>
      <c r="Q751" s="5"/>
      <c r="R751" s="5"/>
      <c r="S751" s="5"/>
      <c r="T751" s="5"/>
      <c r="U751" s="5"/>
      <c r="V751" s="5"/>
      <c r="W751" s="5"/>
      <c r="X751" s="5"/>
      <c r="Y751" s="5"/>
      <c r="Z751" s="5"/>
    </row>
    <row r="752" spans="1:26" ht="15.75" customHeight="1" x14ac:dyDescent="0.25">
      <c r="A752" s="5"/>
      <c r="B752" s="13"/>
      <c r="C752" s="5"/>
      <c r="D752" s="13"/>
      <c r="E752" s="15"/>
      <c r="F752" s="15"/>
      <c r="G752" s="5"/>
      <c r="H752" s="5"/>
      <c r="I752" s="5"/>
      <c r="J752" s="5"/>
      <c r="K752" s="5"/>
      <c r="L752" s="5"/>
      <c r="M752" s="5"/>
      <c r="N752" s="5"/>
      <c r="O752" s="5"/>
      <c r="P752" s="5"/>
      <c r="Q752" s="5"/>
      <c r="R752" s="5"/>
      <c r="S752" s="5"/>
      <c r="T752" s="5"/>
      <c r="U752" s="5"/>
      <c r="V752" s="5"/>
      <c r="W752" s="5"/>
      <c r="X752" s="5"/>
      <c r="Y752" s="5"/>
      <c r="Z752" s="5"/>
    </row>
    <row r="753" spans="1:26" ht="15.75" customHeight="1" x14ac:dyDescent="0.25">
      <c r="A753" s="5"/>
      <c r="B753" s="13"/>
      <c r="C753" s="5"/>
      <c r="D753" s="13"/>
      <c r="E753" s="15"/>
      <c r="F753" s="15"/>
      <c r="G753" s="5"/>
      <c r="H753" s="5"/>
      <c r="I753" s="5"/>
      <c r="J753" s="5"/>
      <c r="K753" s="5"/>
      <c r="L753" s="5"/>
      <c r="M753" s="5"/>
      <c r="N753" s="5"/>
      <c r="O753" s="5"/>
      <c r="P753" s="5"/>
      <c r="Q753" s="5"/>
      <c r="R753" s="5"/>
      <c r="S753" s="5"/>
      <c r="T753" s="5"/>
      <c r="U753" s="5"/>
      <c r="V753" s="5"/>
      <c r="W753" s="5"/>
      <c r="X753" s="5"/>
      <c r="Y753" s="5"/>
      <c r="Z753" s="5"/>
    </row>
    <row r="754" spans="1:26" ht="15.75" customHeight="1" x14ac:dyDescent="0.25">
      <c r="A754" s="5"/>
      <c r="B754" s="13"/>
      <c r="C754" s="5"/>
      <c r="D754" s="13"/>
      <c r="E754" s="15"/>
      <c r="F754" s="15"/>
      <c r="G754" s="5"/>
      <c r="H754" s="5"/>
      <c r="I754" s="5"/>
      <c r="J754" s="5"/>
      <c r="K754" s="5"/>
      <c r="L754" s="5"/>
      <c r="M754" s="5"/>
      <c r="N754" s="5"/>
      <c r="O754" s="5"/>
      <c r="P754" s="5"/>
      <c r="Q754" s="5"/>
      <c r="R754" s="5"/>
      <c r="S754" s="5"/>
      <c r="T754" s="5"/>
      <c r="U754" s="5"/>
      <c r="V754" s="5"/>
      <c r="W754" s="5"/>
      <c r="X754" s="5"/>
      <c r="Y754" s="5"/>
      <c r="Z754" s="5"/>
    </row>
    <row r="755" spans="1:26" ht="15.75" customHeight="1" x14ac:dyDescent="0.25">
      <c r="A755" s="5"/>
      <c r="B755" s="13"/>
      <c r="C755" s="5"/>
      <c r="D755" s="13"/>
      <c r="E755" s="15"/>
      <c r="F755" s="15"/>
      <c r="G755" s="5"/>
      <c r="H755" s="5"/>
      <c r="I755" s="5"/>
      <c r="J755" s="5"/>
      <c r="K755" s="5"/>
      <c r="L755" s="5"/>
      <c r="M755" s="5"/>
      <c r="N755" s="5"/>
      <c r="O755" s="5"/>
      <c r="P755" s="5"/>
      <c r="Q755" s="5"/>
      <c r="R755" s="5"/>
      <c r="S755" s="5"/>
      <c r="T755" s="5"/>
      <c r="U755" s="5"/>
      <c r="V755" s="5"/>
      <c r="W755" s="5"/>
      <c r="X755" s="5"/>
      <c r="Y755" s="5"/>
      <c r="Z755" s="5"/>
    </row>
    <row r="756" spans="1:26" ht="15.75" customHeight="1" x14ac:dyDescent="0.25">
      <c r="A756" s="5"/>
      <c r="B756" s="13"/>
      <c r="C756" s="5"/>
      <c r="D756" s="13"/>
      <c r="E756" s="15"/>
      <c r="F756" s="15"/>
      <c r="G756" s="5"/>
      <c r="H756" s="5"/>
      <c r="I756" s="5"/>
      <c r="J756" s="5"/>
      <c r="K756" s="5"/>
      <c r="L756" s="5"/>
      <c r="M756" s="5"/>
      <c r="N756" s="5"/>
      <c r="O756" s="5"/>
      <c r="P756" s="5"/>
      <c r="Q756" s="5"/>
      <c r="R756" s="5"/>
      <c r="S756" s="5"/>
      <c r="T756" s="5"/>
      <c r="U756" s="5"/>
      <c r="V756" s="5"/>
      <c r="W756" s="5"/>
      <c r="X756" s="5"/>
      <c r="Y756" s="5"/>
      <c r="Z756" s="5"/>
    </row>
    <row r="757" spans="1:26" ht="15.75" customHeight="1" x14ac:dyDescent="0.25">
      <c r="A757" s="5"/>
      <c r="B757" s="13"/>
      <c r="C757" s="5"/>
      <c r="D757" s="13"/>
      <c r="E757" s="15"/>
      <c r="F757" s="15"/>
      <c r="G757" s="5"/>
      <c r="H757" s="5"/>
      <c r="I757" s="5"/>
      <c r="J757" s="5"/>
      <c r="K757" s="5"/>
      <c r="L757" s="5"/>
      <c r="M757" s="5"/>
      <c r="N757" s="5"/>
      <c r="O757" s="5"/>
      <c r="P757" s="5"/>
      <c r="Q757" s="5"/>
      <c r="R757" s="5"/>
      <c r="S757" s="5"/>
      <c r="T757" s="5"/>
      <c r="U757" s="5"/>
      <c r="V757" s="5"/>
      <c r="W757" s="5"/>
      <c r="X757" s="5"/>
      <c r="Y757" s="5"/>
      <c r="Z757" s="5"/>
    </row>
    <row r="758" spans="1:26" ht="15.75" customHeight="1" x14ac:dyDescent="0.25">
      <c r="A758" s="5"/>
      <c r="B758" s="13"/>
      <c r="C758" s="5"/>
      <c r="D758" s="13"/>
      <c r="E758" s="15"/>
      <c r="F758" s="15"/>
      <c r="G758" s="5"/>
      <c r="H758" s="5"/>
      <c r="I758" s="5"/>
      <c r="J758" s="5"/>
      <c r="K758" s="5"/>
      <c r="L758" s="5"/>
      <c r="M758" s="5"/>
      <c r="N758" s="5"/>
      <c r="O758" s="5"/>
      <c r="P758" s="5"/>
      <c r="Q758" s="5"/>
      <c r="R758" s="5"/>
      <c r="S758" s="5"/>
      <c r="T758" s="5"/>
      <c r="U758" s="5"/>
      <c r="V758" s="5"/>
      <c r="W758" s="5"/>
      <c r="X758" s="5"/>
      <c r="Y758" s="5"/>
      <c r="Z758" s="5"/>
    </row>
    <row r="759" spans="1:26" ht="15.75" customHeight="1" x14ac:dyDescent="0.25">
      <c r="A759" s="5"/>
      <c r="B759" s="13"/>
      <c r="C759" s="5"/>
      <c r="D759" s="13"/>
      <c r="E759" s="15"/>
      <c r="F759" s="15"/>
      <c r="G759" s="5"/>
      <c r="H759" s="5"/>
      <c r="I759" s="5"/>
      <c r="J759" s="5"/>
      <c r="K759" s="5"/>
      <c r="L759" s="5"/>
      <c r="M759" s="5"/>
      <c r="N759" s="5"/>
      <c r="O759" s="5"/>
      <c r="P759" s="5"/>
      <c r="Q759" s="5"/>
      <c r="R759" s="5"/>
      <c r="S759" s="5"/>
      <c r="T759" s="5"/>
      <c r="U759" s="5"/>
      <c r="V759" s="5"/>
      <c r="W759" s="5"/>
      <c r="X759" s="5"/>
      <c r="Y759" s="5"/>
      <c r="Z759" s="5"/>
    </row>
    <row r="760" spans="1:26" ht="15.75" customHeight="1" x14ac:dyDescent="0.25">
      <c r="A760" s="5"/>
      <c r="B760" s="13"/>
      <c r="C760" s="5"/>
      <c r="D760" s="13"/>
      <c r="E760" s="15"/>
      <c r="F760" s="15"/>
      <c r="G760" s="5"/>
      <c r="H760" s="5"/>
      <c r="I760" s="5"/>
      <c r="J760" s="5"/>
      <c r="K760" s="5"/>
      <c r="L760" s="5"/>
      <c r="M760" s="5"/>
      <c r="N760" s="5"/>
      <c r="O760" s="5"/>
      <c r="P760" s="5"/>
      <c r="Q760" s="5"/>
      <c r="R760" s="5"/>
      <c r="S760" s="5"/>
      <c r="T760" s="5"/>
      <c r="U760" s="5"/>
      <c r="V760" s="5"/>
      <c r="W760" s="5"/>
      <c r="X760" s="5"/>
      <c r="Y760" s="5"/>
      <c r="Z760" s="5"/>
    </row>
    <row r="761" spans="1:26" ht="15.75" customHeight="1" x14ac:dyDescent="0.25">
      <c r="A761" s="5"/>
      <c r="B761" s="13"/>
      <c r="C761" s="5"/>
      <c r="D761" s="13"/>
      <c r="E761" s="15"/>
      <c r="F761" s="15"/>
      <c r="G761" s="5"/>
      <c r="H761" s="5"/>
      <c r="I761" s="5"/>
      <c r="J761" s="5"/>
      <c r="K761" s="5"/>
      <c r="L761" s="5"/>
      <c r="M761" s="5"/>
      <c r="N761" s="5"/>
      <c r="O761" s="5"/>
      <c r="P761" s="5"/>
      <c r="Q761" s="5"/>
      <c r="R761" s="5"/>
      <c r="S761" s="5"/>
      <c r="T761" s="5"/>
      <c r="U761" s="5"/>
      <c r="V761" s="5"/>
      <c r="W761" s="5"/>
      <c r="X761" s="5"/>
      <c r="Y761" s="5"/>
      <c r="Z761" s="5"/>
    </row>
    <row r="762" spans="1:26" ht="15.75" customHeight="1" x14ac:dyDescent="0.25">
      <c r="A762" s="5"/>
      <c r="B762" s="13"/>
      <c r="C762" s="5"/>
      <c r="D762" s="13"/>
      <c r="E762" s="15"/>
      <c r="F762" s="15"/>
      <c r="G762" s="5"/>
      <c r="H762" s="5"/>
      <c r="I762" s="5"/>
      <c r="J762" s="5"/>
      <c r="K762" s="5"/>
      <c r="L762" s="5"/>
      <c r="M762" s="5"/>
      <c r="N762" s="5"/>
      <c r="O762" s="5"/>
      <c r="P762" s="5"/>
      <c r="Q762" s="5"/>
      <c r="R762" s="5"/>
      <c r="S762" s="5"/>
      <c r="T762" s="5"/>
      <c r="U762" s="5"/>
      <c r="V762" s="5"/>
      <c r="W762" s="5"/>
      <c r="X762" s="5"/>
      <c r="Y762" s="5"/>
      <c r="Z762" s="5"/>
    </row>
    <row r="763" spans="1:26" ht="15.75" customHeight="1" x14ac:dyDescent="0.25">
      <c r="A763" s="5"/>
      <c r="B763" s="13"/>
      <c r="C763" s="5"/>
      <c r="D763" s="13"/>
      <c r="E763" s="15"/>
      <c r="F763" s="15"/>
      <c r="G763" s="5"/>
      <c r="H763" s="5"/>
      <c r="I763" s="5"/>
      <c r="J763" s="5"/>
      <c r="K763" s="5"/>
      <c r="L763" s="5"/>
      <c r="M763" s="5"/>
      <c r="N763" s="5"/>
      <c r="O763" s="5"/>
      <c r="P763" s="5"/>
      <c r="Q763" s="5"/>
      <c r="R763" s="5"/>
      <c r="S763" s="5"/>
      <c r="T763" s="5"/>
      <c r="U763" s="5"/>
      <c r="V763" s="5"/>
      <c r="W763" s="5"/>
      <c r="X763" s="5"/>
      <c r="Y763" s="5"/>
      <c r="Z763" s="5"/>
    </row>
    <row r="764" spans="1:26" ht="15.75" customHeight="1" x14ac:dyDescent="0.25">
      <c r="A764" s="5"/>
      <c r="B764" s="13"/>
      <c r="C764" s="5"/>
      <c r="D764" s="13"/>
      <c r="E764" s="15"/>
      <c r="F764" s="15"/>
      <c r="G764" s="5"/>
      <c r="H764" s="5"/>
      <c r="I764" s="5"/>
      <c r="J764" s="5"/>
      <c r="K764" s="5"/>
      <c r="L764" s="5"/>
      <c r="M764" s="5"/>
      <c r="N764" s="5"/>
      <c r="O764" s="5"/>
      <c r="P764" s="5"/>
      <c r="Q764" s="5"/>
      <c r="R764" s="5"/>
      <c r="S764" s="5"/>
      <c r="T764" s="5"/>
      <c r="U764" s="5"/>
      <c r="V764" s="5"/>
      <c r="W764" s="5"/>
      <c r="X764" s="5"/>
      <c r="Y764" s="5"/>
      <c r="Z764" s="5"/>
    </row>
    <row r="765" spans="1:26" ht="15.75" customHeight="1" x14ac:dyDescent="0.25">
      <c r="A765" s="5"/>
      <c r="B765" s="13"/>
      <c r="C765" s="5"/>
      <c r="D765" s="13"/>
      <c r="E765" s="15"/>
      <c r="F765" s="15"/>
      <c r="G765" s="5"/>
      <c r="H765" s="5"/>
      <c r="I765" s="5"/>
      <c r="J765" s="5"/>
      <c r="K765" s="5"/>
      <c r="L765" s="5"/>
      <c r="M765" s="5"/>
      <c r="N765" s="5"/>
      <c r="O765" s="5"/>
      <c r="P765" s="5"/>
      <c r="Q765" s="5"/>
      <c r="R765" s="5"/>
      <c r="S765" s="5"/>
      <c r="T765" s="5"/>
      <c r="U765" s="5"/>
      <c r="V765" s="5"/>
      <c r="W765" s="5"/>
      <c r="X765" s="5"/>
      <c r="Y765" s="5"/>
      <c r="Z765" s="5"/>
    </row>
    <row r="766" spans="1:26" ht="15.75" customHeight="1" x14ac:dyDescent="0.25">
      <c r="A766" s="5"/>
      <c r="B766" s="13"/>
      <c r="C766" s="5"/>
      <c r="D766" s="13"/>
      <c r="E766" s="15"/>
      <c r="F766" s="15"/>
      <c r="G766" s="5"/>
      <c r="H766" s="5"/>
      <c r="I766" s="5"/>
      <c r="J766" s="5"/>
      <c r="K766" s="5"/>
      <c r="L766" s="5"/>
      <c r="M766" s="5"/>
      <c r="N766" s="5"/>
      <c r="O766" s="5"/>
      <c r="P766" s="5"/>
      <c r="Q766" s="5"/>
      <c r="R766" s="5"/>
      <c r="S766" s="5"/>
      <c r="T766" s="5"/>
      <c r="U766" s="5"/>
      <c r="V766" s="5"/>
      <c r="W766" s="5"/>
      <c r="X766" s="5"/>
      <c r="Y766" s="5"/>
      <c r="Z766" s="5"/>
    </row>
    <row r="767" spans="1:26" ht="15.75" customHeight="1" x14ac:dyDescent="0.25">
      <c r="A767" s="5"/>
      <c r="B767" s="13"/>
      <c r="C767" s="5"/>
      <c r="D767" s="13"/>
      <c r="E767" s="15"/>
      <c r="F767" s="15"/>
      <c r="G767" s="5"/>
      <c r="H767" s="5"/>
      <c r="I767" s="5"/>
      <c r="J767" s="5"/>
      <c r="K767" s="5"/>
      <c r="L767" s="5"/>
      <c r="M767" s="5"/>
      <c r="N767" s="5"/>
      <c r="O767" s="5"/>
      <c r="P767" s="5"/>
      <c r="Q767" s="5"/>
      <c r="R767" s="5"/>
      <c r="S767" s="5"/>
      <c r="T767" s="5"/>
      <c r="U767" s="5"/>
      <c r="V767" s="5"/>
      <c r="W767" s="5"/>
      <c r="X767" s="5"/>
      <c r="Y767" s="5"/>
      <c r="Z767" s="5"/>
    </row>
    <row r="768" spans="1:26" ht="15.75" customHeight="1" x14ac:dyDescent="0.25">
      <c r="A768" s="5"/>
      <c r="B768" s="13"/>
      <c r="C768" s="5"/>
      <c r="D768" s="13"/>
      <c r="E768" s="15"/>
      <c r="F768" s="15"/>
      <c r="G768" s="5"/>
      <c r="H768" s="5"/>
      <c r="I768" s="5"/>
      <c r="J768" s="5"/>
      <c r="K768" s="5"/>
      <c r="L768" s="5"/>
      <c r="M768" s="5"/>
      <c r="N768" s="5"/>
      <c r="O768" s="5"/>
      <c r="P768" s="5"/>
      <c r="Q768" s="5"/>
      <c r="R768" s="5"/>
      <c r="S768" s="5"/>
      <c r="T768" s="5"/>
      <c r="U768" s="5"/>
      <c r="V768" s="5"/>
      <c r="W768" s="5"/>
      <c r="X768" s="5"/>
      <c r="Y768" s="5"/>
      <c r="Z768" s="5"/>
    </row>
    <row r="769" spans="1:26" ht="15.75" customHeight="1" x14ac:dyDescent="0.25">
      <c r="A769" s="5"/>
      <c r="B769" s="13"/>
      <c r="C769" s="5"/>
      <c r="D769" s="13"/>
      <c r="E769" s="15"/>
      <c r="F769" s="15"/>
      <c r="G769" s="5"/>
      <c r="H769" s="5"/>
      <c r="I769" s="5"/>
      <c r="J769" s="5"/>
      <c r="K769" s="5"/>
      <c r="L769" s="5"/>
      <c r="M769" s="5"/>
      <c r="N769" s="5"/>
      <c r="O769" s="5"/>
      <c r="P769" s="5"/>
      <c r="Q769" s="5"/>
      <c r="R769" s="5"/>
      <c r="S769" s="5"/>
      <c r="T769" s="5"/>
      <c r="U769" s="5"/>
      <c r="V769" s="5"/>
      <c r="W769" s="5"/>
      <c r="X769" s="5"/>
      <c r="Y769" s="5"/>
      <c r="Z769" s="5"/>
    </row>
    <row r="770" spans="1:26" ht="15.75" customHeight="1" x14ac:dyDescent="0.25">
      <c r="A770" s="5"/>
      <c r="B770" s="13"/>
      <c r="C770" s="5"/>
      <c r="D770" s="13"/>
      <c r="E770" s="15"/>
      <c r="F770" s="15"/>
      <c r="G770" s="5"/>
      <c r="H770" s="5"/>
      <c r="I770" s="5"/>
      <c r="J770" s="5"/>
      <c r="K770" s="5"/>
      <c r="L770" s="5"/>
      <c r="M770" s="5"/>
      <c r="N770" s="5"/>
      <c r="O770" s="5"/>
      <c r="P770" s="5"/>
      <c r="Q770" s="5"/>
      <c r="R770" s="5"/>
      <c r="S770" s="5"/>
      <c r="T770" s="5"/>
      <c r="U770" s="5"/>
      <c r="V770" s="5"/>
      <c r="W770" s="5"/>
      <c r="X770" s="5"/>
      <c r="Y770" s="5"/>
      <c r="Z770" s="5"/>
    </row>
    <row r="771" spans="1:26" ht="15.75" customHeight="1" x14ac:dyDescent="0.25">
      <c r="A771" s="5"/>
      <c r="B771" s="13"/>
      <c r="C771" s="5"/>
      <c r="D771" s="13"/>
      <c r="E771" s="15"/>
      <c r="F771" s="15"/>
      <c r="G771" s="5"/>
      <c r="H771" s="5"/>
      <c r="I771" s="5"/>
      <c r="J771" s="5"/>
      <c r="K771" s="5"/>
      <c r="L771" s="5"/>
      <c r="M771" s="5"/>
      <c r="N771" s="5"/>
      <c r="O771" s="5"/>
      <c r="P771" s="5"/>
      <c r="Q771" s="5"/>
      <c r="R771" s="5"/>
      <c r="S771" s="5"/>
      <c r="T771" s="5"/>
      <c r="U771" s="5"/>
      <c r="V771" s="5"/>
      <c r="W771" s="5"/>
      <c r="X771" s="5"/>
      <c r="Y771" s="5"/>
      <c r="Z771" s="5"/>
    </row>
    <row r="772" spans="1:26" ht="15.75" customHeight="1" x14ac:dyDescent="0.25">
      <c r="A772" s="5"/>
      <c r="B772" s="13"/>
      <c r="C772" s="5"/>
      <c r="D772" s="13"/>
      <c r="E772" s="15"/>
      <c r="F772" s="15"/>
      <c r="G772" s="5"/>
      <c r="H772" s="5"/>
      <c r="I772" s="5"/>
      <c r="J772" s="5"/>
      <c r="K772" s="5"/>
      <c r="L772" s="5"/>
      <c r="M772" s="5"/>
      <c r="N772" s="5"/>
      <c r="O772" s="5"/>
      <c r="P772" s="5"/>
      <c r="Q772" s="5"/>
      <c r="R772" s="5"/>
      <c r="S772" s="5"/>
      <c r="T772" s="5"/>
      <c r="U772" s="5"/>
      <c r="V772" s="5"/>
      <c r="W772" s="5"/>
      <c r="X772" s="5"/>
      <c r="Y772" s="5"/>
      <c r="Z772" s="5"/>
    </row>
    <row r="773" spans="1:26" ht="15.75" customHeight="1" x14ac:dyDescent="0.25">
      <c r="A773" s="5"/>
      <c r="B773" s="13"/>
      <c r="C773" s="5"/>
      <c r="D773" s="13"/>
      <c r="E773" s="15"/>
      <c r="F773" s="15"/>
      <c r="G773" s="5"/>
      <c r="H773" s="5"/>
      <c r="I773" s="5"/>
      <c r="J773" s="5"/>
      <c r="K773" s="5"/>
      <c r="L773" s="5"/>
      <c r="M773" s="5"/>
      <c r="N773" s="5"/>
      <c r="O773" s="5"/>
      <c r="P773" s="5"/>
      <c r="Q773" s="5"/>
      <c r="R773" s="5"/>
      <c r="S773" s="5"/>
      <c r="T773" s="5"/>
      <c r="U773" s="5"/>
      <c r="V773" s="5"/>
      <c r="W773" s="5"/>
      <c r="X773" s="5"/>
      <c r="Y773" s="5"/>
      <c r="Z773" s="5"/>
    </row>
    <row r="774" spans="1:26" ht="15.75" customHeight="1" x14ac:dyDescent="0.25">
      <c r="A774" s="5"/>
      <c r="B774" s="13"/>
      <c r="C774" s="5"/>
      <c r="D774" s="13"/>
      <c r="E774" s="15"/>
      <c r="F774" s="15"/>
      <c r="G774" s="5"/>
      <c r="H774" s="5"/>
      <c r="I774" s="5"/>
      <c r="J774" s="5"/>
      <c r="K774" s="5"/>
      <c r="L774" s="5"/>
      <c r="M774" s="5"/>
      <c r="N774" s="5"/>
      <c r="O774" s="5"/>
      <c r="P774" s="5"/>
      <c r="Q774" s="5"/>
      <c r="R774" s="5"/>
      <c r="S774" s="5"/>
      <c r="T774" s="5"/>
      <c r="U774" s="5"/>
      <c r="V774" s="5"/>
      <c r="W774" s="5"/>
      <c r="X774" s="5"/>
      <c r="Y774" s="5"/>
      <c r="Z774" s="5"/>
    </row>
    <row r="775" spans="1:26" ht="15.75" customHeight="1" x14ac:dyDescent="0.25">
      <c r="A775" s="5"/>
      <c r="B775" s="13"/>
      <c r="C775" s="5"/>
      <c r="D775" s="13"/>
      <c r="E775" s="15"/>
      <c r="F775" s="15"/>
      <c r="G775" s="5"/>
      <c r="H775" s="5"/>
      <c r="I775" s="5"/>
      <c r="J775" s="5"/>
      <c r="K775" s="5"/>
      <c r="L775" s="5"/>
      <c r="M775" s="5"/>
      <c r="N775" s="5"/>
      <c r="O775" s="5"/>
      <c r="P775" s="5"/>
      <c r="Q775" s="5"/>
      <c r="R775" s="5"/>
      <c r="S775" s="5"/>
      <c r="T775" s="5"/>
      <c r="U775" s="5"/>
      <c r="V775" s="5"/>
      <c r="W775" s="5"/>
      <c r="X775" s="5"/>
      <c r="Y775" s="5"/>
      <c r="Z775" s="5"/>
    </row>
    <row r="776" spans="1:26" ht="15.75" customHeight="1" x14ac:dyDescent="0.25">
      <c r="A776" s="5"/>
      <c r="B776" s="13"/>
      <c r="C776" s="5"/>
      <c r="D776" s="13"/>
      <c r="E776" s="15"/>
      <c r="F776" s="15"/>
      <c r="G776" s="5"/>
      <c r="H776" s="5"/>
      <c r="I776" s="5"/>
      <c r="J776" s="5"/>
      <c r="K776" s="5"/>
      <c r="L776" s="5"/>
      <c r="M776" s="5"/>
      <c r="N776" s="5"/>
      <c r="O776" s="5"/>
      <c r="P776" s="5"/>
      <c r="Q776" s="5"/>
      <c r="R776" s="5"/>
      <c r="S776" s="5"/>
      <c r="T776" s="5"/>
      <c r="U776" s="5"/>
      <c r="V776" s="5"/>
      <c r="W776" s="5"/>
      <c r="X776" s="5"/>
      <c r="Y776" s="5"/>
      <c r="Z776" s="5"/>
    </row>
    <row r="777" spans="1:26" ht="15.75" customHeight="1" x14ac:dyDescent="0.25">
      <c r="A777" s="5"/>
      <c r="B777" s="13"/>
      <c r="C777" s="5"/>
      <c r="D777" s="13"/>
      <c r="E777" s="15"/>
      <c r="F777" s="15"/>
      <c r="G777" s="5"/>
      <c r="H777" s="5"/>
      <c r="I777" s="5"/>
      <c r="J777" s="5"/>
      <c r="K777" s="5"/>
      <c r="L777" s="5"/>
      <c r="M777" s="5"/>
      <c r="N777" s="5"/>
      <c r="O777" s="5"/>
      <c r="P777" s="5"/>
      <c r="Q777" s="5"/>
      <c r="R777" s="5"/>
      <c r="S777" s="5"/>
      <c r="T777" s="5"/>
      <c r="U777" s="5"/>
      <c r="V777" s="5"/>
      <c r="W777" s="5"/>
      <c r="X777" s="5"/>
      <c r="Y777" s="5"/>
      <c r="Z777" s="5"/>
    </row>
    <row r="778" spans="1:26" ht="15.75" customHeight="1" x14ac:dyDescent="0.25">
      <c r="A778" s="5"/>
      <c r="B778" s="13"/>
      <c r="C778" s="5"/>
      <c r="D778" s="13"/>
      <c r="E778" s="15"/>
      <c r="F778" s="15"/>
      <c r="G778" s="5"/>
      <c r="H778" s="5"/>
      <c r="I778" s="5"/>
      <c r="J778" s="5"/>
      <c r="K778" s="5"/>
      <c r="L778" s="5"/>
      <c r="M778" s="5"/>
      <c r="N778" s="5"/>
      <c r="O778" s="5"/>
      <c r="P778" s="5"/>
      <c r="Q778" s="5"/>
      <c r="R778" s="5"/>
      <c r="S778" s="5"/>
      <c r="T778" s="5"/>
      <c r="U778" s="5"/>
      <c r="V778" s="5"/>
      <c r="W778" s="5"/>
      <c r="X778" s="5"/>
      <c r="Y778" s="5"/>
      <c r="Z778" s="5"/>
    </row>
    <row r="779" spans="1:26" ht="15.75" customHeight="1" x14ac:dyDescent="0.25">
      <c r="A779" s="5"/>
      <c r="B779" s="13"/>
      <c r="C779" s="5"/>
      <c r="D779" s="13"/>
      <c r="E779" s="15"/>
      <c r="F779" s="15"/>
      <c r="G779" s="5"/>
      <c r="H779" s="5"/>
      <c r="I779" s="5"/>
      <c r="J779" s="5"/>
      <c r="K779" s="5"/>
      <c r="L779" s="5"/>
      <c r="M779" s="5"/>
      <c r="N779" s="5"/>
      <c r="O779" s="5"/>
      <c r="P779" s="5"/>
      <c r="Q779" s="5"/>
      <c r="R779" s="5"/>
      <c r="S779" s="5"/>
      <c r="T779" s="5"/>
      <c r="U779" s="5"/>
      <c r="V779" s="5"/>
      <c r="W779" s="5"/>
      <c r="X779" s="5"/>
      <c r="Y779" s="5"/>
      <c r="Z779" s="5"/>
    </row>
    <row r="780" spans="1:26" ht="15.75" customHeight="1" x14ac:dyDescent="0.25">
      <c r="A780" s="5"/>
      <c r="B780" s="13"/>
      <c r="C780" s="5"/>
      <c r="D780" s="13"/>
      <c r="E780" s="15"/>
      <c r="F780" s="15"/>
      <c r="G780" s="5"/>
      <c r="H780" s="5"/>
      <c r="I780" s="5"/>
      <c r="J780" s="5"/>
      <c r="K780" s="5"/>
      <c r="L780" s="5"/>
      <c r="M780" s="5"/>
      <c r="N780" s="5"/>
      <c r="O780" s="5"/>
      <c r="P780" s="5"/>
      <c r="Q780" s="5"/>
      <c r="R780" s="5"/>
      <c r="S780" s="5"/>
      <c r="T780" s="5"/>
      <c r="U780" s="5"/>
      <c r="V780" s="5"/>
      <c r="W780" s="5"/>
      <c r="X780" s="5"/>
      <c r="Y780" s="5"/>
      <c r="Z780" s="5"/>
    </row>
    <row r="781" spans="1:26" ht="15.75" customHeight="1" x14ac:dyDescent="0.25">
      <c r="A781" s="5"/>
      <c r="B781" s="13"/>
      <c r="C781" s="5"/>
      <c r="D781" s="13"/>
      <c r="E781" s="15"/>
      <c r="F781" s="15"/>
      <c r="G781" s="5"/>
      <c r="H781" s="5"/>
      <c r="I781" s="5"/>
      <c r="J781" s="5"/>
      <c r="K781" s="5"/>
      <c r="L781" s="5"/>
      <c r="M781" s="5"/>
      <c r="N781" s="5"/>
      <c r="O781" s="5"/>
      <c r="P781" s="5"/>
      <c r="Q781" s="5"/>
      <c r="R781" s="5"/>
      <c r="S781" s="5"/>
      <c r="T781" s="5"/>
      <c r="U781" s="5"/>
      <c r="V781" s="5"/>
      <c r="W781" s="5"/>
      <c r="X781" s="5"/>
      <c r="Y781" s="5"/>
      <c r="Z781" s="5"/>
    </row>
    <row r="782" spans="1:26" ht="15.75" customHeight="1" x14ac:dyDescent="0.25">
      <c r="A782" s="5"/>
      <c r="B782" s="13"/>
      <c r="C782" s="5"/>
      <c r="D782" s="13"/>
      <c r="E782" s="15"/>
      <c r="F782" s="15"/>
      <c r="G782" s="5"/>
      <c r="H782" s="5"/>
      <c r="I782" s="5"/>
      <c r="J782" s="5"/>
      <c r="K782" s="5"/>
      <c r="L782" s="5"/>
      <c r="M782" s="5"/>
      <c r="N782" s="5"/>
      <c r="O782" s="5"/>
      <c r="P782" s="5"/>
      <c r="Q782" s="5"/>
      <c r="R782" s="5"/>
      <c r="S782" s="5"/>
      <c r="T782" s="5"/>
      <c r="U782" s="5"/>
      <c r="V782" s="5"/>
      <c r="W782" s="5"/>
      <c r="X782" s="5"/>
      <c r="Y782" s="5"/>
      <c r="Z782" s="5"/>
    </row>
    <row r="783" spans="1:26" ht="15.75" customHeight="1" x14ac:dyDescent="0.25">
      <c r="A783" s="5"/>
      <c r="B783" s="13"/>
      <c r="C783" s="5"/>
      <c r="D783" s="13"/>
      <c r="E783" s="15"/>
      <c r="F783" s="15"/>
      <c r="G783" s="5"/>
      <c r="H783" s="5"/>
      <c r="I783" s="5"/>
      <c r="J783" s="5"/>
      <c r="K783" s="5"/>
      <c r="L783" s="5"/>
      <c r="M783" s="5"/>
      <c r="N783" s="5"/>
      <c r="O783" s="5"/>
      <c r="P783" s="5"/>
      <c r="Q783" s="5"/>
      <c r="R783" s="5"/>
      <c r="S783" s="5"/>
      <c r="T783" s="5"/>
      <c r="U783" s="5"/>
      <c r="V783" s="5"/>
      <c r="W783" s="5"/>
      <c r="X783" s="5"/>
      <c r="Y783" s="5"/>
      <c r="Z783" s="5"/>
    </row>
    <row r="784" spans="1:26" ht="15.75" customHeight="1" x14ac:dyDescent="0.25">
      <c r="A784" s="5"/>
      <c r="B784" s="13"/>
      <c r="C784" s="5"/>
      <c r="D784" s="13"/>
      <c r="E784" s="15"/>
      <c r="F784" s="15"/>
      <c r="G784" s="5"/>
      <c r="H784" s="5"/>
      <c r="I784" s="5"/>
      <c r="J784" s="5"/>
      <c r="K784" s="5"/>
      <c r="L784" s="5"/>
      <c r="M784" s="5"/>
      <c r="N784" s="5"/>
      <c r="O784" s="5"/>
      <c r="P784" s="5"/>
      <c r="Q784" s="5"/>
      <c r="R784" s="5"/>
      <c r="S784" s="5"/>
      <c r="T784" s="5"/>
      <c r="U784" s="5"/>
      <c r="V784" s="5"/>
      <c r="W784" s="5"/>
      <c r="X784" s="5"/>
      <c r="Y784" s="5"/>
      <c r="Z784" s="5"/>
    </row>
    <row r="785" spans="1:26" ht="15.75" customHeight="1" x14ac:dyDescent="0.25">
      <c r="A785" s="5"/>
      <c r="B785" s="13"/>
      <c r="C785" s="5"/>
      <c r="D785" s="13"/>
      <c r="E785" s="15"/>
      <c r="F785" s="15"/>
      <c r="G785" s="5"/>
      <c r="H785" s="5"/>
      <c r="I785" s="5"/>
      <c r="J785" s="5"/>
      <c r="K785" s="5"/>
      <c r="L785" s="5"/>
      <c r="M785" s="5"/>
      <c r="N785" s="5"/>
      <c r="O785" s="5"/>
      <c r="P785" s="5"/>
      <c r="Q785" s="5"/>
      <c r="R785" s="5"/>
      <c r="S785" s="5"/>
      <c r="T785" s="5"/>
      <c r="U785" s="5"/>
      <c r="V785" s="5"/>
      <c r="W785" s="5"/>
      <c r="X785" s="5"/>
      <c r="Y785" s="5"/>
      <c r="Z785" s="5"/>
    </row>
    <row r="786" spans="1:26" ht="15.75" customHeight="1" x14ac:dyDescent="0.25">
      <c r="A786" s="5"/>
      <c r="B786" s="13"/>
      <c r="C786" s="5"/>
      <c r="D786" s="13"/>
      <c r="E786" s="15"/>
      <c r="F786" s="15"/>
      <c r="G786" s="5"/>
      <c r="H786" s="5"/>
      <c r="I786" s="5"/>
      <c r="J786" s="5"/>
      <c r="K786" s="5"/>
      <c r="L786" s="5"/>
      <c r="M786" s="5"/>
      <c r="N786" s="5"/>
      <c r="O786" s="5"/>
      <c r="P786" s="5"/>
      <c r="Q786" s="5"/>
      <c r="R786" s="5"/>
      <c r="S786" s="5"/>
      <c r="T786" s="5"/>
      <c r="U786" s="5"/>
      <c r="V786" s="5"/>
      <c r="W786" s="5"/>
      <c r="X786" s="5"/>
      <c r="Y786" s="5"/>
      <c r="Z786" s="5"/>
    </row>
    <row r="787" spans="1:26" ht="15.75" customHeight="1" x14ac:dyDescent="0.25">
      <c r="A787" s="5"/>
      <c r="B787" s="13"/>
      <c r="C787" s="5"/>
      <c r="D787" s="13"/>
      <c r="E787" s="15"/>
      <c r="F787" s="15"/>
      <c r="G787" s="5"/>
      <c r="H787" s="5"/>
      <c r="I787" s="5"/>
      <c r="J787" s="5"/>
      <c r="K787" s="5"/>
      <c r="L787" s="5"/>
      <c r="M787" s="5"/>
      <c r="N787" s="5"/>
      <c r="O787" s="5"/>
      <c r="P787" s="5"/>
      <c r="Q787" s="5"/>
      <c r="R787" s="5"/>
      <c r="S787" s="5"/>
      <c r="T787" s="5"/>
      <c r="U787" s="5"/>
      <c r="V787" s="5"/>
      <c r="W787" s="5"/>
      <c r="X787" s="5"/>
      <c r="Y787" s="5"/>
      <c r="Z787" s="5"/>
    </row>
    <row r="788" spans="1:26" ht="15.75" customHeight="1" x14ac:dyDescent="0.25">
      <c r="A788" s="5"/>
      <c r="B788" s="13"/>
      <c r="C788" s="5"/>
      <c r="D788" s="13"/>
      <c r="E788" s="15"/>
      <c r="F788" s="15"/>
      <c r="G788" s="5"/>
      <c r="H788" s="5"/>
      <c r="I788" s="5"/>
      <c r="J788" s="5"/>
      <c r="K788" s="5"/>
      <c r="L788" s="5"/>
      <c r="M788" s="5"/>
      <c r="N788" s="5"/>
      <c r="O788" s="5"/>
      <c r="P788" s="5"/>
      <c r="Q788" s="5"/>
      <c r="R788" s="5"/>
      <c r="S788" s="5"/>
      <c r="T788" s="5"/>
      <c r="U788" s="5"/>
      <c r="V788" s="5"/>
      <c r="W788" s="5"/>
      <c r="X788" s="5"/>
      <c r="Y788" s="5"/>
      <c r="Z788" s="5"/>
    </row>
    <row r="789" spans="1:26" ht="15.75" customHeight="1" x14ac:dyDescent="0.25">
      <c r="A789" s="5"/>
      <c r="B789" s="13"/>
      <c r="C789" s="5"/>
      <c r="D789" s="13"/>
      <c r="E789" s="15"/>
      <c r="F789" s="15"/>
      <c r="G789" s="5"/>
      <c r="H789" s="5"/>
      <c r="I789" s="5"/>
      <c r="J789" s="5"/>
      <c r="K789" s="5"/>
      <c r="L789" s="5"/>
      <c r="M789" s="5"/>
      <c r="N789" s="5"/>
      <c r="O789" s="5"/>
      <c r="P789" s="5"/>
      <c r="Q789" s="5"/>
      <c r="R789" s="5"/>
      <c r="S789" s="5"/>
      <c r="T789" s="5"/>
      <c r="U789" s="5"/>
      <c r="V789" s="5"/>
      <c r="W789" s="5"/>
      <c r="X789" s="5"/>
      <c r="Y789" s="5"/>
      <c r="Z789" s="5"/>
    </row>
    <row r="790" spans="1:26" ht="15.75" customHeight="1" x14ac:dyDescent="0.25">
      <c r="A790" s="5"/>
      <c r="B790" s="13"/>
      <c r="C790" s="5"/>
      <c r="D790" s="13"/>
      <c r="E790" s="15"/>
      <c r="F790" s="15"/>
      <c r="G790" s="5"/>
      <c r="H790" s="5"/>
      <c r="I790" s="5"/>
      <c r="J790" s="5"/>
      <c r="K790" s="5"/>
      <c r="L790" s="5"/>
      <c r="M790" s="5"/>
      <c r="N790" s="5"/>
      <c r="O790" s="5"/>
      <c r="P790" s="5"/>
      <c r="Q790" s="5"/>
      <c r="R790" s="5"/>
      <c r="S790" s="5"/>
      <c r="T790" s="5"/>
      <c r="U790" s="5"/>
      <c r="V790" s="5"/>
      <c r="W790" s="5"/>
      <c r="X790" s="5"/>
      <c r="Y790" s="5"/>
      <c r="Z790" s="5"/>
    </row>
    <row r="791" spans="1:26" ht="15.75" customHeight="1" x14ac:dyDescent="0.25">
      <c r="A791" s="5"/>
      <c r="B791" s="13"/>
      <c r="C791" s="5"/>
      <c r="D791" s="13"/>
      <c r="E791" s="15"/>
      <c r="F791" s="15"/>
      <c r="G791" s="5"/>
      <c r="H791" s="5"/>
      <c r="I791" s="5"/>
      <c r="J791" s="5"/>
      <c r="K791" s="5"/>
      <c r="L791" s="5"/>
      <c r="M791" s="5"/>
      <c r="N791" s="5"/>
      <c r="O791" s="5"/>
      <c r="P791" s="5"/>
      <c r="Q791" s="5"/>
      <c r="R791" s="5"/>
      <c r="S791" s="5"/>
      <c r="T791" s="5"/>
      <c r="U791" s="5"/>
      <c r="V791" s="5"/>
      <c r="W791" s="5"/>
      <c r="X791" s="5"/>
      <c r="Y791" s="5"/>
      <c r="Z791" s="5"/>
    </row>
    <row r="792" spans="1:26" ht="15.75" customHeight="1" x14ac:dyDescent="0.25">
      <c r="A792" s="5"/>
      <c r="B792" s="13"/>
      <c r="C792" s="5"/>
      <c r="D792" s="13"/>
      <c r="E792" s="15"/>
      <c r="F792" s="15"/>
      <c r="G792" s="5"/>
      <c r="H792" s="5"/>
      <c r="I792" s="5"/>
      <c r="J792" s="5"/>
      <c r="K792" s="5"/>
      <c r="L792" s="5"/>
      <c r="M792" s="5"/>
      <c r="N792" s="5"/>
      <c r="O792" s="5"/>
      <c r="P792" s="5"/>
      <c r="Q792" s="5"/>
      <c r="R792" s="5"/>
      <c r="S792" s="5"/>
      <c r="T792" s="5"/>
      <c r="U792" s="5"/>
      <c r="V792" s="5"/>
      <c r="W792" s="5"/>
      <c r="X792" s="5"/>
      <c r="Y792" s="5"/>
      <c r="Z792" s="5"/>
    </row>
    <row r="793" spans="1:26" ht="15.75" customHeight="1" x14ac:dyDescent="0.25">
      <c r="A793" s="5"/>
      <c r="B793" s="13"/>
      <c r="C793" s="5"/>
      <c r="D793" s="13"/>
      <c r="E793" s="15"/>
      <c r="F793" s="15"/>
      <c r="G793" s="5"/>
      <c r="H793" s="5"/>
      <c r="I793" s="5"/>
      <c r="J793" s="5"/>
      <c r="K793" s="5"/>
      <c r="L793" s="5"/>
      <c r="M793" s="5"/>
      <c r="N793" s="5"/>
      <c r="O793" s="5"/>
      <c r="P793" s="5"/>
      <c r="Q793" s="5"/>
      <c r="R793" s="5"/>
      <c r="S793" s="5"/>
      <c r="T793" s="5"/>
      <c r="U793" s="5"/>
      <c r="V793" s="5"/>
      <c r="W793" s="5"/>
      <c r="X793" s="5"/>
      <c r="Y793" s="5"/>
      <c r="Z793" s="5"/>
    </row>
    <row r="794" spans="1:26" ht="15.75" customHeight="1" x14ac:dyDescent="0.25">
      <c r="A794" s="5"/>
      <c r="B794" s="13"/>
      <c r="C794" s="5"/>
      <c r="D794" s="13"/>
      <c r="E794" s="15"/>
      <c r="F794" s="15"/>
      <c r="G794" s="5"/>
      <c r="H794" s="5"/>
      <c r="I794" s="5"/>
      <c r="J794" s="5"/>
      <c r="K794" s="5"/>
      <c r="L794" s="5"/>
      <c r="M794" s="5"/>
      <c r="N794" s="5"/>
      <c r="O794" s="5"/>
      <c r="P794" s="5"/>
      <c r="Q794" s="5"/>
      <c r="R794" s="5"/>
      <c r="S794" s="5"/>
      <c r="T794" s="5"/>
      <c r="U794" s="5"/>
      <c r="V794" s="5"/>
      <c r="W794" s="5"/>
      <c r="X794" s="5"/>
      <c r="Y794" s="5"/>
      <c r="Z794" s="5"/>
    </row>
    <row r="795" spans="1:26" ht="15.75" customHeight="1" x14ac:dyDescent="0.25">
      <c r="A795" s="5"/>
      <c r="B795" s="13"/>
      <c r="C795" s="5"/>
      <c r="D795" s="13"/>
      <c r="E795" s="15"/>
      <c r="F795" s="15"/>
      <c r="G795" s="5"/>
      <c r="H795" s="5"/>
      <c r="I795" s="5"/>
      <c r="J795" s="5"/>
      <c r="K795" s="5"/>
      <c r="L795" s="5"/>
      <c r="M795" s="5"/>
      <c r="N795" s="5"/>
      <c r="O795" s="5"/>
      <c r="P795" s="5"/>
      <c r="Q795" s="5"/>
      <c r="R795" s="5"/>
      <c r="S795" s="5"/>
      <c r="T795" s="5"/>
      <c r="U795" s="5"/>
      <c r="V795" s="5"/>
      <c r="W795" s="5"/>
      <c r="X795" s="5"/>
      <c r="Y795" s="5"/>
      <c r="Z795" s="5"/>
    </row>
    <row r="796" spans="1:26" ht="15.75" customHeight="1" x14ac:dyDescent="0.25">
      <c r="A796" s="5"/>
      <c r="B796" s="13"/>
      <c r="C796" s="5"/>
      <c r="D796" s="13"/>
      <c r="E796" s="15"/>
      <c r="F796" s="15"/>
      <c r="G796" s="5"/>
      <c r="H796" s="5"/>
      <c r="I796" s="5"/>
      <c r="J796" s="5"/>
      <c r="K796" s="5"/>
      <c r="L796" s="5"/>
      <c r="M796" s="5"/>
      <c r="N796" s="5"/>
      <c r="O796" s="5"/>
      <c r="P796" s="5"/>
      <c r="Q796" s="5"/>
      <c r="R796" s="5"/>
      <c r="S796" s="5"/>
      <c r="T796" s="5"/>
      <c r="U796" s="5"/>
      <c r="V796" s="5"/>
      <c r="W796" s="5"/>
      <c r="X796" s="5"/>
      <c r="Y796" s="5"/>
      <c r="Z796" s="5"/>
    </row>
    <row r="797" spans="1:26" ht="15.75" customHeight="1" x14ac:dyDescent="0.25">
      <c r="A797" s="5"/>
      <c r="B797" s="13"/>
      <c r="C797" s="5"/>
      <c r="D797" s="13"/>
      <c r="E797" s="15"/>
      <c r="F797" s="15"/>
      <c r="G797" s="5"/>
      <c r="H797" s="5"/>
      <c r="I797" s="5"/>
      <c r="J797" s="5"/>
      <c r="K797" s="5"/>
      <c r="L797" s="5"/>
      <c r="M797" s="5"/>
      <c r="N797" s="5"/>
      <c r="O797" s="5"/>
      <c r="P797" s="5"/>
      <c r="Q797" s="5"/>
      <c r="R797" s="5"/>
      <c r="S797" s="5"/>
      <c r="T797" s="5"/>
      <c r="U797" s="5"/>
      <c r="V797" s="5"/>
      <c r="W797" s="5"/>
      <c r="X797" s="5"/>
      <c r="Y797" s="5"/>
      <c r="Z797" s="5"/>
    </row>
    <row r="798" spans="1:26" ht="15.75" customHeight="1" x14ac:dyDescent="0.25">
      <c r="A798" s="5"/>
      <c r="B798" s="13"/>
      <c r="C798" s="5"/>
      <c r="D798" s="13"/>
      <c r="E798" s="15"/>
      <c r="F798" s="15"/>
      <c r="G798" s="5"/>
      <c r="H798" s="5"/>
      <c r="I798" s="5"/>
      <c r="J798" s="5"/>
      <c r="K798" s="5"/>
      <c r="L798" s="5"/>
      <c r="M798" s="5"/>
      <c r="N798" s="5"/>
      <c r="O798" s="5"/>
      <c r="P798" s="5"/>
      <c r="Q798" s="5"/>
      <c r="R798" s="5"/>
      <c r="S798" s="5"/>
      <c r="T798" s="5"/>
      <c r="U798" s="5"/>
      <c r="V798" s="5"/>
      <c r="W798" s="5"/>
      <c r="X798" s="5"/>
      <c r="Y798" s="5"/>
      <c r="Z798" s="5"/>
    </row>
    <row r="799" spans="1:26" ht="15.75" customHeight="1" x14ac:dyDescent="0.25">
      <c r="A799" s="5"/>
      <c r="B799" s="13"/>
      <c r="C799" s="5"/>
      <c r="D799" s="13"/>
      <c r="E799" s="15"/>
      <c r="F799" s="15"/>
      <c r="G799" s="5"/>
      <c r="H799" s="5"/>
      <c r="I799" s="5"/>
      <c r="J799" s="5"/>
      <c r="K799" s="5"/>
      <c r="L799" s="5"/>
      <c r="M799" s="5"/>
      <c r="N799" s="5"/>
      <c r="O799" s="5"/>
      <c r="P799" s="5"/>
      <c r="Q799" s="5"/>
      <c r="R799" s="5"/>
      <c r="S799" s="5"/>
      <c r="T799" s="5"/>
      <c r="U799" s="5"/>
      <c r="V799" s="5"/>
      <c r="W799" s="5"/>
      <c r="X799" s="5"/>
      <c r="Y799" s="5"/>
      <c r="Z799" s="5"/>
    </row>
    <row r="800" spans="1:26" ht="15.75" customHeight="1" x14ac:dyDescent="0.25">
      <c r="A800" s="5"/>
      <c r="B800" s="13"/>
      <c r="C800" s="5"/>
      <c r="D800" s="13"/>
      <c r="E800" s="15"/>
      <c r="F800" s="15"/>
      <c r="G800" s="5"/>
      <c r="H800" s="5"/>
      <c r="I800" s="5"/>
      <c r="J800" s="5"/>
      <c r="K800" s="5"/>
      <c r="L800" s="5"/>
      <c r="M800" s="5"/>
      <c r="N800" s="5"/>
      <c r="O800" s="5"/>
      <c r="P800" s="5"/>
      <c r="Q800" s="5"/>
      <c r="R800" s="5"/>
      <c r="S800" s="5"/>
      <c r="T800" s="5"/>
      <c r="U800" s="5"/>
      <c r="V800" s="5"/>
      <c r="W800" s="5"/>
      <c r="X800" s="5"/>
      <c r="Y800" s="5"/>
      <c r="Z800" s="5"/>
    </row>
    <row r="801" spans="1:26" ht="15.75" customHeight="1" x14ac:dyDescent="0.25">
      <c r="A801" s="5"/>
      <c r="B801" s="13"/>
      <c r="C801" s="5"/>
      <c r="D801" s="13"/>
      <c r="E801" s="15"/>
      <c r="F801" s="15"/>
      <c r="G801" s="5"/>
      <c r="H801" s="5"/>
      <c r="I801" s="5"/>
      <c r="J801" s="5"/>
      <c r="K801" s="5"/>
      <c r="L801" s="5"/>
      <c r="M801" s="5"/>
      <c r="N801" s="5"/>
      <c r="O801" s="5"/>
      <c r="P801" s="5"/>
      <c r="Q801" s="5"/>
      <c r="R801" s="5"/>
      <c r="S801" s="5"/>
      <c r="T801" s="5"/>
      <c r="U801" s="5"/>
      <c r="V801" s="5"/>
      <c r="W801" s="5"/>
      <c r="X801" s="5"/>
      <c r="Y801" s="5"/>
      <c r="Z801" s="5"/>
    </row>
    <row r="802" spans="1:26" ht="15.75" customHeight="1" x14ac:dyDescent="0.25">
      <c r="A802" s="5"/>
      <c r="B802" s="13"/>
      <c r="C802" s="5"/>
      <c r="D802" s="13"/>
      <c r="E802" s="15"/>
      <c r="F802" s="15"/>
      <c r="G802" s="5"/>
      <c r="H802" s="5"/>
      <c r="I802" s="5"/>
      <c r="J802" s="5"/>
      <c r="K802" s="5"/>
      <c r="L802" s="5"/>
      <c r="M802" s="5"/>
      <c r="N802" s="5"/>
      <c r="O802" s="5"/>
      <c r="P802" s="5"/>
      <c r="Q802" s="5"/>
      <c r="R802" s="5"/>
      <c r="S802" s="5"/>
      <c r="T802" s="5"/>
      <c r="U802" s="5"/>
      <c r="V802" s="5"/>
      <c r="W802" s="5"/>
      <c r="X802" s="5"/>
      <c r="Y802" s="5"/>
      <c r="Z802" s="5"/>
    </row>
    <row r="803" spans="1:26" ht="15.75" customHeight="1" x14ac:dyDescent="0.25">
      <c r="A803" s="5"/>
      <c r="B803" s="13"/>
      <c r="C803" s="5"/>
      <c r="D803" s="13"/>
      <c r="E803" s="15"/>
      <c r="F803" s="15"/>
      <c r="G803" s="5"/>
      <c r="H803" s="5"/>
      <c r="I803" s="5"/>
      <c r="J803" s="5"/>
      <c r="K803" s="5"/>
      <c r="L803" s="5"/>
      <c r="M803" s="5"/>
      <c r="N803" s="5"/>
      <c r="O803" s="5"/>
      <c r="P803" s="5"/>
      <c r="Q803" s="5"/>
      <c r="R803" s="5"/>
      <c r="S803" s="5"/>
      <c r="T803" s="5"/>
      <c r="U803" s="5"/>
      <c r="V803" s="5"/>
      <c r="W803" s="5"/>
      <c r="X803" s="5"/>
      <c r="Y803" s="5"/>
      <c r="Z803" s="5"/>
    </row>
    <row r="804" spans="1:26" ht="15.75" customHeight="1" x14ac:dyDescent="0.25">
      <c r="A804" s="5"/>
      <c r="B804" s="13"/>
      <c r="C804" s="5"/>
      <c r="D804" s="13"/>
      <c r="E804" s="15"/>
      <c r="F804" s="15"/>
      <c r="G804" s="5"/>
      <c r="H804" s="5"/>
      <c r="I804" s="5"/>
      <c r="J804" s="5"/>
      <c r="K804" s="5"/>
      <c r="L804" s="5"/>
      <c r="M804" s="5"/>
      <c r="N804" s="5"/>
      <c r="O804" s="5"/>
      <c r="P804" s="5"/>
      <c r="Q804" s="5"/>
      <c r="R804" s="5"/>
      <c r="S804" s="5"/>
      <c r="T804" s="5"/>
      <c r="U804" s="5"/>
      <c r="V804" s="5"/>
      <c r="W804" s="5"/>
      <c r="X804" s="5"/>
      <c r="Y804" s="5"/>
      <c r="Z804" s="5"/>
    </row>
    <row r="805" spans="1:26" ht="15.75" customHeight="1" x14ac:dyDescent="0.25">
      <c r="A805" s="5"/>
      <c r="B805" s="13"/>
      <c r="C805" s="5"/>
      <c r="D805" s="13"/>
      <c r="E805" s="15"/>
      <c r="F805" s="15"/>
      <c r="G805" s="5"/>
      <c r="H805" s="5"/>
      <c r="I805" s="5"/>
      <c r="J805" s="5"/>
      <c r="K805" s="5"/>
      <c r="L805" s="5"/>
      <c r="M805" s="5"/>
      <c r="N805" s="5"/>
      <c r="O805" s="5"/>
      <c r="P805" s="5"/>
      <c r="Q805" s="5"/>
      <c r="R805" s="5"/>
      <c r="S805" s="5"/>
      <c r="T805" s="5"/>
      <c r="U805" s="5"/>
      <c r="V805" s="5"/>
      <c r="W805" s="5"/>
      <c r="X805" s="5"/>
      <c r="Y805" s="5"/>
      <c r="Z805" s="5"/>
    </row>
    <row r="806" spans="1:26" ht="15.75" customHeight="1" x14ac:dyDescent="0.25">
      <c r="A806" s="5"/>
      <c r="B806" s="13"/>
      <c r="C806" s="5"/>
      <c r="D806" s="13"/>
      <c r="E806" s="15"/>
      <c r="F806" s="15"/>
      <c r="G806" s="5"/>
      <c r="H806" s="5"/>
      <c r="I806" s="5"/>
      <c r="J806" s="5"/>
      <c r="K806" s="5"/>
      <c r="L806" s="5"/>
      <c r="M806" s="5"/>
      <c r="N806" s="5"/>
      <c r="O806" s="5"/>
      <c r="P806" s="5"/>
      <c r="Q806" s="5"/>
      <c r="R806" s="5"/>
      <c r="S806" s="5"/>
      <c r="T806" s="5"/>
      <c r="U806" s="5"/>
      <c r="V806" s="5"/>
      <c r="W806" s="5"/>
      <c r="X806" s="5"/>
      <c r="Y806" s="5"/>
      <c r="Z806" s="5"/>
    </row>
    <row r="807" spans="1:26" ht="15.75" customHeight="1" x14ac:dyDescent="0.25">
      <c r="A807" s="5"/>
      <c r="B807" s="13"/>
      <c r="C807" s="5"/>
      <c r="D807" s="13"/>
      <c r="E807" s="15"/>
      <c r="F807" s="15"/>
      <c r="G807" s="5"/>
      <c r="H807" s="5"/>
      <c r="I807" s="5"/>
      <c r="J807" s="5"/>
      <c r="K807" s="5"/>
      <c r="L807" s="5"/>
      <c r="M807" s="5"/>
      <c r="N807" s="5"/>
      <c r="O807" s="5"/>
      <c r="P807" s="5"/>
      <c r="Q807" s="5"/>
      <c r="R807" s="5"/>
      <c r="S807" s="5"/>
      <c r="T807" s="5"/>
      <c r="U807" s="5"/>
      <c r="V807" s="5"/>
      <c r="W807" s="5"/>
      <c r="X807" s="5"/>
      <c r="Y807" s="5"/>
      <c r="Z807" s="5"/>
    </row>
    <row r="808" spans="1:26" ht="15.75" customHeight="1" x14ac:dyDescent="0.25">
      <c r="A808" s="5"/>
      <c r="B808" s="13"/>
      <c r="C808" s="5"/>
      <c r="D808" s="13"/>
      <c r="E808" s="15"/>
      <c r="F808" s="15"/>
      <c r="G808" s="5"/>
      <c r="H808" s="5"/>
      <c r="I808" s="5"/>
      <c r="J808" s="5"/>
      <c r="K808" s="5"/>
      <c r="L808" s="5"/>
      <c r="M808" s="5"/>
      <c r="N808" s="5"/>
      <c r="O808" s="5"/>
      <c r="P808" s="5"/>
      <c r="Q808" s="5"/>
      <c r="R808" s="5"/>
      <c r="S808" s="5"/>
      <c r="T808" s="5"/>
      <c r="U808" s="5"/>
      <c r="V808" s="5"/>
      <c r="W808" s="5"/>
      <c r="X808" s="5"/>
      <c r="Y808" s="5"/>
      <c r="Z808" s="5"/>
    </row>
    <row r="809" spans="1:26" ht="15.75" customHeight="1" x14ac:dyDescent="0.25">
      <c r="A809" s="5"/>
      <c r="B809" s="13"/>
      <c r="C809" s="5"/>
      <c r="D809" s="13"/>
      <c r="E809" s="15"/>
      <c r="F809" s="15"/>
      <c r="G809" s="5"/>
      <c r="H809" s="5"/>
      <c r="I809" s="5"/>
      <c r="J809" s="5"/>
      <c r="K809" s="5"/>
      <c r="L809" s="5"/>
      <c r="M809" s="5"/>
      <c r="N809" s="5"/>
      <c r="O809" s="5"/>
      <c r="P809" s="5"/>
      <c r="Q809" s="5"/>
      <c r="R809" s="5"/>
      <c r="S809" s="5"/>
      <c r="T809" s="5"/>
      <c r="U809" s="5"/>
      <c r="V809" s="5"/>
      <c r="W809" s="5"/>
      <c r="X809" s="5"/>
      <c r="Y809" s="5"/>
      <c r="Z809" s="5"/>
    </row>
    <row r="810" spans="1:26" ht="15.75" customHeight="1" x14ac:dyDescent="0.25">
      <c r="A810" s="5"/>
      <c r="B810" s="13"/>
      <c r="C810" s="5"/>
      <c r="D810" s="13"/>
      <c r="E810" s="15"/>
      <c r="F810" s="15"/>
      <c r="G810" s="5"/>
      <c r="H810" s="5"/>
      <c r="I810" s="5"/>
      <c r="J810" s="5"/>
      <c r="K810" s="5"/>
      <c r="L810" s="5"/>
      <c r="M810" s="5"/>
      <c r="N810" s="5"/>
      <c r="O810" s="5"/>
      <c r="P810" s="5"/>
      <c r="Q810" s="5"/>
      <c r="R810" s="5"/>
      <c r="S810" s="5"/>
      <c r="T810" s="5"/>
      <c r="U810" s="5"/>
      <c r="V810" s="5"/>
      <c r="W810" s="5"/>
      <c r="X810" s="5"/>
      <c r="Y810" s="5"/>
      <c r="Z810" s="5"/>
    </row>
    <row r="811" spans="1:26" ht="15.75" customHeight="1" x14ac:dyDescent="0.25">
      <c r="A811" s="5"/>
      <c r="B811" s="13"/>
      <c r="C811" s="5"/>
      <c r="D811" s="13"/>
      <c r="E811" s="15"/>
      <c r="F811" s="15"/>
      <c r="G811" s="5"/>
      <c r="H811" s="5"/>
      <c r="I811" s="5"/>
      <c r="J811" s="5"/>
      <c r="K811" s="5"/>
      <c r="L811" s="5"/>
      <c r="M811" s="5"/>
      <c r="N811" s="5"/>
      <c r="O811" s="5"/>
      <c r="P811" s="5"/>
      <c r="Q811" s="5"/>
      <c r="R811" s="5"/>
      <c r="S811" s="5"/>
      <c r="T811" s="5"/>
      <c r="U811" s="5"/>
      <c r="V811" s="5"/>
      <c r="W811" s="5"/>
      <c r="X811" s="5"/>
      <c r="Y811" s="5"/>
      <c r="Z811" s="5"/>
    </row>
    <row r="812" spans="1:26" ht="15.75" customHeight="1" x14ac:dyDescent="0.25">
      <c r="A812" s="5"/>
      <c r="B812" s="13"/>
      <c r="C812" s="5"/>
      <c r="D812" s="13"/>
      <c r="E812" s="15"/>
      <c r="F812" s="15"/>
      <c r="G812" s="5"/>
      <c r="H812" s="5"/>
      <c r="I812" s="5"/>
      <c r="J812" s="5"/>
      <c r="K812" s="5"/>
      <c r="L812" s="5"/>
      <c r="M812" s="5"/>
      <c r="N812" s="5"/>
      <c r="O812" s="5"/>
      <c r="P812" s="5"/>
      <c r="Q812" s="5"/>
      <c r="R812" s="5"/>
      <c r="S812" s="5"/>
      <c r="T812" s="5"/>
      <c r="U812" s="5"/>
      <c r="V812" s="5"/>
      <c r="W812" s="5"/>
      <c r="X812" s="5"/>
      <c r="Y812" s="5"/>
      <c r="Z812" s="5"/>
    </row>
    <row r="813" spans="1:26" ht="15.75" customHeight="1" x14ac:dyDescent="0.25">
      <c r="A813" s="5"/>
      <c r="B813" s="13"/>
      <c r="C813" s="5"/>
      <c r="D813" s="13"/>
      <c r="E813" s="15"/>
      <c r="F813" s="15"/>
      <c r="G813" s="5"/>
      <c r="H813" s="5"/>
      <c r="I813" s="5"/>
      <c r="J813" s="5"/>
      <c r="K813" s="5"/>
      <c r="L813" s="5"/>
      <c r="M813" s="5"/>
      <c r="N813" s="5"/>
      <c r="O813" s="5"/>
      <c r="P813" s="5"/>
      <c r="Q813" s="5"/>
      <c r="R813" s="5"/>
      <c r="S813" s="5"/>
      <c r="T813" s="5"/>
      <c r="U813" s="5"/>
      <c r="V813" s="5"/>
      <c r="W813" s="5"/>
      <c r="X813" s="5"/>
      <c r="Y813" s="5"/>
      <c r="Z813" s="5"/>
    </row>
    <row r="814" spans="1:26" ht="15.75" customHeight="1" x14ac:dyDescent="0.25">
      <c r="A814" s="5"/>
      <c r="B814" s="13"/>
      <c r="C814" s="5"/>
      <c r="D814" s="13"/>
      <c r="E814" s="15"/>
      <c r="F814" s="15"/>
      <c r="G814" s="5"/>
      <c r="H814" s="5"/>
      <c r="I814" s="5"/>
      <c r="J814" s="5"/>
      <c r="K814" s="5"/>
      <c r="L814" s="5"/>
      <c r="M814" s="5"/>
      <c r="N814" s="5"/>
      <c r="O814" s="5"/>
      <c r="P814" s="5"/>
      <c r="Q814" s="5"/>
      <c r="R814" s="5"/>
      <c r="S814" s="5"/>
      <c r="T814" s="5"/>
      <c r="U814" s="5"/>
      <c r="V814" s="5"/>
      <c r="W814" s="5"/>
      <c r="X814" s="5"/>
      <c r="Y814" s="5"/>
      <c r="Z814" s="5"/>
    </row>
    <row r="815" spans="1:26" ht="15.75" customHeight="1" x14ac:dyDescent="0.25">
      <c r="A815" s="5"/>
      <c r="B815" s="13"/>
      <c r="C815" s="5"/>
      <c r="D815" s="13"/>
      <c r="E815" s="15"/>
      <c r="F815" s="15"/>
      <c r="G815" s="5"/>
      <c r="H815" s="5"/>
      <c r="I815" s="5"/>
      <c r="J815" s="5"/>
      <c r="K815" s="5"/>
      <c r="L815" s="5"/>
      <c r="M815" s="5"/>
      <c r="N815" s="5"/>
      <c r="O815" s="5"/>
      <c r="P815" s="5"/>
      <c r="Q815" s="5"/>
      <c r="R815" s="5"/>
      <c r="S815" s="5"/>
      <c r="T815" s="5"/>
      <c r="U815" s="5"/>
      <c r="V815" s="5"/>
      <c r="W815" s="5"/>
      <c r="X815" s="5"/>
      <c r="Y815" s="5"/>
      <c r="Z815" s="5"/>
    </row>
    <row r="816" spans="1:26" ht="15.75" customHeight="1" x14ac:dyDescent="0.25">
      <c r="A816" s="5"/>
      <c r="B816" s="13"/>
      <c r="C816" s="5"/>
      <c r="D816" s="13"/>
      <c r="E816" s="15"/>
      <c r="F816" s="15"/>
      <c r="G816" s="5"/>
      <c r="H816" s="5"/>
      <c r="I816" s="5"/>
      <c r="J816" s="5"/>
      <c r="K816" s="5"/>
      <c r="L816" s="5"/>
      <c r="M816" s="5"/>
      <c r="N816" s="5"/>
      <c r="O816" s="5"/>
      <c r="P816" s="5"/>
      <c r="Q816" s="5"/>
      <c r="R816" s="5"/>
      <c r="S816" s="5"/>
      <c r="T816" s="5"/>
      <c r="U816" s="5"/>
      <c r="V816" s="5"/>
      <c r="W816" s="5"/>
      <c r="X816" s="5"/>
      <c r="Y816" s="5"/>
      <c r="Z816" s="5"/>
    </row>
    <row r="817" spans="1:26" ht="15.75" customHeight="1" x14ac:dyDescent="0.25">
      <c r="A817" s="5"/>
      <c r="B817" s="13"/>
      <c r="C817" s="5"/>
      <c r="D817" s="13"/>
      <c r="E817" s="15"/>
      <c r="F817" s="15"/>
      <c r="G817" s="5"/>
      <c r="H817" s="5"/>
      <c r="I817" s="5"/>
      <c r="J817" s="5"/>
      <c r="K817" s="5"/>
      <c r="L817" s="5"/>
      <c r="M817" s="5"/>
      <c r="N817" s="5"/>
      <c r="O817" s="5"/>
      <c r="P817" s="5"/>
      <c r="Q817" s="5"/>
      <c r="R817" s="5"/>
      <c r="S817" s="5"/>
      <c r="T817" s="5"/>
      <c r="U817" s="5"/>
      <c r="V817" s="5"/>
      <c r="W817" s="5"/>
      <c r="X817" s="5"/>
      <c r="Y817" s="5"/>
      <c r="Z817" s="5"/>
    </row>
    <row r="818" spans="1:26" ht="15.75" customHeight="1" x14ac:dyDescent="0.25">
      <c r="A818" s="5"/>
      <c r="B818" s="13"/>
      <c r="C818" s="5"/>
      <c r="D818" s="13"/>
      <c r="E818" s="15"/>
      <c r="F818" s="15"/>
      <c r="G818" s="5"/>
      <c r="H818" s="5"/>
      <c r="I818" s="5"/>
      <c r="J818" s="5"/>
      <c r="K818" s="5"/>
      <c r="L818" s="5"/>
      <c r="M818" s="5"/>
      <c r="N818" s="5"/>
      <c r="O818" s="5"/>
      <c r="P818" s="5"/>
      <c r="Q818" s="5"/>
      <c r="R818" s="5"/>
      <c r="S818" s="5"/>
      <c r="T818" s="5"/>
      <c r="U818" s="5"/>
      <c r="V818" s="5"/>
      <c r="W818" s="5"/>
      <c r="X818" s="5"/>
      <c r="Y818" s="5"/>
      <c r="Z818" s="5"/>
    </row>
    <row r="819" spans="1:26" ht="15.75" customHeight="1" x14ac:dyDescent="0.25">
      <c r="A819" s="5"/>
      <c r="B819" s="13"/>
      <c r="C819" s="5"/>
      <c r="D819" s="13"/>
      <c r="E819" s="15"/>
      <c r="F819" s="15"/>
      <c r="G819" s="5"/>
      <c r="H819" s="5"/>
      <c r="I819" s="5"/>
      <c r="J819" s="5"/>
      <c r="K819" s="5"/>
      <c r="L819" s="5"/>
      <c r="M819" s="5"/>
      <c r="N819" s="5"/>
      <c r="O819" s="5"/>
      <c r="P819" s="5"/>
      <c r="Q819" s="5"/>
      <c r="R819" s="5"/>
      <c r="S819" s="5"/>
      <c r="T819" s="5"/>
      <c r="U819" s="5"/>
      <c r="V819" s="5"/>
      <c r="W819" s="5"/>
      <c r="X819" s="5"/>
      <c r="Y819" s="5"/>
      <c r="Z819" s="5"/>
    </row>
    <row r="820" spans="1:26" ht="15.75" customHeight="1" x14ac:dyDescent="0.25">
      <c r="A820" s="5"/>
      <c r="B820" s="13"/>
      <c r="C820" s="5"/>
      <c r="D820" s="13"/>
      <c r="E820" s="15"/>
      <c r="F820" s="15"/>
      <c r="G820" s="5"/>
      <c r="H820" s="5"/>
      <c r="I820" s="5"/>
      <c r="J820" s="5"/>
      <c r="K820" s="5"/>
      <c r="L820" s="5"/>
      <c r="M820" s="5"/>
      <c r="N820" s="5"/>
      <c r="O820" s="5"/>
      <c r="P820" s="5"/>
      <c r="Q820" s="5"/>
      <c r="R820" s="5"/>
      <c r="S820" s="5"/>
      <c r="T820" s="5"/>
      <c r="U820" s="5"/>
      <c r="V820" s="5"/>
      <c r="W820" s="5"/>
      <c r="X820" s="5"/>
      <c r="Y820" s="5"/>
      <c r="Z820" s="5"/>
    </row>
    <row r="821" spans="1:26" ht="15.75" customHeight="1" x14ac:dyDescent="0.25">
      <c r="A821" s="5"/>
      <c r="B821" s="13"/>
      <c r="C821" s="5"/>
      <c r="D821" s="13"/>
      <c r="E821" s="15"/>
      <c r="F821" s="15"/>
      <c r="G821" s="5"/>
      <c r="H821" s="5"/>
      <c r="I821" s="5"/>
      <c r="J821" s="5"/>
      <c r="K821" s="5"/>
      <c r="L821" s="5"/>
      <c r="M821" s="5"/>
      <c r="N821" s="5"/>
      <c r="O821" s="5"/>
      <c r="P821" s="5"/>
      <c r="Q821" s="5"/>
      <c r="R821" s="5"/>
      <c r="S821" s="5"/>
      <c r="T821" s="5"/>
      <c r="U821" s="5"/>
      <c r="V821" s="5"/>
      <c r="W821" s="5"/>
      <c r="X821" s="5"/>
      <c r="Y821" s="5"/>
      <c r="Z821" s="5"/>
    </row>
    <row r="822" spans="1:26" ht="15.75" customHeight="1" x14ac:dyDescent="0.25">
      <c r="A822" s="5"/>
      <c r="B822" s="13"/>
      <c r="C822" s="5"/>
      <c r="D822" s="13"/>
      <c r="E822" s="15"/>
      <c r="F822" s="15"/>
      <c r="G822" s="5"/>
      <c r="H822" s="5"/>
      <c r="I822" s="5"/>
      <c r="J822" s="5"/>
      <c r="K822" s="5"/>
      <c r="L822" s="5"/>
      <c r="M822" s="5"/>
      <c r="N822" s="5"/>
      <c r="O822" s="5"/>
      <c r="P822" s="5"/>
      <c r="Q822" s="5"/>
      <c r="R822" s="5"/>
      <c r="S822" s="5"/>
      <c r="T822" s="5"/>
      <c r="U822" s="5"/>
      <c r="V822" s="5"/>
      <c r="W822" s="5"/>
      <c r="X822" s="5"/>
      <c r="Y822" s="5"/>
      <c r="Z822" s="5"/>
    </row>
    <row r="823" spans="1:26" ht="15.75" customHeight="1" x14ac:dyDescent="0.25">
      <c r="A823" s="5"/>
      <c r="B823" s="13"/>
      <c r="C823" s="5"/>
      <c r="D823" s="13"/>
      <c r="E823" s="15"/>
      <c r="F823" s="15"/>
      <c r="G823" s="5"/>
      <c r="H823" s="5"/>
      <c r="I823" s="5"/>
      <c r="J823" s="5"/>
      <c r="K823" s="5"/>
      <c r="L823" s="5"/>
      <c r="M823" s="5"/>
      <c r="N823" s="5"/>
      <c r="O823" s="5"/>
      <c r="P823" s="5"/>
      <c r="Q823" s="5"/>
      <c r="R823" s="5"/>
      <c r="S823" s="5"/>
      <c r="T823" s="5"/>
      <c r="U823" s="5"/>
      <c r="V823" s="5"/>
      <c r="W823" s="5"/>
      <c r="X823" s="5"/>
      <c r="Y823" s="5"/>
      <c r="Z823" s="5"/>
    </row>
    <row r="824" spans="1:26" ht="15.75" customHeight="1" x14ac:dyDescent="0.25">
      <c r="A824" s="5"/>
      <c r="B824" s="13"/>
      <c r="C824" s="5"/>
      <c r="D824" s="13"/>
      <c r="E824" s="15"/>
      <c r="F824" s="15"/>
      <c r="G824" s="5"/>
      <c r="H824" s="5"/>
      <c r="I824" s="5"/>
      <c r="J824" s="5"/>
      <c r="K824" s="5"/>
      <c r="L824" s="5"/>
      <c r="M824" s="5"/>
      <c r="N824" s="5"/>
      <c r="O824" s="5"/>
      <c r="P824" s="5"/>
      <c r="Q824" s="5"/>
      <c r="R824" s="5"/>
      <c r="S824" s="5"/>
      <c r="T824" s="5"/>
      <c r="U824" s="5"/>
      <c r="V824" s="5"/>
      <c r="W824" s="5"/>
      <c r="X824" s="5"/>
      <c r="Y824" s="5"/>
      <c r="Z824" s="5"/>
    </row>
    <row r="825" spans="1:26" ht="15.75" customHeight="1" x14ac:dyDescent="0.25">
      <c r="A825" s="5"/>
      <c r="B825" s="13"/>
      <c r="C825" s="5"/>
      <c r="D825" s="13"/>
      <c r="E825" s="15"/>
      <c r="F825" s="15"/>
      <c r="G825" s="5"/>
      <c r="H825" s="5"/>
      <c r="I825" s="5"/>
      <c r="J825" s="5"/>
      <c r="K825" s="5"/>
      <c r="L825" s="5"/>
      <c r="M825" s="5"/>
      <c r="N825" s="5"/>
      <c r="O825" s="5"/>
      <c r="P825" s="5"/>
      <c r="Q825" s="5"/>
      <c r="R825" s="5"/>
      <c r="S825" s="5"/>
      <c r="T825" s="5"/>
      <c r="U825" s="5"/>
      <c r="V825" s="5"/>
      <c r="W825" s="5"/>
      <c r="X825" s="5"/>
      <c r="Y825" s="5"/>
      <c r="Z825" s="5"/>
    </row>
    <row r="826" spans="1:26" ht="15.75" customHeight="1" x14ac:dyDescent="0.25">
      <c r="A826" s="5"/>
      <c r="B826" s="13"/>
      <c r="C826" s="5"/>
      <c r="D826" s="13"/>
      <c r="E826" s="15"/>
      <c r="F826" s="15"/>
      <c r="G826" s="5"/>
      <c r="H826" s="5"/>
      <c r="I826" s="5"/>
      <c r="J826" s="5"/>
      <c r="K826" s="5"/>
      <c r="L826" s="5"/>
      <c r="M826" s="5"/>
      <c r="N826" s="5"/>
      <c r="O826" s="5"/>
      <c r="P826" s="5"/>
      <c r="Q826" s="5"/>
      <c r="R826" s="5"/>
      <c r="S826" s="5"/>
      <c r="T826" s="5"/>
      <c r="U826" s="5"/>
      <c r="V826" s="5"/>
      <c r="W826" s="5"/>
      <c r="X826" s="5"/>
      <c r="Y826" s="5"/>
      <c r="Z826" s="5"/>
    </row>
    <row r="827" spans="1:26" ht="15.75" customHeight="1" x14ac:dyDescent="0.25">
      <c r="A827" s="5"/>
      <c r="B827" s="13"/>
      <c r="C827" s="5"/>
      <c r="D827" s="13"/>
      <c r="E827" s="15"/>
      <c r="F827" s="15"/>
      <c r="G827" s="5"/>
      <c r="H827" s="5"/>
      <c r="I827" s="5"/>
      <c r="J827" s="5"/>
      <c r="K827" s="5"/>
      <c r="L827" s="5"/>
      <c r="M827" s="5"/>
      <c r="N827" s="5"/>
      <c r="O827" s="5"/>
      <c r="P827" s="5"/>
      <c r="Q827" s="5"/>
      <c r="R827" s="5"/>
      <c r="S827" s="5"/>
      <c r="T827" s="5"/>
      <c r="U827" s="5"/>
      <c r="V827" s="5"/>
      <c r="W827" s="5"/>
      <c r="X827" s="5"/>
      <c r="Y827" s="5"/>
      <c r="Z827" s="5"/>
    </row>
    <row r="828" spans="1:26" ht="15.75" customHeight="1" x14ac:dyDescent="0.25">
      <c r="A828" s="5"/>
      <c r="B828" s="13"/>
      <c r="C828" s="5"/>
      <c r="D828" s="13"/>
      <c r="E828" s="15"/>
      <c r="F828" s="15"/>
      <c r="G828" s="5"/>
      <c r="H828" s="5"/>
      <c r="I828" s="5"/>
      <c r="J828" s="5"/>
      <c r="K828" s="5"/>
      <c r="L828" s="5"/>
      <c r="M828" s="5"/>
      <c r="N828" s="5"/>
      <c r="O828" s="5"/>
      <c r="P828" s="5"/>
      <c r="Q828" s="5"/>
      <c r="R828" s="5"/>
      <c r="S828" s="5"/>
      <c r="T828" s="5"/>
      <c r="U828" s="5"/>
      <c r="V828" s="5"/>
      <c r="W828" s="5"/>
      <c r="X828" s="5"/>
      <c r="Y828" s="5"/>
      <c r="Z828" s="5"/>
    </row>
    <row r="829" spans="1:26" ht="15.75" customHeight="1" x14ac:dyDescent="0.25">
      <c r="A829" s="5"/>
      <c r="B829" s="13"/>
      <c r="C829" s="5"/>
      <c r="D829" s="13"/>
      <c r="E829" s="15"/>
      <c r="F829" s="15"/>
      <c r="G829" s="5"/>
      <c r="H829" s="5"/>
      <c r="I829" s="5"/>
      <c r="J829" s="5"/>
      <c r="K829" s="5"/>
      <c r="L829" s="5"/>
      <c r="M829" s="5"/>
      <c r="N829" s="5"/>
      <c r="O829" s="5"/>
      <c r="P829" s="5"/>
      <c r="Q829" s="5"/>
      <c r="R829" s="5"/>
      <c r="S829" s="5"/>
      <c r="T829" s="5"/>
      <c r="U829" s="5"/>
      <c r="V829" s="5"/>
      <c r="W829" s="5"/>
      <c r="X829" s="5"/>
      <c r="Y829" s="5"/>
      <c r="Z829" s="5"/>
    </row>
    <row r="830" spans="1:26" ht="15.75" customHeight="1" x14ac:dyDescent="0.25">
      <c r="A830" s="5"/>
      <c r="B830" s="13"/>
      <c r="C830" s="5"/>
      <c r="D830" s="13"/>
      <c r="E830" s="15"/>
      <c r="F830" s="15"/>
      <c r="G830" s="5"/>
      <c r="H830" s="5"/>
      <c r="I830" s="5"/>
      <c r="J830" s="5"/>
      <c r="K830" s="5"/>
      <c r="L830" s="5"/>
      <c r="M830" s="5"/>
      <c r="N830" s="5"/>
      <c r="O830" s="5"/>
      <c r="P830" s="5"/>
      <c r="Q830" s="5"/>
      <c r="R830" s="5"/>
      <c r="S830" s="5"/>
      <c r="T830" s="5"/>
      <c r="U830" s="5"/>
      <c r="V830" s="5"/>
      <c r="W830" s="5"/>
      <c r="X830" s="5"/>
      <c r="Y830" s="5"/>
      <c r="Z830" s="5"/>
    </row>
    <row r="831" spans="1:26" ht="15.75" customHeight="1" x14ac:dyDescent="0.25">
      <c r="A831" s="5"/>
      <c r="B831" s="13"/>
      <c r="C831" s="5"/>
      <c r="D831" s="13"/>
      <c r="E831" s="15"/>
      <c r="F831" s="15"/>
      <c r="G831" s="5"/>
      <c r="H831" s="5"/>
      <c r="I831" s="5"/>
      <c r="J831" s="5"/>
      <c r="K831" s="5"/>
      <c r="L831" s="5"/>
      <c r="M831" s="5"/>
      <c r="N831" s="5"/>
      <c r="O831" s="5"/>
      <c r="P831" s="5"/>
      <c r="Q831" s="5"/>
      <c r="R831" s="5"/>
      <c r="S831" s="5"/>
      <c r="T831" s="5"/>
      <c r="U831" s="5"/>
      <c r="V831" s="5"/>
      <c r="W831" s="5"/>
      <c r="X831" s="5"/>
      <c r="Y831" s="5"/>
      <c r="Z831" s="5"/>
    </row>
    <row r="832" spans="1:26" ht="15.75" customHeight="1" x14ac:dyDescent="0.25">
      <c r="A832" s="5"/>
      <c r="B832" s="13"/>
      <c r="C832" s="5"/>
      <c r="D832" s="13"/>
      <c r="E832" s="15"/>
      <c r="F832" s="15"/>
      <c r="G832" s="5"/>
      <c r="H832" s="5"/>
      <c r="I832" s="5"/>
      <c r="J832" s="5"/>
      <c r="K832" s="5"/>
      <c r="L832" s="5"/>
      <c r="M832" s="5"/>
      <c r="N832" s="5"/>
      <c r="O832" s="5"/>
      <c r="P832" s="5"/>
      <c r="Q832" s="5"/>
      <c r="R832" s="5"/>
      <c r="S832" s="5"/>
      <c r="T832" s="5"/>
      <c r="U832" s="5"/>
      <c r="V832" s="5"/>
      <c r="W832" s="5"/>
      <c r="X832" s="5"/>
      <c r="Y832" s="5"/>
      <c r="Z832" s="5"/>
    </row>
    <row r="833" spans="1:26" ht="15.75" customHeight="1" x14ac:dyDescent="0.25">
      <c r="A833" s="5"/>
      <c r="B833" s="13"/>
      <c r="C833" s="5"/>
      <c r="D833" s="13"/>
      <c r="E833" s="15"/>
      <c r="F833" s="15"/>
      <c r="G833" s="5"/>
      <c r="H833" s="5"/>
      <c r="I833" s="5"/>
      <c r="J833" s="5"/>
      <c r="K833" s="5"/>
      <c r="L833" s="5"/>
      <c r="M833" s="5"/>
      <c r="N833" s="5"/>
      <c r="O833" s="5"/>
      <c r="P833" s="5"/>
      <c r="Q833" s="5"/>
      <c r="R833" s="5"/>
      <c r="S833" s="5"/>
      <c r="T833" s="5"/>
      <c r="U833" s="5"/>
      <c r="V833" s="5"/>
      <c r="W833" s="5"/>
      <c r="X833" s="5"/>
      <c r="Y833" s="5"/>
      <c r="Z833" s="5"/>
    </row>
    <row r="834" spans="1:26" ht="15.75" customHeight="1" x14ac:dyDescent="0.25">
      <c r="A834" s="5"/>
      <c r="B834" s="13"/>
      <c r="C834" s="5"/>
      <c r="D834" s="13"/>
      <c r="E834" s="15"/>
      <c r="F834" s="15"/>
      <c r="G834" s="5"/>
      <c r="H834" s="5"/>
      <c r="I834" s="5"/>
      <c r="J834" s="5"/>
      <c r="K834" s="5"/>
      <c r="L834" s="5"/>
      <c r="M834" s="5"/>
      <c r="N834" s="5"/>
      <c r="O834" s="5"/>
      <c r="P834" s="5"/>
      <c r="Q834" s="5"/>
      <c r="R834" s="5"/>
      <c r="S834" s="5"/>
      <c r="T834" s="5"/>
      <c r="U834" s="5"/>
      <c r="V834" s="5"/>
      <c r="W834" s="5"/>
      <c r="X834" s="5"/>
      <c r="Y834" s="5"/>
      <c r="Z834" s="5"/>
    </row>
    <row r="835" spans="1:26" ht="15.75" customHeight="1" x14ac:dyDescent="0.25">
      <c r="A835" s="5"/>
      <c r="B835" s="13"/>
      <c r="C835" s="5"/>
      <c r="D835" s="13"/>
      <c r="E835" s="15"/>
      <c r="F835" s="15"/>
      <c r="G835" s="5"/>
      <c r="H835" s="5"/>
      <c r="I835" s="5"/>
      <c r="J835" s="5"/>
      <c r="K835" s="5"/>
      <c r="L835" s="5"/>
      <c r="M835" s="5"/>
      <c r="N835" s="5"/>
      <c r="O835" s="5"/>
      <c r="P835" s="5"/>
      <c r="Q835" s="5"/>
      <c r="R835" s="5"/>
      <c r="S835" s="5"/>
      <c r="T835" s="5"/>
      <c r="U835" s="5"/>
      <c r="V835" s="5"/>
      <c r="W835" s="5"/>
      <c r="X835" s="5"/>
      <c r="Y835" s="5"/>
      <c r="Z835" s="5"/>
    </row>
    <row r="836" spans="1:26" ht="15.75" customHeight="1" x14ac:dyDescent="0.25">
      <c r="A836" s="5"/>
      <c r="B836" s="13"/>
      <c r="C836" s="5"/>
      <c r="D836" s="13"/>
      <c r="E836" s="15"/>
      <c r="F836" s="15"/>
      <c r="G836" s="5"/>
      <c r="H836" s="5"/>
      <c r="I836" s="5"/>
      <c r="J836" s="5"/>
      <c r="K836" s="5"/>
      <c r="L836" s="5"/>
      <c r="M836" s="5"/>
      <c r="N836" s="5"/>
      <c r="O836" s="5"/>
      <c r="P836" s="5"/>
      <c r="Q836" s="5"/>
      <c r="R836" s="5"/>
      <c r="S836" s="5"/>
      <c r="T836" s="5"/>
      <c r="U836" s="5"/>
      <c r="V836" s="5"/>
      <c r="W836" s="5"/>
      <c r="X836" s="5"/>
      <c r="Y836" s="5"/>
      <c r="Z836" s="5"/>
    </row>
    <row r="837" spans="1:26" ht="15.75" customHeight="1" x14ac:dyDescent="0.25">
      <c r="A837" s="5"/>
      <c r="B837" s="13"/>
      <c r="C837" s="5"/>
      <c r="D837" s="13"/>
      <c r="E837" s="15"/>
      <c r="F837" s="15"/>
      <c r="G837" s="5"/>
      <c r="H837" s="5"/>
      <c r="I837" s="5"/>
      <c r="J837" s="5"/>
      <c r="K837" s="5"/>
      <c r="L837" s="5"/>
      <c r="M837" s="5"/>
      <c r="N837" s="5"/>
      <c r="O837" s="5"/>
      <c r="P837" s="5"/>
      <c r="Q837" s="5"/>
      <c r="R837" s="5"/>
      <c r="S837" s="5"/>
      <c r="T837" s="5"/>
      <c r="U837" s="5"/>
      <c r="V837" s="5"/>
      <c r="W837" s="5"/>
      <c r="X837" s="5"/>
      <c r="Y837" s="5"/>
      <c r="Z837" s="5"/>
    </row>
    <row r="838" spans="1:26" ht="15.75" customHeight="1" x14ac:dyDescent="0.25">
      <c r="A838" s="5"/>
      <c r="B838" s="13"/>
      <c r="C838" s="5"/>
      <c r="D838" s="13"/>
      <c r="E838" s="15"/>
      <c r="F838" s="15"/>
      <c r="G838" s="5"/>
      <c r="H838" s="5"/>
      <c r="I838" s="5"/>
      <c r="J838" s="5"/>
      <c r="K838" s="5"/>
      <c r="L838" s="5"/>
      <c r="M838" s="5"/>
      <c r="N838" s="5"/>
      <c r="O838" s="5"/>
      <c r="P838" s="5"/>
      <c r="Q838" s="5"/>
      <c r="R838" s="5"/>
      <c r="S838" s="5"/>
      <c r="T838" s="5"/>
      <c r="U838" s="5"/>
      <c r="V838" s="5"/>
      <c r="W838" s="5"/>
      <c r="X838" s="5"/>
      <c r="Y838" s="5"/>
      <c r="Z838" s="5"/>
    </row>
    <row r="839" spans="1:26" ht="15.75" customHeight="1" x14ac:dyDescent="0.25">
      <c r="A839" s="5"/>
      <c r="B839" s="13"/>
      <c r="C839" s="5"/>
      <c r="D839" s="13"/>
      <c r="E839" s="15"/>
      <c r="F839" s="15"/>
      <c r="G839" s="5"/>
      <c r="H839" s="5"/>
      <c r="I839" s="5"/>
      <c r="J839" s="5"/>
      <c r="K839" s="5"/>
      <c r="L839" s="5"/>
      <c r="M839" s="5"/>
      <c r="N839" s="5"/>
      <c r="O839" s="5"/>
      <c r="P839" s="5"/>
      <c r="Q839" s="5"/>
      <c r="R839" s="5"/>
      <c r="S839" s="5"/>
      <c r="T839" s="5"/>
      <c r="U839" s="5"/>
      <c r="V839" s="5"/>
      <c r="W839" s="5"/>
      <c r="X839" s="5"/>
      <c r="Y839" s="5"/>
      <c r="Z839" s="5"/>
    </row>
    <row r="840" spans="1:26" ht="15.75" customHeight="1" x14ac:dyDescent="0.25">
      <c r="A840" s="5"/>
      <c r="B840" s="13"/>
      <c r="C840" s="5"/>
      <c r="D840" s="13"/>
      <c r="E840" s="15"/>
      <c r="F840" s="15"/>
      <c r="G840" s="5"/>
      <c r="H840" s="5"/>
      <c r="I840" s="5"/>
      <c r="J840" s="5"/>
      <c r="K840" s="5"/>
      <c r="L840" s="5"/>
      <c r="M840" s="5"/>
      <c r="N840" s="5"/>
      <c r="O840" s="5"/>
      <c r="P840" s="5"/>
      <c r="Q840" s="5"/>
      <c r="R840" s="5"/>
      <c r="S840" s="5"/>
      <c r="T840" s="5"/>
      <c r="U840" s="5"/>
      <c r="V840" s="5"/>
      <c r="W840" s="5"/>
      <c r="X840" s="5"/>
      <c r="Y840" s="5"/>
      <c r="Z840" s="5"/>
    </row>
    <row r="841" spans="1:26" ht="15.75" customHeight="1" x14ac:dyDescent="0.25">
      <c r="A841" s="5"/>
      <c r="B841" s="13"/>
      <c r="C841" s="5"/>
      <c r="D841" s="13"/>
      <c r="E841" s="15"/>
      <c r="F841" s="15"/>
      <c r="G841" s="5"/>
      <c r="H841" s="5"/>
      <c r="I841" s="5"/>
      <c r="J841" s="5"/>
      <c r="K841" s="5"/>
      <c r="L841" s="5"/>
      <c r="M841" s="5"/>
      <c r="N841" s="5"/>
      <c r="O841" s="5"/>
      <c r="P841" s="5"/>
      <c r="Q841" s="5"/>
      <c r="R841" s="5"/>
      <c r="S841" s="5"/>
      <c r="T841" s="5"/>
      <c r="U841" s="5"/>
      <c r="V841" s="5"/>
      <c r="W841" s="5"/>
      <c r="X841" s="5"/>
      <c r="Y841" s="5"/>
      <c r="Z841" s="5"/>
    </row>
    <row r="842" spans="1:26" ht="15.75" customHeight="1" x14ac:dyDescent="0.25">
      <c r="A842" s="5"/>
      <c r="B842" s="13"/>
      <c r="C842" s="5"/>
      <c r="D842" s="13"/>
      <c r="E842" s="15"/>
      <c r="F842" s="15"/>
      <c r="G842" s="5"/>
      <c r="H842" s="5"/>
      <c r="I842" s="5"/>
      <c r="J842" s="5"/>
      <c r="K842" s="5"/>
      <c r="L842" s="5"/>
      <c r="M842" s="5"/>
      <c r="N842" s="5"/>
      <c r="O842" s="5"/>
      <c r="P842" s="5"/>
      <c r="Q842" s="5"/>
      <c r="R842" s="5"/>
      <c r="S842" s="5"/>
      <c r="T842" s="5"/>
      <c r="U842" s="5"/>
      <c r="V842" s="5"/>
      <c r="W842" s="5"/>
      <c r="X842" s="5"/>
      <c r="Y842" s="5"/>
      <c r="Z842" s="5"/>
    </row>
    <row r="843" spans="1:26" ht="15.75" customHeight="1" x14ac:dyDescent="0.25">
      <c r="A843" s="5"/>
      <c r="B843" s="13"/>
      <c r="C843" s="5"/>
      <c r="D843" s="13"/>
      <c r="E843" s="15"/>
      <c r="F843" s="15"/>
      <c r="G843" s="5"/>
      <c r="H843" s="5"/>
      <c r="I843" s="5"/>
      <c r="J843" s="5"/>
      <c r="K843" s="5"/>
      <c r="L843" s="5"/>
      <c r="M843" s="5"/>
      <c r="N843" s="5"/>
      <c r="O843" s="5"/>
      <c r="P843" s="5"/>
      <c r="Q843" s="5"/>
      <c r="R843" s="5"/>
      <c r="S843" s="5"/>
      <c r="T843" s="5"/>
      <c r="U843" s="5"/>
      <c r="V843" s="5"/>
      <c r="W843" s="5"/>
      <c r="X843" s="5"/>
      <c r="Y843" s="5"/>
      <c r="Z843" s="5"/>
    </row>
    <row r="844" spans="1:26" ht="15.75" customHeight="1" x14ac:dyDescent="0.25">
      <c r="A844" s="5"/>
      <c r="B844" s="13"/>
      <c r="C844" s="5"/>
      <c r="D844" s="13"/>
      <c r="E844" s="15"/>
      <c r="F844" s="15"/>
      <c r="G844" s="5"/>
      <c r="H844" s="5"/>
      <c r="I844" s="5"/>
      <c r="J844" s="5"/>
      <c r="K844" s="5"/>
      <c r="L844" s="5"/>
      <c r="M844" s="5"/>
      <c r="N844" s="5"/>
      <c r="O844" s="5"/>
      <c r="P844" s="5"/>
      <c r="Q844" s="5"/>
      <c r="R844" s="5"/>
      <c r="S844" s="5"/>
      <c r="T844" s="5"/>
      <c r="U844" s="5"/>
      <c r="V844" s="5"/>
      <c r="W844" s="5"/>
      <c r="X844" s="5"/>
      <c r="Y844" s="5"/>
      <c r="Z844" s="5"/>
    </row>
    <row r="845" spans="1:26" ht="15.75" customHeight="1" x14ac:dyDescent="0.25">
      <c r="A845" s="5"/>
      <c r="B845" s="13"/>
      <c r="C845" s="5"/>
      <c r="D845" s="13"/>
      <c r="E845" s="15"/>
      <c r="F845" s="15"/>
      <c r="G845" s="5"/>
      <c r="H845" s="5"/>
      <c r="I845" s="5"/>
      <c r="J845" s="5"/>
      <c r="K845" s="5"/>
      <c r="L845" s="5"/>
      <c r="M845" s="5"/>
      <c r="N845" s="5"/>
      <c r="O845" s="5"/>
      <c r="P845" s="5"/>
      <c r="Q845" s="5"/>
      <c r="R845" s="5"/>
      <c r="S845" s="5"/>
      <c r="T845" s="5"/>
      <c r="U845" s="5"/>
      <c r="V845" s="5"/>
      <c r="W845" s="5"/>
      <c r="X845" s="5"/>
      <c r="Y845" s="5"/>
      <c r="Z845" s="5"/>
    </row>
    <row r="846" spans="1:26" ht="15.75" customHeight="1" x14ac:dyDescent="0.25">
      <c r="A846" s="5"/>
      <c r="B846" s="13"/>
      <c r="C846" s="5"/>
      <c r="D846" s="13"/>
      <c r="E846" s="15"/>
      <c r="F846" s="15"/>
      <c r="G846" s="5"/>
      <c r="H846" s="5"/>
      <c r="I846" s="5"/>
      <c r="J846" s="5"/>
      <c r="K846" s="5"/>
      <c r="L846" s="5"/>
      <c r="M846" s="5"/>
      <c r="N846" s="5"/>
      <c r="O846" s="5"/>
      <c r="P846" s="5"/>
      <c r="Q846" s="5"/>
      <c r="R846" s="5"/>
      <c r="S846" s="5"/>
      <c r="T846" s="5"/>
      <c r="U846" s="5"/>
      <c r="V846" s="5"/>
      <c r="W846" s="5"/>
      <c r="X846" s="5"/>
      <c r="Y846" s="5"/>
      <c r="Z846" s="5"/>
    </row>
    <row r="847" spans="1:26" ht="15.75" customHeight="1" x14ac:dyDescent="0.25">
      <c r="A847" s="5"/>
      <c r="B847" s="13"/>
      <c r="C847" s="5"/>
      <c r="D847" s="13"/>
      <c r="E847" s="15"/>
      <c r="F847" s="15"/>
      <c r="G847" s="5"/>
      <c r="H847" s="5"/>
      <c r="I847" s="5"/>
      <c r="J847" s="5"/>
      <c r="K847" s="5"/>
      <c r="L847" s="5"/>
      <c r="M847" s="5"/>
      <c r="N847" s="5"/>
      <c r="O847" s="5"/>
      <c r="P847" s="5"/>
      <c r="Q847" s="5"/>
      <c r="R847" s="5"/>
      <c r="S847" s="5"/>
      <c r="T847" s="5"/>
      <c r="U847" s="5"/>
      <c r="V847" s="5"/>
      <c r="W847" s="5"/>
      <c r="X847" s="5"/>
      <c r="Y847" s="5"/>
      <c r="Z847" s="5"/>
    </row>
    <row r="848" spans="1:26" ht="15.75" customHeight="1" x14ac:dyDescent="0.25">
      <c r="A848" s="5"/>
      <c r="B848" s="13"/>
      <c r="C848" s="5"/>
      <c r="D848" s="13"/>
      <c r="E848" s="15"/>
      <c r="F848" s="15"/>
      <c r="G848" s="5"/>
      <c r="H848" s="5"/>
      <c r="I848" s="5"/>
      <c r="J848" s="5"/>
      <c r="K848" s="5"/>
      <c r="L848" s="5"/>
      <c r="M848" s="5"/>
      <c r="N848" s="5"/>
      <c r="O848" s="5"/>
      <c r="P848" s="5"/>
      <c r="Q848" s="5"/>
      <c r="R848" s="5"/>
      <c r="S848" s="5"/>
      <c r="T848" s="5"/>
      <c r="U848" s="5"/>
      <c r="V848" s="5"/>
      <c r="W848" s="5"/>
      <c r="X848" s="5"/>
      <c r="Y848" s="5"/>
      <c r="Z848" s="5"/>
    </row>
    <row r="849" spans="1:26" ht="15.75" customHeight="1" x14ac:dyDescent="0.25">
      <c r="A849" s="5"/>
      <c r="B849" s="13"/>
      <c r="C849" s="5"/>
      <c r="D849" s="13"/>
      <c r="E849" s="15"/>
      <c r="F849" s="15"/>
      <c r="G849" s="5"/>
      <c r="H849" s="5"/>
      <c r="I849" s="5"/>
      <c r="J849" s="5"/>
      <c r="K849" s="5"/>
      <c r="L849" s="5"/>
      <c r="M849" s="5"/>
      <c r="N849" s="5"/>
      <c r="O849" s="5"/>
      <c r="P849" s="5"/>
      <c r="Q849" s="5"/>
      <c r="R849" s="5"/>
      <c r="S849" s="5"/>
      <c r="T849" s="5"/>
      <c r="U849" s="5"/>
      <c r="V849" s="5"/>
      <c r="W849" s="5"/>
      <c r="X849" s="5"/>
      <c r="Y849" s="5"/>
      <c r="Z849" s="5"/>
    </row>
    <row r="850" spans="1:26" ht="15.75" customHeight="1" x14ac:dyDescent="0.25">
      <c r="A850" s="5"/>
      <c r="B850" s="13"/>
      <c r="C850" s="5"/>
      <c r="D850" s="13"/>
      <c r="E850" s="15"/>
      <c r="F850" s="15"/>
      <c r="G850" s="5"/>
      <c r="H850" s="5"/>
      <c r="I850" s="5"/>
      <c r="J850" s="5"/>
      <c r="K850" s="5"/>
      <c r="L850" s="5"/>
      <c r="M850" s="5"/>
      <c r="N850" s="5"/>
      <c r="O850" s="5"/>
      <c r="P850" s="5"/>
      <c r="Q850" s="5"/>
      <c r="R850" s="5"/>
      <c r="S850" s="5"/>
      <c r="T850" s="5"/>
      <c r="U850" s="5"/>
      <c r="V850" s="5"/>
      <c r="W850" s="5"/>
      <c r="X850" s="5"/>
      <c r="Y850" s="5"/>
      <c r="Z850" s="5"/>
    </row>
    <row r="851" spans="1:26" ht="15.75" customHeight="1" x14ac:dyDescent="0.25">
      <c r="A851" s="5"/>
      <c r="B851" s="13"/>
      <c r="C851" s="5"/>
      <c r="D851" s="13"/>
      <c r="E851" s="15"/>
      <c r="F851" s="15"/>
      <c r="G851" s="5"/>
      <c r="H851" s="5"/>
      <c r="I851" s="5"/>
      <c r="J851" s="5"/>
      <c r="K851" s="5"/>
      <c r="L851" s="5"/>
      <c r="M851" s="5"/>
      <c r="N851" s="5"/>
      <c r="O851" s="5"/>
      <c r="P851" s="5"/>
      <c r="Q851" s="5"/>
      <c r="R851" s="5"/>
      <c r="S851" s="5"/>
      <c r="T851" s="5"/>
      <c r="U851" s="5"/>
      <c r="V851" s="5"/>
      <c r="W851" s="5"/>
      <c r="X851" s="5"/>
      <c r="Y851" s="5"/>
      <c r="Z851" s="5"/>
    </row>
    <row r="852" spans="1:26" ht="15.75" customHeight="1" x14ac:dyDescent="0.25">
      <c r="A852" s="5"/>
      <c r="B852" s="13"/>
      <c r="C852" s="5"/>
      <c r="D852" s="13"/>
      <c r="E852" s="15"/>
      <c r="F852" s="15"/>
      <c r="G852" s="5"/>
      <c r="H852" s="5"/>
      <c r="I852" s="5"/>
      <c r="J852" s="5"/>
      <c r="K852" s="5"/>
      <c r="L852" s="5"/>
      <c r="M852" s="5"/>
      <c r="N852" s="5"/>
      <c r="O852" s="5"/>
      <c r="P852" s="5"/>
      <c r="Q852" s="5"/>
      <c r="R852" s="5"/>
      <c r="S852" s="5"/>
      <c r="T852" s="5"/>
      <c r="U852" s="5"/>
      <c r="V852" s="5"/>
      <c r="W852" s="5"/>
      <c r="X852" s="5"/>
      <c r="Y852" s="5"/>
      <c r="Z852" s="5"/>
    </row>
    <row r="853" spans="1:26" ht="15.75" customHeight="1" x14ac:dyDescent="0.25">
      <c r="A853" s="5"/>
      <c r="B853" s="13"/>
      <c r="C853" s="5"/>
      <c r="D853" s="13"/>
      <c r="E853" s="15"/>
      <c r="F853" s="15"/>
      <c r="G853" s="5"/>
      <c r="H853" s="5"/>
      <c r="I853" s="5"/>
      <c r="J853" s="5"/>
      <c r="K853" s="5"/>
      <c r="L853" s="5"/>
      <c r="M853" s="5"/>
      <c r="N853" s="5"/>
      <c r="O853" s="5"/>
      <c r="P853" s="5"/>
      <c r="Q853" s="5"/>
      <c r="R853" s="5"/>
      <c r="S853" s="5"/>
      <c r="T853" s="5"/>
      <c r="U853" s="5"/>
      <c r="V853" s="5"/>
      <c r="W853" s="5"/>
      <c r="X853" s="5"/>
      <c r="Y853" s="5"/>
      <c r="Z853" s="5"/>
    </row>
    <row r="854" spans="1:26" ht="15.75" customHeight="1" x14ac:dyDescent="0.25">
      <c r="A854" s="5"/>
      <c r="B854" s="13"/>
      <c r="C854" s="5"/>
      <c r="D854" s="13"/>
      <c r="E854" s="15"/>
      <c r="F854" s="15"/>
      <c r="G854" s="5"/>
      <c r="H854" s="5"/>
      <c r="I854" s="5"/>
      <c r="J854" s="5"/>
      <c r="K854" s="5"/>
      <c r="L854" s="5"/>
      <c r="M854" s="5"/>
      <c r="N854" s="5"/>
      <c r="O854" s="5"/>
      <c r="P854" s="5"/>
      <c r="Q854" s="5"/>
      <c r="R854" s="5"/>
      <c r="S854" s="5"/>
      <c r="T854" s="5"/>
      <c r="U854" s="5"/>
      <c r="V854" s="5"/>
      <c r="W854" s="5"/>
      <c r="X854" s="5"/>
      <c r="Y854" s="5"/>
      <c r="Z854" s="5"/>
    </row>
    <row r="855" spans="1:26" ht="15.75" customHeight="1" x14ac:dyDescent="0.25">
      <c r="A855" s="5"/>
      <c r="B855" s="13"/>
      <c r="C855" s="5"/>
      <c r="D855" s="13"/>
      <c r="E855" s="15"/>
      <c r="F855" s="15"/>
      <c r="G855" s="5"/>
      <c r="H855" s="5"/>
      <c r="I855" s="5"/>
      <c r="J855" s="5"/>
      <c r="K855" s="5"/>
      <c r="L855" s="5"/>
      <c r="M855" s="5"/>
      <c r="N855" s="5"/>
      <c r="O855" s="5"/>
      <c r="P855" s="5"/>
      <c r="Q855" s="5"/>
      <c r="R855" s="5"/>
      <c r="S855" s="5"/>
      <c r="T855" s="5"/>
      <c r="U855" s="5"/>
      <c r="V855" s="5"/>
      <c r="W855" s="5"/>
      <c r="X855" s="5"/>
      <c r="Y855" s="5"/>
      <c r="Z855" s="5"/>
    </row>
    <row r="856" spans="1:26" ht="15.75" customHeight="1" x14ac:dyDescent="0.25">
      <c r="A856" s="5"/>
      <c r="B856" s="13"/>
      <c r="C856" s="5"/>
      <c r="D856" s="13"/>
      <c r="E856" s="15"/>
      <c r="F856" s="15"/>
      <c r="G856" s="5"/>
      <c r="H856" s="5"/>
      <c r="I856" s="5"/>
      <c r="J856" s="5"/>
      <c r="K856" s="5"/>
      <c r="L856" s="5"/>
      <c r="M856" s="5"/>
      <c r="N856" s="5"/>
      <c r="O856" s="5"/>
      <c r="P856" s="5"/>
      <c r="Q856" s="5"/>
      <c r="R856" s="5"/>
      <c r="S856" s="5"/>
      <c r="T856" s="5"/>
      <c r="U856" s="5"/>
      <c r="V856" s="5"/>
      <c r="W856" s="5"/>
      <c r="X856" s="5"/>
      <c r="Y856" s="5"/>
      <c r="Z856" s="5"/>
    </row>
    <row r="857" spans="1:26" ht="15.75" customHeight="1" x14ac:dyDescent="0.25">
      <c r="A857" s="5"/>
      <c r="B857" s="13"/>
      <c r="C857" s="5"/>
      <c r="D857" s="13"/>
      <c r="E857" s="15"/>
      <c r="F857" s="15"/>
      <c r="G857" s="5"/>
      <c r="H857" s="5"/>
      <c r="I857" s="5"/>
      <c r="J857" s="5"/>
      <c r="K857" s="5"/>
      <c r="L857" s="5"/>
      <c r="M857" s="5"/>
      <c r="N857" s="5"/>
      <c r="O857" s="5"/>
      <c r="P857" s="5"/>
      <c r="Q857" s="5"/>
      <c r="R857" s="5"/>
      <c r="S857" s="5"/>
      <c r="T857" s="5"/>
      <c r="U857" s="5"/>
      <c r="V857" s="5"/>
      <c r="W857" s="5"/>
      <c r="X857" s="5"/>
      <c r="Y857" s="5"/>
      <c r="Z857" s="5"/>
    </row>
    <row r="858" spans="1:26" ht="15.75" customHeight="1" x14ac:dyDescent="0.25">
      <c r="A858" s="5"/>
      <c r="B858" s="13"/>
      <c r="C858" s="5"/>
      <c r="D858" s="13"/>
      <c r="E858" s="15"/>
      <c r="F858" s="15"/>
      <c r="G858" s="5"/>
      <c r="H858" s="5"/>
      <c r="I858" s="5"/>
      <c r="J858" s="5"/>
      <c r="K858" s="5"/>
      <c r="L858" s="5"/>
      <c r="M858" s="5"/>
      <c r="N858" s="5"/>
      <c r="O858" s="5"/>
      <c r="P858" s="5"/>
      <c r="Q858" s="5"/>
      <c r="R858" s="5"/>
      <c r="S858" s="5"/>
      <c r="T858" s="5"/>
      <c r="U858" s="5"/>
      <c r="V858" s="5"/>
      <c r="W858" s="5"/>
      <c r="X858" s="5"/>
      <c r="Y858" s="5"/>
      <c r="Z858" s="5"/>
    </row>
    <row r="859" spans="1:26" ht="15.75" customHeight="1" x14ac:dyDescent="0.25">
      <c r="A859" s="5"/>
      <c r="B859" s="13"/>
      <c r="C859" s="5"/>
      <c r="D859" s="13"/>
      <c r="E859" s="15"/>
      <c r="F859" s="15"/>
      <c r="G859" s="5"/>
      <c r="H859" s="5"/>
      <c r="I859" s="5"/>
      <c r="J859" s="5"/>
      <c r="K859" s="5"/>
      <c r="L859" s="5"/>
      <c r="M859" s="5"/>
      <c r="N859" s="5"/>
      <c r="O859" s="5"/>
      <c r="P859" s="5"/>
      <c r="Q859" s="5"/>
      <c r="R859" s="5"/>
      <c r="S859" s="5"/>
      <c r="T859" s="5"/>
      <c r="U859" s="5"/>
      <c r="V859" s="5"/>
      <c r="W859" s="5"/>
      <c r="X859" s="5"/>
      <c r="Y859" s="5"/>
      <c r="Z859" s="5"/>
    </row>
    <row r="860" spans="1:26" ht="15.75" customHeight="1" x14ac:dyDescent="0.25">
      <c r="A860" s="5"/>
      <c r="B860" s="13"/>
      <c r="C860" s="5"/>
      <c r="D860" s="13"/>
      <c r="E860" s="15"/>
      <c r="F860" s="15"/>
      <c r="G860" s="5"/>
      <c r="H860" s="5"/>
      <c r="I860" s="5"/>
      <c r="J860" s="5"/>
      <c r="K860" s="5"/>
      <c r="L860" s="5"/>
      <c r="M860" s="5"/>
      <c r="N860" s="5"/>
      <c r="O860" s="5"/>
      <c r="P860" s="5"/>
      <c r="Q860" s="5"/>
      <c r="R860" s="5"/>
      <c r="S860" s="5"/>
      <c r="T860" s="5"/>
      <c r="U860" s="5"/>
      <c r="V860" s="5"/>
      <c r="W860" s="5"/>
      <c r="X860" s="5"/>
      <c r="Y860" s="5"/>
      <c r="Z860" s="5"/>
    </row>
    <row r="861" spans="1:26" ht="15.75" customHeight="1" x14ac:dyDescent="0.25">
      <c r="A861" s="5"/>
      <c r="B861" s="13"/>
      <c r="C861" s="5"/>
      <c r="D861" s="13"/>
      <c r="E861" s="15"/>
      <c r="F861" s="15"/>
      <c r="G861" s="5"/>
      <c r="H861" s="5"/>
      <c r="I861" s="5"/>
      <c r="J861" s="5"/>
      <c r="K861" s="5"/>
      <c r="L861" s="5"/>
      <c r="M861" s="5"/>
      <c r="N861" s="5"/>
      <c r="O861" s="5"/>
      <c r="P861" s="5"/>
      <c r="Q861" s="5"/>
      <c r="R861" s="5"/>
      <c r="S861" s="5"/>
      <c r="T861" s="5"/>
      <c r="U861" s="5"/>
      <c r="V861" s="5"/>
      <c r="W861" s="5"/>
      <c r="X861" s="5"/>
      <c r="Y861" s="5"/>
      <c r="Z861" s="5"/>
    </row>
    <row r="862" spans="1:26" ht="15.75" customHeight="1" x14ac:dyDescent="0.25">
      <c r="A862" s="5"/>
      <c r="B862" s="13"/>
      <c r="C862" s="5"/>
      <c r="D862" s="13"/>
      <c r="E862" s="15"/>
      <c r="F862" s="15"/>
      <c r="G862" s="5"/>
      <c r="H862" s="5"/>
      <c r="I862" s="5"/>
      <c r="J862" s="5"/>
      <c r="K862" s="5"/>
      <c r="L862" s="5"/>
      <c r="M862" s="5"/>
      <c r="N862" s="5"/>
      <c r="O862" s="5"/>
      <c r="P862" s="5"/>
      <c r="Q862" s="5"/>
      <c r="R862" s="5"/>
      <c r="S862" s="5"/>
      <c r="T862" s="5"/>
      <c r="U862" s="5"/>
      <c r="V862" s="5"/>
      <c r="W862" s="5"/>
      <c r="X862" s="5"/>
      <c r="Y862" s="5"/>
      <c r="Z862" s="5"/>
    </row>
    <row r="863" spans="1:26" ht="15.75" customHeight="1" x14ac:dyDescent="0.25">
      <c r="A863" s="5"/>
      <c r="B863" s="13"/>
      <c r="C863" s="5"/>
      <c r="D863" s="13"/>
      <c r="E863" s="15"/>
      <c r="F863" s="15"/>
      <c r="G863" s="5"/>
      <c r="H863" s="5"/>
      <c r="I863" s="5"/>
      <c r="J863" s="5"/>
      <c r="K863" s="5"/>
      <c r="L863" s="5"/>
      <c r="M863" s="5"/>
      <c r="N863" s="5"/>
      <c r="O863" s="5"/>
      <c r="P863" s="5"/>
      <c r="Q863" s="5"/>
      <c r="R863" s="5"/>
      <c r="S863" s="5"/>
      <c r="T863" s="5"/>
      <c r="U863" s="5"/>
      <c r="V863" s="5"/>
      <c r="W863" s="5"/>
      <c r="X863" s="5"/>
      <c r="Y863" s="5"/>
      <c r="Z863" s="5"/>
    </row>
    <row r="864" spans="1:26" ht="15.75" customHeight="1" x14ac:dyDescent="0.25">
      <c r="A864" s="5"/>
      <c r="B864" s="13"/>
      <c r="C864" s="5"/>
      <c r="D864" s="13"/>
      <c r="E864" s="15"/>
      <c r="F864" s="15"/>
      <c r="G864" s="5"/>
      <c r="H864" s="5"/>
      <c r="I864" s="5"/>
      <c r="J864" s="5"/>
      <c r="K864" s="5"/>
      <c r="L864" s="5"/>
      <c r="M864" s="5"/>
      <c r="N864" s="5"/>
      <c r="O864" s="5"/>
      <c r="P864" s="5"/>
      <c r="Q864" s="5"/>
      <c r="R864" s="5"/>
      <c r="S864" s="5"/>
      <c r="T864" s="5"/>
      <c r="U864" s="5"/>
      <c r="V864" s="5"/>
      <c r="W864" s="5"/>
      <c r="X864" s="5"/>
      <c r="Y864" s="5"/>
      <c r="Z864" s="5"/>
    </row>
    <row r="865" spans="1:26" ht="15.75" customHeight="1" x14ac:dyDescent="0.25">
      <c r="A865" s="5"/>
      <c r="B865" s="13"/>
      <c r="C865" s="5"/>
      <c r="D865" s="13"/>
      <c r="E865" s="15"/>
      <c r="F865" s="15"/>
      <c r="G865" s="5"/>
      <c r="H865" s="5"/>
      <c r="I865" s="5"/>
      <c r="J865" s="5"/>
      <c r="K865" s="5"/>
      <c r="L865" s="5"/>
      <c r="M865" s="5"/>
      <c r="N865" s="5"/>
      <c r="O865" s="5"/>
      <c r="P865" s="5"/>
      <c r="Q865" s="5"/>
      <c r="R865" s="5"/>
      <c r="S865" s="5"/>
      <c r="T865" s="5"/>
      <c r="U865" s="5"/>
      <c r="V865" s="5"/>
      <c r="W865" s="5"/>
      <c r="X865" s="5"/>
      <c r="Y865" s="5"/>
      <c r="Z865" s="5"/>
    </row>
    <row r="866" spans="1:26" ht="15.75" customHeight="1" x14ac:dyDescent="0.25">
      <c r="A866" s="5"/>
      <c r="B866" s="13"/>
      <c r="C866" s="5"/>
      <c r="D866" s="13"/>
      <c r="E866" s="15"/>
      <c r="F866" s="15"/>
      <c r="G866" s="5"/>
      <c r="H866" s="5"/>
      <c r="I866" s="5"/>
      <c r="J866" s="5"/>
      <c r="K866" s="5"/>
      <c r="L866" s="5"/>
      <c r="M866" s="5"/>
      <c r="N866" s="5"/>
      <c r="O866" s="5"/>
      <c r="P866" s="5"/>
      <c r="Q866" s="5"/>
      <c r="R866" s="5"/>
      <c r="S866" s="5"/>
      <c r="T866" s="5"/>
      <c r="U866" s="5"/>
      <c r="V866" s="5"/>
      <c r="W866" s="5"/>
      <c r="X866" s="5"/>
      <c r="Y866" s="5"/>
      <c r="Z866" s="5"/>
    </row>
    <row r="867" spans="1:26" ht="15.75" customHeight="1" x14ac:dyDescent="0.25">
      <c r="A867" s="5"/>
      <c r="B867" s="13"/>
      <c r="C867" s="5"/>
      <c r="D867" s="13"/>
      <c r="E867" s="15"/>
      <c r="F867" s="15"/>
      <c r="G867" s="5"/>
      <c r="H867" s="5"/>
      <c r="I867" s="5"/>
      <c r="J867" s="5"/>
      <c r="K867" s="5"/>
      <c r="L867" s="5"/>
      <c r="M867" s="5"/>
      <c r="N867" s="5"/>
      <c r="O867" s="5"/>
      <c r="P867" s="5"/>
      <c r="Q867" s="5"/>
      <c r="R867" s="5"/>
      <c r="S867" s="5"/>
      <c r="T867" s="5"/>
      <c r="U867" s="5"/>
      <c r="V867" s="5"/>
      <c r="W867" s="5"/>
      <c r="X867" s="5"/>
      <c r="Y867" s="5"/>
      <c r="Z867" s="5"/>
    </row>
    <row r="868" spans="1:26" ht="15.75" customHeight="1" x14ac:dyDescent="0.25">
      <c r="A868" s="5"/>
      <c r="B868" s="13"/>
      <c r="C868" s="5"/>
      <c r="D868" s="13"/>
      <c r="E868" s="15"/>
      <c r="F868" s="15"/>
      <c r="G868" s="5"/>
      <c r="H868" s="5"/>
      <c r="I868" s="5"/>
      <c r="J868" s="5"/>
      <c r="K868" s="5"/>
      <c r="L868" s="5"/>
      <c r="M868" s="5"/>
      <c r="N868" s="5"/>
      <c r="O868" s="5"/>
      <c r="P868" s="5"/>
      <c r="Q868" s="5"/>
      <c r="R868" s="5"/>
      <c r="S868" s="5"/>
      <c r="T868" s="5"/>
      <c r="U868" s="5"/>
      <c r="V868" s="5"/>
      <c r="W868" s="5"/>
      <c r="X868" s="5"/>
      <c r="Y868" s="5"/>
      <c r="Z868" s="5"/>
    </row>
    <row r="869" spans="1:26" ht="15.75" customHeight="1" x14ac:dyDescent="0.25">
      <c r="A869" s="5"/>
      <c r="B869" s="13"/>
      <c r="C869" s="5"/>
      <c r="D869" s="13"/>
      <c r="E869" s="15"/>
      <c r="F869" s="15"/>
      <c r="G869" s="5"/>
      <c r="H869" s="5"/>
      <c r="I869" s="5"/>
      <c r="J869" s="5"/>
      <c r="K869" s="5"/>
      <c r="L869" s="5"/>
      <c r="M869" s="5"/>
      <c r="N869" s="5"/>
      <c r="O869" s="5"/>
      <c r="P869" s="5"/>
      <c r="Q869" s="5"/>
      <c r="R869" s="5"/>
      <c r="S869" s="5"/>
      <c r="T869" s="5"/>
      <c r="U869" s="5"/>
      <c r="V869" s="5"/>
      <c r="W869" s="5"/>
      <c r="X869" s="5"/>
      <c r="Y869" s="5"/>
      <c r="Z869" s="5"/>
    </row>
    <row r="870" spans="1:26" ht="15.75" customHeight="1" x14ac:dyDescent="0.25">
      <c r="A870" s="5"/>
      <c r="B870" s="13"/>
      <c r="C870" s="5"/>
      <c r="D870" s="13"/>
      <c r="E870" s="15"/>
      <c r="F870" s="15"/>
      <c r="G870" s="5"/>
      <c r="H870" s="5"/>
      <c r="I870" s="5"/>
      <c r="J870" s="5"/>
      <c r="K870" s="5"/>
      <c r="L870" s="5"/>
      <c r="M870" s="5"/>
      <c r="N870" s="5"/>
      <c r="O870" s="5"/>
      <c r="P870" s="5"/>
      <c r="Q870" s="5"/>
      <c r="R870" s="5"/>
      <c r="S870" s="5"/>
      <c r="T870" s="5"/>
      <c r="U870" s="5"/>
      <c r="V870" s="5"/>
      <c r="W870" s="5"/>
      <c r="X870" s="5"/>
      <c r="Y870" s="5"/>
      <c r="Z870" s="5"/>
    </row>
    <row r="871" spans="1:26" ht="15.75" customHeight="1" x14ac:dyDescent="0.25">
      <c r="A871" s="5"/>
      <c r="B871" s="13"/>
      <c r="C871" s="5"/>
      <c r="D871" s="13"/>
      <c r="E871" s="15"/>
      <c r="F871" s="15"/>
      <c r="G871" s="5"/>
      <c r="H871" s="5"/>
      <c r="I871" s="5"/>
      <c r="J871" s="5"/>
      <c r="K871" s="5"/>
      <c r="L871" s="5"/>
      <c r="M871" s="5"/>
      <c r="N871" s="5"/>
      <c r="O871" s="5"/>
      <c r="P871" s="5"/>
      <c r="Q871" s="5"/>
      <c r="R871" s="5"/>
      <c r="S871" s="5"/>
      <c r="T871" s="5"/>
      <c r="U871" s="5"/>
      <c r="V871" s="5"/>
      <c r="W871" s="5"/>
      <c r="X871" s="5"/>
      <c r="Y871" s="5"/>
      <c r="Z871" s="5"/>
    </row>
    <row r="872" spans="1:26" ht="15.75" customHeight="1" x14ac:dyDescent="0.25">
      <c r="A872" s="5"/>
      <c r="B872" s="13"/>
      <c r="C872" s="5"/>
      <c r="D872" s="13"/>
      <c r="E872" s="15"/>
      <c r="F872" s="15"/>
      <c r="G872" s="5"/>
      <c r="H872" s="5"/>
      <c r="I872" s="5"/>
      <c r="J872" s="5"/>
      <c r="K872" s="5"/>
      <c r="L872" s="5"/>
      <c r="M872" s="5"/>
      <c r="N872" s="5"/>
      <c r="O872" s="5"/>
      <c r="P872" s="5"/>
      <c r="Q872" s="5"/>
      <c r="R872" s="5"/>
      <c r="S872" s="5"/>
      <c r="T872" s="5"/>
      <c r="U872" s="5"/>
      <c r="V872" s="5"/>
      <c r="W872" s="5"/>
      <c r="X872" s="5"/>
      <c r="Y872" s="5"/>
      <c r="Z872" s="5"/>
    </row>
    <row r="873" spans="1:26" ht="15.75" customHeight="1" x14ac:dyDescent="0.25">
      <c r="A873" s="5"/>
      <c r="B873" s="13"/>
      <c r="C873" s="5"/>
      <c r="D873" s="13"/>
      <c r="E873" s="15"/>
      <c r="F873" s="15"/>
      <c r="G873" s="5"/>
      <c r="H873" s="5"/>
      <c r="I873" s="5"/>
      <c r="J873" s="5"/>
      <c r="K873" s="5"/>
      <c r="L873" s="5"/>
      <c r="M873" s="5"/>
      <c r="N873" s="5"/>
      <c r="O873" s="5"/>
      <c r="P873" s="5"/>
      <c r="Q873" s="5"/>
      <c r="R873" s="5"/>
      <c r="S873" s="5"/>
      <c r="T873" s="5"/>
      <c r="U873" s="5"/>
      <c r="V873" s="5"/>
      <c r="W873" s="5"/>
      <c r="X873" s="5"/>
      <c r="Y873" s="5"/>
      <c r="Z873" s="5"/>
    </row>
    <row r="874" spans="1:26" ht="15.75" customHeight="1" x14ac:dyDescent="0.25">
      <c r="A874" s="5"/>
      <c r="B874" s="13"/>
      <c r="C874" s="5"/>
      <c r="D874" s="13"/>
      <c r="E874" s="15"/>
      <c r="F874" s="15"/>
      <c r="G874" s="5"/>
      <c r="H874" s="5"/>
      <c r="I874" s="5"/>
      <c r="J874" s="5"/>
      <c r="K874" s="5"/>
      <c r="L874" s="5"/>
      <c r="M874" s="5"/>
      <c r="N874" s="5"/>
      <c r="O874" s="5"/>
      <c r="P874" s="5"/>
      <c r="Q874" s="5"/>
      <c r="R874" s="5"/>
      <c r="S874" s="5"/>
      <c r="T874" s="5"/>
      <c r="U874" s="5"/>
      <c r="V874" s="5"/>
      <c r="W874" s="5"/>
      <c r="X874" s="5"/>
      <c r="Y874" s="5"/>
      <c r="Z874" s="5"/>
    </row>
    <row r="875" spans="1:26" ht="15.75" customHeight="1" x14ac:dyDescent="0.25">
      <c r="A875" s="5"/>
      <c r="B875" s="13"/>
      <c r="C875" s="5"/>
      <c r="D875" s="13"/>
      <c r="E875" s="15"/>
      <c r="F875" s="15"/>
      <c r="G875" s="5"/>
      <c r="H875" s="5"/>
      <c r="I875" s="5"/>
      <c r="J875" s="5"/>
      <c r="K875" s="5"/>
      <c r="L875" s="5"/>
      <c r="M875" s="5"/>
      <c r="N875" s="5"/>
      <c r="O875" s="5"/>
      <c r="P875" s="5"/>
      <c r="Q875" s="5"/>
      <c r="R875" s="5"/>
      <c r="S875" s="5"/>
      <c r="T875" s="5"/>
      <c r="U875" s="5"/>
      <c r="V875" s="5"/>
      <c r="W875" s="5"/>
      <c r="X875" s="5"/>
      <c r="Y875" s="5"/>
      <c r="Z875" s="5"/>
    </row>
    <row r="876" spans="1:26" ht="15.75" customHeight="1" x14ac:dyDescent="0.25">
      <c r="A876" s="5"/>
      <c r="B876" s="13"/>
      <c r="C876" s="5"/>
      <c r="D876" s="13"/>
      <c r="E876" s="15"/>
      <c r="F876" s="15"/>
      <c r="G876" s="5"/>
      <c r="H876" s="5"/>
      <c r="I876" s="5"/>
      <c r="J876" s="5"/>
      <c r="K876" s="5"/>
      <c r="L876" s="5"/>
      <c r="M876" s="5"/>
      <c r="N876" s="5"/>
      <c r="O876" s="5"/>
      <c r="P876" s="5"/>
      <c r="Q876" s="5"/>
      <c r="R876" s="5"/>
      <c r="S876" s="5"/>
      <c r="T876" s="5"/>
      <c r="U876" s="5"/>
      <c r="V876" s="5"/>
      <c r="W876" s="5"/>
      <c r="X876" s="5"/>
      <c r="Y876" s="5"/>
      <c r="Z876" s="5"/>
    </row>
    <row r="877" spans="1:26" ht="15.75" customHeight="1" x14ac:dyDescent="0.25">
      <c r="A877" s="5"/>
      <c r="B877" s="13"/>
      <c r="C877" s="5"/>
      <c r="D877" s="13"/>
      <c r="E877" s="15"/>
      <c r="F877" s="15"/>
      <c r="G877" s="5"/>
      <c r="H877" s="5"/>
      <c r="I877" s="5"/>
      <c r="J877" s="5"/>
      <c r="K877" s="5"/>
      <c r="L877" s="5"/>
      <c r="M877" s="5"/>
      <c r="N877" s="5"/>
      <c r="O877" s="5"/>
      <c r="P877" s="5"/>
      <c r="Q877" s="5"/>
      <c r="R877" s="5"/>
      <c r="S877" s="5"/>
      <c r="T877" s="5"/>
      <c r="U877" s="5"/>
      <c r="V877" s="5"/>
      <c r="W877" s="5"/>
      <c r="X877" s="5"/>
      <c r="Y877" s="5"/>
      <c r="Z877" s="5"/>
    </row>
    <row r="878" spans="1:26" ht="15.75" customHeight="1" x14ac:dyDescent="0.25">
      <c r="A878" s="5"/>
      <c r="B878" s="13"/>
      <c r="C878" s="5"/>
      <c r="D878" s="13"/>
      <c r="E878" s="15"/>
      <c r="F878" s="15"/>
      <c r="G878" s="5"/>
      <c r="H878" s="5"/>
      <c r="I878" s="5"/>
      <c r="J878" s="5"/>
      <c r="K878" s="5"/>
      <c r="L878" s="5"/>
      <c r="M878" s="5"/>
      <c r="N878" s="5"/>
      <c r="O878" s="5"/>
      <c r="P878" s="5"/>
      <c r="Q878" s="5"/>
      <c r="R878" s="5"/>
      <c r="S878" s="5"/>
      <c r="T878" s="5"/>
      <c r="U878" s="5"/>
      <c r="V878" s="5"/>
      <c r="W878" s="5"/>
      <c r="X878" s="5"/>
      <c r="Y878" s="5"/>
      <c r="Z878" s="5"/>
    </row>
    <row r="879" spans="1:26" ht="15.75" customHeight="1" x14ac:dyDescent="0.25">
      <c r="A879" s="5"/>
      <c r="B879" s="13"/>
      <c r="C879" s="5"/>
      <c r="D879" s="13"/>
      <c r="E879" s="15"/>
      <c r="F879" s="15"/>
      <c r="G879" s="5"/>
      <c r="H879" s="5"/>
      <c r="I879" s="5"/>
      <c r="J879" s="5"/>
      <c r="K879" s="5"/>
      <c r="L879" s="5"/>
      <c r="M879" s="5"/>
      <c r="N879" s="5"/>
      <c r="O879" s="5"/>
      <c r="P879" s="5"/>
      <c r="Q879" s="5"/>
      <c r="R879" s="5"/>
      <c r="S879" s="5"/>
      <c r="T879" s="5"/>
      <c r="U879" s="5"/>
      <c r="V879" s="5"/>
      <c r="W879" s="5"/>
      <c r="X879" s="5"/>
      <c r="Y879" s="5"/>
      <c r="Z879" s="5"/>
    </row>
    <row r="880" spans="1:26" ht="15.75" customHeight="1" x14ac:dyDescent="0.25">
      <c r="A880" s="5"/>
      <c r="B880" s="13"/>
      <c r="C880" s="5"/>
      <c r="D880" s="13"/>
      <c r="E880" s="15"/>
      <c r="F880" s="15"/>
      <c r="G880" s="5"/>
      <c r="H880" s="5"/>
      <c r="I880" s="5"/>
      <c r="J880" s="5"/>
      <c r="K880" s="5"/>
      <c r="L880" s="5"/>
      <c r="M880" s="5"/>
      <c r="N880" s="5"/>
      <c r="O880" s="5"/>
      <c r="P880" s="5"/>
      <c r="Q880" s="5"/>
      <c r="R880" s="5"/>
      <c r="S880" s="5"/>
      <c r="T880" s="5"/>
      <c r="U880" s="5"/>
      <c r="V880" s="5"/>
      <c r="W880" s="5"/>
      <c r="X880" s="5"/>
      <c r="Y880" s="5"/>
      <c r="Z880" s="5"/>
    </row>
    <row r="881" spans="1:26" ht="15.75" customHeight="1" x14ac:dyDescent="0.25">
      <c r="A881" s="5"/>
      <c r="B881" s="13"/>
      <c r="C881" s="5"/>
      <c r="D881" s="13"/>
      <c r="E881" s="15"/>
      <c r="F881" s="15"/>
      <c r="G881" s="5"/>
      <c r="H881" s="5"/>
      <c r="I881" s="5"/>
      <c r="J881" s="5"/>
      <c r="K881" s="5"/>
      <c r="L881" s="5"/>
      <c r="M881" s="5"/>
      <c r="N881" s="5"/>
      <c r="O881" s="5"/>
      <c r="P881" s="5"/>
      <c r="Q881" s="5"/>
      <c r="R881" s="5"/>
      <c r="S881" s="5"/>
      <c r="T881" s="5"/>
      <c r="U881" s="5"/>
      <c r="V881" s="5"/>
      <c r="W881" s="5"/>
      <c r="X881" s="5"/>
      <c r="Y881" s="5"/>
      <c r="Z881" s="5"/>
    </row>
    <row r="882" spans="1:26" ht="15.75" customHeight="1" x14ac:dyDescent="0.25">
      <c r="A882" s="5"/>
      <c r="B882" s="13"/>
      <c r="C882" s="5"/>
      <c r="D882" s="13"/>
      <c r="E882" s="15"/>
      <c r="F882" s="15"/>
      <c r="G882" s="5"/>
      <c r="H882" s="5"/>
      <c r="I882" s="5"/>
      <c r="J882" s="5"/>
      <c r="K882" s="5"/>
      <c r="L882" s="5"/>
      <c r="M882" s="5"/>
      <c r="N882" s="5"/>
      <c r="O882" s="5"/>
      <c r="P882" s="5"/>
      <c r="Q882" s="5"/>
      <c r="R882" s="5"/>
      <c r="S882" s="5"/>
      <c r="T882" s="5"/>
      <c r="U882" s="5"/>
      <c r="V882" s="5"/>
      <c r="W882" s="5"/>
      <c r="X882" s="5"/>
      <c r="Y882" s="5"/>
      <c r="Z882" s="5"/>
    </row>
    <row r="883" spans="1:26" ht="15.75" customHeight="1" x14ac:dyDescent="0.25">
      <c r="A883" s="5"/>
      <c r="B883" s="13"/>
      <c r="C883" s="5"/>
      <c r="D883" s="13"/>
      <c r="E883" s="15"/>
      <c r="F883" s="15"/>
      <c r="G883" s="5"/>
      <c r="H883" s="5"/>
      <c r="I883" s="5"/>
      <c r="J883" s="5"/>
      <c r="K883" s="5"/>
      <c r="L883" s="5"/>
      <c r="M883" s="5"/>
      <c r="N883" s="5"/>
      <c r="O883" s="5"/>
      <c r="P883" s="5"/>
      <c r="Q883" s="5"/>
      <c r="R883" s="5"/>
      <c r="S883" s="5"/>
      <c r="T883" s="5"/>
      <c r="U883" s="5"/>
      <c r="V883" s="5"/>
      <c r="W883" s="5"/>
      <c r="X883" s="5"/>
      <c r="Y883" s="5"/>
      <c r="Z883" s="5"/>
    </row>
    <row r="884" spans="1:26" ht="15.75" customHeight="1" x14ac:dyDescent="0.25">
      <c r="A884" s="5"/>
      <c r="B884" s="13"/>
      <c r="C884" s="5"/>
      <c r="D884" s="13"/>
      <c r="E884" s="15"/>
      <c r="F884" s="15"/>
      <c r="G884" s="5"/>
      <c r="H884" s="5"/>
      <c r="I884" s="5"/>
      <c r="J884" s="5"/>
      <c r="K884" s="5"/>
      <c r="L884" s="5"/>
      <c r="M884" s="5"/>
      <c r="N884" s="5"/>
      <c r="O884" s="5"/>
      <c r="P884" s="5"/>
      <c r="Q884" s="5"/>
      <c r="R884" s="5"/>
      <c r="S884" s="5"/>
      <c r="T884" s="5"/>
      <c r="U884" s="5"/>
      <c r="V884" s="5"/>
      <c r="W884" s="5"/>
      <c r="X884" s="5"/>
      <c r="Y884" s="5"/>
      <c r="Z884" s="5"/>
    </row>
    <row r="885" spans="1:26" ht="15.75" customHeight="1" x14ac:dyDescent="0.25">
      <c r="A885" s="5"/>
      <c r="B885" s="13"/>
      <c r="C885" s="5"/>
      <c r="D885" s="13"/>
      <c r="E885" s="15"/>
      <c r="F885" s="15"/>
      <c r="G885" s="5"/>
      <c r="H885" s="5"/>
      <c r="I885" s="5"/>
      <c r="J885" s="5"/>
      <c r="K885" s="5"/>
      <c r="L885" s="5"/>
      <c r="M885" s="5"/>
      <c r="N885" s="5"/>
      <c r="O885" s="5"/>
      <c r="P885" s="5"/>
      <c r="Q885" s="5"/>
      <c r="R885" s="5"/>
      <c r="S885" s="5"/>
      <c r="T885" s="5"/>
      <c r="U885" s="5"/>
      <c r="V885" s="5"/>
      <c r="W885" s="5"/>
      <c r="X885" s="5"/>
      <c r="Y885" s="5"/>
      <c r="Z885" s="5"/>
    </row>
    <row r="886" spans="1:26" ht="15.75" customHeight="1" x14ac:dyDescent="0.25">
      <c r="A886" s="5"/>
      <c r="B886" s="13"/>
      <c r="C886" s="5"/>
      <c r="D886" s="13"/>
      <c r="E886" s="15"/>
      <c r="F886" s="15"/>
      <c r="G886" s="5"/>
      <c r="H886" s="5"/>
      <c r="I886" s="5"/>
      <c r="J886" s="5"/>
      <c r="K886" s="5"/>
      <c r="L886" s="5"/>
      <c r="M886" s="5"/>
      <c r="N886" s="5"/>
      <c r="O886" s="5"/>
      <c r="P886" s="5"/>
      <c r="Q886" s="5"/>
      <c r="R886" s="5"/>
      <c r="S886" s="5"/>
      <c r="T886" s="5"/>
      <c r="U886" s="5"/>
      <c r="V886" s="5"/>
      <c r="W886" s="5"/>
      <c r="X886" s="5"/>
      <c r="Y886" s="5"/>
      <c r="Z886" s="5"/>
    </row>
    <row r="887" spans="1:26" ht="15.75" customHeight="1" x14ac:dyDescent="0.25">
      <c r="A887" s="5"/>
      <c r="B887" s="13"/>
      <c r="C887" s="5"/>
      <c r="D887" s="13"/>
      <c r="E887" s="15"/>
      <c r="F887" s="15"/>
      <c r="G887" s="5"/>
      <c r="H887" s="5"/>
      <c r="I887" s="5"/>
      <c r="J887" s="5"/>
      <c r="K887" s="5"/>
      <c r="L887" s="5"/>
      <c r="M887" s="5"/>
      <c r="N887" s="5"/>
      <c r="O887" s="5"/>
      <c r="P887" s="5"/>
      <c r="Q887" s="5"/>
      <c r="R887" s="5"/>
      <c r="S887" s="5"/>
      <c r="T887" s="5"/>
      <c r="U887" s="5"/>
      <c r="V887" s="5"/>
      <c r="W887" s="5"/>
      <c r="X887" s="5"/>
      <c r="Y887" s="5"/>
      <c r="Z887" s="5"/>
    </row>
    <row r="888" spans="1:26" ht="15.75" customHeight="1" x14ac:dyDescent="0.25">
      <c r="A888" s="5"/>
      <c r="B888" s="13"/>
      <c r="C888" s="5"/>
      <c r="D888" s="13"/>
      <c r="E888" s="15"/>
      <c r="F888" s="15"/>
      <c r="G888" s="5"/>
      <c r="H888" s="5"/>
      <c r="I888" s="5"/>
      <c r="J888" s="5"/>
      <c r="K888" s="5"/>
      <c r="L888" s="5"/>
      <c r="M888" s="5"/>
      <c r="N888" s="5"/>
      <c r="O888" s="5"/>
      <c r="P888" s="5"/>
      <c r="Q888" s="5"/>
      <c r="R888" s="5"/>
      <c r="S888" s="5"/>
      <c r="T888" s="5"/>
      <c r="U888" s="5"/>
      <c r="V888" s="5"/>
      <c r="W888" s="5"/>
      <c r="X888" s="5"/>
      <c r="Y888" s="5"/>
      <c r="Z888" s="5"/>
    </row>
    <row r="889" spans="1:26" ht="15.75" customHeight="1" x14ac:dyDescent="0.25">
      <c r="A889" s="5"/>
      <c r="B889" s="13"/>
      <c r="C889" s="5"/>
      <c r="D889" s="13"/>
      <c r="E889" s="15"/>
      <c r="F889" s="15"/>
      <c r="G889" s="5"/>
      <c r="H889" s="5"/>
      <c r="I889" s="5"/>
      <c r="J889" s="5"/>
      <c r="K889" s="5"/>
      <c r="L889" s="5"/>
      <c r="M889" s="5"/>
      <c r="N889" s="5"/>
      <c r="O889" s="5"/>
      <c r="P889" s="5"/>
      <c r="Q889" s="5"/>
      <c r="R889" s="5"/>
      <c r="S889" s="5"/>
      <c r="T889" s="5"/>
      <c r="U889" s="5"/>
      <c r="V889" s="5"/>
      <c r="W889" s="5"/>
      <c r="X889" s="5"/>
      <c r="Y889" s="5"/>
      <c r="Z889" s="5"/>
    </row>
    <row r="890" spans="1:26" ht="15.75" customHeight="1" x14ac:dyDescent="0.25">
      <c r="A890" s="5"/>
      <c r="B890" s="13"/>
      <c r="C890" s="5"/>
      <c r="D890" s="13"/>
      <c r="E890" s="15"/>
      <c r="F890" s="15"/>
      <c r="G890" s="5"/>
      <c r="H890" s="5"/>
      <c r="I890" s="5"/>
      <c r="J890" s="5"/>
      <c r="K890" s="5"/>
      <c r="L890" s="5"/>
      <c r="M890" s="5"/>
      <c r="N890" s="5"/>
      <c r="O890" s="5"/>
      <c r="P890" s="5"/>
      <c r="Q890" s="5"/>
      <c r="R890" s="5"/>
      <c r="S890" s="5"/>
      <c r="T890" s="5"/>
      <c r="U890" s="5"/>
      <c r="V890" s="5"/>
      <c r="W890" s="5"/>
      <c r="X890" s="5"/>
      <c r="Y890" s="5"/>
      <c r="Z890" s="5"/>
    </row>
    <row r="891" spans="1:26" ht="15.75" customHeight="1" x14ac:dyDescent="0.25">
      <c r="A891" s="5"/>
      <c r="B891" s="13"/>
      <c r="C891" s="5"/>
      <c r="D891" s="13"/>
      <c r="E891" s="15"/>
      <c r="F891" s="15"/>
      <c r="G891" s="5"/>
      <c r="H891" s="5"/>
      <c r="I891" s="5"/>
      <c r="J891" s="5"/>
      <c r="K891" s="5"/>
      <c r="L891" s="5"/>
      <c r="M891" s="5"/>
      <c r="N891" s="5"/>
      <c r="O891" s="5"/>
      <c r="P891" s="5"/>
      <c r="Q891" s="5"/>
      <c r="R891" s="5"/>
      <c r="S891" s="5"/>
      <c r="T891" s="5"/>
      <c r="U891" s="5"/>
      <c r="V891" s="5"/>
      <c r="W891" s="5"/>
      <c r="X891" s="5"/>
      <c r="Y891" s="5"/>
      <c r="Z891" s="5"/>
    </row>
    <row r="892" spans="1:26" ht="15.75" customHeight="1" x14ac:dyDescent="0.25">
      <c r="A892" s="5"/>
      <c r="B892" s="13"/>
      <c r="C892" s="5"/>
      <c r="D892" s="13"/>
      <c r="E892" s="15"/>
      <c r="F892" s="15"/>
      <c r="G892" s="5"/>
      <c r="H892" s="5"/>
      <c r="I892" s="5"/>
      <c r="J892" s="5"/>
      <c r="K892" s="5"/>
      <c r="L892" s="5"/>
      <c r="M892" s="5"/>
      <c r="N892" s="5"/>
      <c r="O892" s="5"/>
      <c r="P892" s="5"/>
      <c r="Q892" s="5"/>
      <c r="R892" s="5"/>
      <c r="S892" s="5"/>
      <c r="T892" s="5"/>
      <c r="U892" s="5"/>
      <c r="V892" s="5"/>
      <c r="W892" s="5"/>
      <c r="X892" s="5"/>
      <c r="Y892" s="5"/>
      <c r="Z892" s="5"/>
    </row>
    <row r="893" spans="1:26" ht="15.75" customHeight="1" x14ac:dyDescent="0.25">
      <c r="A893" s="5"/>
      <c r="B893" s="13"/>
      <c r="C893" s="5"/>
      <c r="D893" s="13"/>
      <c r="E893" s="15"/>
      <c r="F893" s="15"/>
      <c r="G893" s="5"/>
      <c r="H893" s="5"/>
      <c r="I893" s="5"/>
      <c r="J893" s="5"/>
      <c r="K893" s="5"/>
      <c r="L893" s="5"/>
      <c r="M893" s="5"/>
      <c r="N893" s="5"/>
      <c r="O893" s="5"/>
      <c r="P893" s="5"/>
      <c r="Q893" s="5"/>
      <c r="R893" s="5"/>
      <c r="S893" s="5"/>
      <c r="T893" s="5"/>
      <c r="U893" s="5"/>
      <c r="V893" s="5"/>
      <c r="W893" s="5"/>
      <c r="X893" s="5"/>
      <c r="Y893" s="5"/>
      <c r="Z893" s="5"/>
    </row>
    <row r="894" spans="1:26" ht="15.75" customHeight="1" x14ac:dyDescent="0.25">
      <c r="A894" s="5"/>
      <c r="B894" s="13"/>
      <c r="C894" s="5"/>
      <c r="D894" s="13"/>
      <c r="E894" s="15"/>
      <c r="F894" s="15"/>
      <c r="G894" s="5"/>
      <c r="H894" s="5"/>
      <c r="I894" s="5"/>
      <c r="J894" s="5"/>
      <c r="K894" s="5"/>
      <c r="L894" s="5"/>
      <c r="M894" s="5"/>
      <c r="N894" s="5"/>
      <c r="O894" s="5"/>
      <c r="P894" s="5"/>
      <c r="Q894" s="5"/>
      <c r="R894" s="5"/>
      <c r="S894" s="5"/>
      <c r="T894" s="5"/>
      <c r="U894" s="5"/>
      <c r="V894" s="5"/>
      <c r="W894" s="5"/>
      <c r="X894" s="5"/>
      <c r="Y894" s="5"/>
      <c r="Z894" s="5"/>
    </row>
    <row r="895" spans="1:26" ht="15.75" customHeight="1" x14ac:dyDescent="0.25">
      <c r="A895" s="5"/>
      <c r="B895" s="13"/>
      <c r="C895" s="5"/>
      <c r="D895" s="13"/>
      <c r="E895" s="15"/>
      <c r="F895" s="15"/>
      <c r="G895" s="5"/>
      <c r="H895" s="5"/>
      <c r="I895" s="5"/>
      <c r="J895" s="5"/>
      <c r="K895" s="5"/>
      <c r="L895" s="5"/>
      <c r="M895" s="5"/>
      <c r="N895" s="5"/>
      <c r="O895" s="5"/>
      <c r="P895" s="5"/>
      <c r="Q895" s="5"/>
      <c r="R895" s="5"/>
      <c r="S895" s="5"/>
      <c r="T895" s="5"/>
      <c r="U895" s="5"/>
      <c r="V895" s="5"/>
      <c r="W895" s="5"/>
      <c r="X895" s="5"/>
      <c r="Y895" s="5"/>
      <c r="Z895" s="5"/>
    </row>
    <row r="896" spans="1:26" ht="15.75" customHeight="1" x14ac:dyDescent="0.25">
      <c r="A896" s="5"/>
      <c r="B896" s="13"/>
      <c r="C896" s="5"/>
      <c r="D896" s="13"/>
      <c r="E896" s="15"/>
      <c r="F896" s="15"/>
      <c r="G896" s="5"/>
      <c r="H896" s="5"/>
      <c r="I896" s="5"/>
      <c r="J896" s="5"/>
      <c r="K896" s="5"/>
      <c r="L896" s="5"/>
      <c r="M896" s="5"/>
      <c r="N896" s="5"/>
      <c r="O896" s="5"/>
      <c r="P896" s="5"/>
      <c r="Q896" s="5"/>
      <c r="R896" s="5"/>
      <c r="S896" s="5"/>
      <c r="T896" s="5"/>
      <c r="U896" s="5"/>
      <c r="V896" s="5"/>
      <c r="W896" s="5"/>
      <c r="X896" s="5"/>
      <c r="Y896" s="5"/>
      <c r="Z896" s="5"/>
    </row>
    <row r="897" spans="1:26" ht="15.75" customHeight="1" x14ac:dyDescent="0.25">
      <c r="A897" s="5"/>
      <c r="B897" s="13"/>
      <c r="C897" s="5"/>
      <c r="D897" s="13"/>
      <c r="E897" s="15"/>
      <c r="F897" s="15"/>
      <c r="G897" s="5"/>
      <c r="H897" s="5"/>
      <c r="I897" s="5"/>
      <c r="J897" s="5"/>
      <c r="K897" s="5"/>
      <c r="L897" s="5"/>
      <c r="M897" s="5"/>
      <c r="N897" s="5"/>
      <c r="O897" s="5"/>
      <c r="P897" s="5"/>
      <c r="Q897" s="5"/>
      <c r="R897" s="5"/>
      <c r="S897" s="5"/>
      <c r="T897" s="5"/>
      <c r="U897" s="5"/>
      <c r="V897" s="5"/>
      <c r="W897" s="5"/>
      <c r="X897" s="5"/>
      <c r="Y897" s="5"/>
      <c r="Z897" s="5"/>
    </row>
    <row r="898" spans="1:26" ht="15.75" customHeight="1" x14ac:dyDescent="0.25">
      <c r="A898" s="5"/>
      <c r="B898" s="13"/>
      <c r="C898" s="5"/>
      <c r="D898" s="13"/>
      <c r="E898" s="15"/>
      <c r="F898" s="15"/>
      <c r="G898" s="5"/>
      <c r="H898" s="5"/>
      <c r="I898" s="5"/>
      <c r="J898" s="5"/>
      <c r="K898" s="5"/>
      <c r="L898" s="5"/>
      <c r="M898" s="5"/>
      <c r="N898" s="5"/>
      <c r="O898" s="5"/>
      <c r="P898" s="5"/>
      <c r="Q898" s="5"/>
      <c r="R898" s="5"/>
      <c r="S898" s="5"/>
      <c r="T898" s="5"/>
      <c r="U898" s="5"/>
      <c r="V898" s="5"/>
      <c r="W898" s="5"/>
      <c r="X898" s="5"/>
      <c r="Y898" s="5"/>
      <c r="Z898" s="5"/>
    </row>
    <row r="899" spans="1:26" ht="15.75" customHeight="1" x14ac:dyDescent="0.25">
      <c r="A899" s="5"/>
      <c r="B899" s="13"/>
      <c r="C899" s="5"/>
      <c r="D899" s="13"/>
      <c r="E899" s="15"/>
      <c r="F899" s="15"/>
      <c r="G899" s="5"/>
      <c r="H899" s="5"/>
      <c r="I899" s="5"/>
      <c r="J899" s="5"/>
      <c r="K899" s="5"/>
      <c r="L899" s="5"/>
      <c r="M899" s="5"/>
      <c r="N899" s="5"/>
      <c r="O899" s="5"/>
      <c r="P899" s="5"/>
      <c r="Q899" s="5"/>
      <c r="R899" s="5"/>
      <c r="S899" s="5"/>
      <c r="T899" s="5"/>
      <c r="U899" s="5"/>
      <c r="V899" s="5"/>
      <c r="W899" s="5"/>
      <c r="X899" s="5"/>
      <c r="Y899" s="5"/>
      <c r="Z899" s="5"/>
    </row>
    <row r="900" spans="1:26" ht="15.75" customHeight="1" x14ac:dyDescent="0.25">
      <c r="A900" s="5"/>
      <c r="B900" s="13"/>
      <c r="C900" s="5"/>
      <c r="D900" s="13"/>
      <c r="E900" s="15"/>
      <c r="F900" s="15"/>
      <c r="G900" s="5"/>
      <c r="H900" s="5"/>
      <c r="I900" s="5"/>
      <c r="J900" s="5"/>
      <c r="K900" s="5"/>
      <c r="L900" s="5"/>
      <c r="M900" s="5"/>
      <c r="N900" s="5"/>
      <c r="O900" s="5"/>
      <c r="P900" s="5"/>
      <c r="Q900" s="5"/>
      <c r="R900" s="5"/>
      <c r="S900" s="5"/>
      <c r="T900" s="5"/>
      <c r="U900" s="5"/>
      <c r="V900" s="5"/>
      <c r="W900" s="5"/>
      <c r="X900" s="5"/>
      <c r="Y900" s="5"/>
      <c r="Z900" s="5"/>
    </row>
    <row r="901" spans="1:26" ht="15.75" customHeight="1" x14ac:dyDescent="0.25">
      <c r="A901" s="5"/>
      <c r="B901" s="13"/>
      <c r="C901" s="5"/>
      <c r="D901" s="13"/>
      <c r="E901" s="15"/>
      <c r="F901" s="15"/>
      <c r="G901" s="5"/>
      <c r="H901" s="5"/>
      <c r="I901" s="5"/>
      <c r="J901" s="5"/>
      <c r="K901" s="5"/>
      <c r="L901" s="5"/>
      <c r="M901" s="5"/>
      <c r="N901" s="5"/>
      <c r="O901" s="5"/>
      <c r="P901" s="5"/>
      <c r="Q901" s="5"/>
      <c r="R901" s="5"/>
      <c r="S901" s="5"/>
      <c r="T901" s="5"/>
      <c r="U901" s="5"/>
      <c r="V901" s="5"/>
      <c r="W901" s="5"/>
      <c r="X901" s="5"/>
      <c r="Y901" s="5"/>
      <c r="Z901" s="5"/>
    </row>
    <row r="902" spans="1:26" ht="15.75" customHeight="1" x14ac:dyDescent="0.25">
      <c r="A902" s="5"/>
      <c r="B902" s="13"/>
      <c r="C902" s="5"/>
      <c r="D902" s="13"/>
      <c r="E902" s="15"/>
      <c r="F902" s="15"/>
      <c r="G902" s="5"/>
      <c r="H902" s="5"/>
      <c r="I902" s="5"/>
      <c r="J902" s="5"/>
      <c r="K902" s="5"/>
      <c r="L902" s="5"/>
      <c r="M902" s="5"/>
      <c r="N902" s="5"/>
      <c r="O902" s="5"/>
      <c r="P902" s="5"/>
      <c r="Q902" s="5"/>
      <c r="R902" s="5"/>
      <c r="S902" s="5"/>
      <c r="T902" s="5"/>
      <c r="U902" s="5"/>
      <c r="V902" s="5"/>
      <c r="W902" s="5"/>
      <c r="X902" s="5"/>
      <c r="Y902" s="5"/>
      <c r="Z902" s="5"/>
    </row>
    <row r="903" spans="1:26" ht="15.75" customHeight="1" x14ac:dyDescent="0.25">
      <c r="A903" s="5"/>
      <c r="B903" s="13"/>
      <c r="C903" s="5"/>
      <c r="D903" s="13"/>
      <c r="E903" s="15"/>
      <c r="F903" s="15"/>
      <c r="G903" s="5"/>
      <c r="H903" s="5"/>
      <c r="I903" s="5"/>
      <c r="J903" s="5"/>
      <c r="K903" s="5"/>
      <c r="L903" s="5"/>
      <c r="M903" s="5"/>
      <c r="N903" s="5"/>
      <c r="O903" s="5"/>
      <c r="P903" s="5"/>
      <c r="Q903" s="5"/>
      <c r="R903" s="5"/>
      <c r="S903" s="5"/>
      <c r="T903" s="5"/>
      <c r="U903" s="5"/>
      <c r="V903" s="5"/>
      <c r="W903" s="5"/>
      <c r="X903" s="5"/>
      <c r="Y903" s="5"/>
      <c r="Z903" s="5"/>
    </row>
    <row r="904" spans="1:26" ht="15.75" customHeight="1" x14ac:dyDescent="0.25">
      <c r="A904" s="5"/>
      <c r="B904" s="13"/>
      <c r="C904" s="5"/>
      <c r="D904" s="13"/>
      <c r="E904" s="15"/>
      <c r="F904" s="15"/>
      <c r="G904" s="5"/>
      <c r="H904" s="5"/>
      <c r="I904" s="5"/>
      <c r="J904" s="5"/>
      <c r="K904" s="5"/>
      <c r="L904" s="5"/>
      <c r="M904" s="5"/>
      <c r="N904" s="5"/>
      <c r="O904" s="5"/>
      <c r="P904" s="5"/>
      <c r="Q904" s="5"/>
      <c r="R904" s="5"/>
      <c r="S904" s="5"/>
      <c r="T904" s="5"/>
      <c r="U904" s="5"/>
      <c r="V904" s="5"/>
      <c r="W904" s="5"/>
      <c r="X904" s="5"/>
      <c r="Y904" s="5"/>
      <c r="Z904" s="5"/>
    </row>
    <row r="905" spans="1:26" ht="15.75" customHeight="1" x14ac:dyDescent="0.25">
      <c r="A905" s="5"/>
      <c r="B905" s="13"/>
      <c r="C905" s="5"/>
      <c r="D905" s="13"/>
      <c r="E905" s="15"/>
      <c r="F905" s="15"/>
      <c r="G905" s="5"/>
      <c r="H905" s="5"/>
      <c r="I905" s="5"/>
      <c r="J905" s="5"/>
      <c r="K905" s="5"/>
      <c r="L905" s="5"/>
      <c r="M905" s="5"/>
      <c r="N905" s="5"/>
      <c r="O905" s="5"/>
      <c r="P905" s="5"/>
      <c r="Q905" s="5"/>
      <c r="R905" s="5"/>
      <c r="S905" s="5"/>
      <c r="T905" s="5"/>
      <c r="U905" s="5"/>
      <c r="V905" s="5"/>
      <c r="W905" s="5"/>
      <c r="X905" s="5"/>
      <c r="Y905" s="5"/>
      <c r="Z905" s="5"/>
    </row>
    <row r="906" spans="1:26" ht="15.75" customHeight="1" x14ac:dyDescent="0.25">
      <c r="A906" s="5"/>
      <c r="B906" s="13"/>
      <c r="C906" s="5"/>
      <c r="D906" s="13"/>
      <c r="E906" s="15"/>
      <c r="F906" s="15"/>
      <c r="G906" s="5"/>
      <c r="H906" s="5"/>
      <c r="I906" s="5"/>
      <c r="J906" s="5"/>
      <c r="K906" s="5"/>
      <c r="L906" s="5"/>
      <c r="M906" s="5"/>
      <c r="N906" s="5"/>
      <c r="O906" s="5"/>
      <c r="P906" s="5"/>
      <c r="Q906" s="5"/>
      <c r="R906" s="5"/>
      <c r="S906" s="5"/>
      <c r="T906" s="5"/>
      <c r="U906" s="5"/>
      <c r="V906" s="5"/>
      <c r="W906" s="5"/>
      <c r="X906" s="5"/>
      <c r="Y906" s="5"/>
      <c r="Z906" s="5"/>
    </row>
    <row r="907" spans="1:26" ht="15.75" customHeight="1" x14ac:dyDescent="0.25">
      <c r="A907" s="5"/>
      <c r="B907" s="13"/>
      <c r="C907" s="5"/>
      <c r="D907" s="13"/>
      <c r="E907" s="15"/>
      <c r="F907" s="15"/>
      <c r="G907" s="5"/>
      <c r="H907" s="5"/>
      <c r="I907" s="5"/>
      <c r="J907" s="5"/>
      <c r="K907" s="5"/>
      <c r="L907" s="5"/>
      <c r="M907" s="5"/>
      <c r="N907" s="5"/>
      <c r="O907" s="5"/>
      <c r="P907" s="5"/>
      <c r="Q907" s="5"/>
      <c r="R907" s="5"/>
      <c r="S907" s="5"/>
      <c r="T907" s="5"/>
      <c r="U907" s="5"/>
      <c r="V907" s="5"/>
      <c r="W907" s="5"/>
      <c r="X907" s="5"/>
      <c r="Y907" s="5"/>
      <c r="Z907" s="5"/>
    </row>
    <row r="908" spans="1:26" ht="15.75" customHeight="1" x14ac:dyDescent="0.25">
      <c r="A908" s="5"/>
      <c r="B908" s="13"/>
      <c r="C908" s="5"/>
      <c r="D908" s="13"/>
      <c r="E908" s="15"/>
      <c r="F908" s="15"/>
      <c r="G908" s="5"/>
      <c r="H908" s="5"/>
      <c r="I908" s="5"/>
      <c r="J908" s="5"/>
      <c r="K908" s="5"/>
      <c r="L908" s="5"/>
      <c r="M908" s="5"/>
      <c r="N908" s="5"/>
      <c r="O908" s="5"/>
      <c r="P908" s="5"/>
      <c r="Q908" s="5"/>
      <c r="R908" s="5"/>
      <c r="S908" s="5"/>
      <c r="T908" s="5"/>
      <c r="U908" s="5"/>
      <c r="V908" s="5"/>
      <c r="W908" s="5"/>
      <c r="X908" s="5"/>
      <c r="Y908" s="5"/>
      <c r="Z908" s="5"/>
    </row>
    <row r="909" spans="1:26" ht="15.75" customHeight="1" x14ac:dyDescent="0.25">
      <c r="A909" s="5"/>
      <c r="B909" s="13"/>
      <c r="C909" s="5"/>
      <c r="D909" s="13"/>
      <c r="E909" s="15"/>
      <c r="F909" s="15"/>
      <c r="G909" s="5"/>
      <c r="H909" s="5"/>
      <c r="I909" s="5"/>
      <c r="J909" s="5"/>
      <c r="K909" s="5"/>
      <c r="L909" s="5"/>
      <c r="M909" s="5"/>
      <c r="N909" s="5"/>
      <c r="O909" s="5"/>
      <c r="P909" s="5"/>
      <c r="Q909" s="5"/>
      <c r="R909" s="5"/>
      <c r="S909" s="5"/>
      <c r="T909" s="5"/>
      <c r="U909" s="5"/>
      <c r="V909" s="5"/>
      <c r="W909" s="5"/>
      <c r="X909" s="5"/>
      <c r="Y909" s="5"/>
      <c r="Z909" s="5"/>
    </row>
    <row r="910" spans="1:26" ht="15.75" customHeight="1" x14ac:dyDescent="0.25">
      <c r="A910" s="5"/>
      <c r="B910" s="13"/>
      <c r="C910" s="5"/>
      <c r="D910" s="13"/>
      <c r="E910" s="15"/>
      <c r="F910" s="15"/>
      <c r="G910" s="5"/>
      <c r="H910" s="5"/>
      <c r="I910" s="5"/>
      <c r="J910" s="5"/>
      <c r="K910" s="5"/>
      <c r="L910" s="5"/>
      <c r="M910" s="5"/>
      <c r="N910" s="5"/>
      <c r="O910" s="5"/>
      <c r="P910" s="5"/>
      <c r="Q910" s="5"/>
      <c r="R910" s="5"/>
      <c r="S910" s="5"/>
      <c r="T910" s="5"/>
      <c r="U910" s="5"/>
      <c r="V910" s="5"/>
      <c r="W910" s="5"/>
      <c r="X910" s="5"/>
      <c r="Y910" s="5"/>
      <c r="Z910" s="5"/>
    </row>
    <row r="911" spans="1:26" ht="15.75" customHeight="1" x14ac:dyDescent="0.25">
      <c r="A911" s="5"/>
      <c r="B911" s="13"/>
      <c r="C911" s="5"/>
      <c r="D911" s="13"/>
      <c r="E911" s="15"/>
      <c r="F911" s="15"/>
      <c r="G911" s="5"/>
      <c r="H911" s="5"/>
      <c r="I911" s="5"/>
      <c r="J911" s="5"/>
      <c r="K911" s="5"/>
      <c r="L911" s="5"/>
      <c r="M911" s="5"/>
      <c r="N911" s="5"/>
      <c r="O911" s="5"/>
      <c r="P911" s="5"/>
      <c r="Q911" s="5"/>
      <c r="R911" s="5"/>
      <c r="S911" s="5"/>
      <c r="T911" s="5"/>
      <c r="U911" s="5"/>
      <c r="V911" s="5"/>
      <c r="W911" s="5"/>
      <c r="X911" s="5"/>
      <c r="Y911" s="5"/>
      <c r="Z911" s="5"/>
    </row>
    <row r="912" spans="1:26" ht="15.75" customHeight="1" x14ac:dyDescent="0.25">
      <c r="A912" s="5"/>
      <c r="B912" s="13"/>
      <c r="C912" s="5"/>
      <c r="D912" s="13"/>
      <c r="E912" s="15"/>
      <c r="F912" s="15"/>
      <c r="G912" s="5"/>
      <c r="H912" s="5"/>
      <c r="I912" s="5"/>
      <c r="J912" s="5"/>
      <c r="K912" s="5"/>
      <c r="L912" s="5"/>
      <c r="M912" s="5"/>
      <c r="N912" s="5"/>
      <c r="O912" s="5"/>
      <c r="P912" s="5"/>
      <c r="Q912" s="5"/>
      <c r="R912" s="5"/>
      <c r="S912" s="5"/>
      <c r="T912" s="5"/>
      <c r="U912" s="5"/>
      <c r="V912" s="5"/>
      <c r="W912" s="5"/>
      <c r="X912" s="5"/>
      <c r="Y912" s="5"/>
      <c r="Z912" s="5"/>
    </row>
    <row r="913" spans="1:26" ht="15.75" customHeight="1" x14ac:dyDescent="0.25">
      <c r="A913" s="5"/>
      <c r="B913" s="13"/>
      <c r="C913" s="5"/>
      <c r="D913" s="13"/>
      <c r="E913" s="15"/>
      <c r="F913" s="15"/>
      <c r="G913" s="5"/>
      <c r="H913" s="5"/>
      <c r="I913" s="5"/>
      <c r="J913" s="5"/>
      <c r="K913" s="5"/>
      <c r="L913" s="5"/>
      <c r="M913" s="5"/>
      <c r="N913" s="5"/>
      <c r="O913" s="5"/>
      <c r="P913" s="5"/>
      <c r="Q913" s="5"/>
      <c r="R913" s="5"/>
      <c r="S913" s="5"/>
      <c r="T913" s="5"/>
      <c r="U913" s="5"/>
      <c r="V913" s="5"/>
      <c r="W913" s="5"/>
      <c r="X913" s="5"/>
      <c r="Y913" s="5"/>
      <c r="Z913" s="5"/>
    </row>
    <row r="914" spans="1:26" ht="15.75" customHeight="1" x14ac:dyDescent="0.25">
      <c r="A914" s="5"/>
      <c r="B914" s="13"/>
      <c r="C914" s="5"/>
      <c r="D914" s="13"/>
      <c r="E914" s="15"/>
      <c r="F914" s="15"/>
      <c r="G914" s="5"/>
      <c r="H914" s="5"/>
      <c r="I914" s="5"/>
      <c r="J914" s="5"/>
      <c r="K914" s="5"/>
      <c r="L914" s="5"/>
      <c r="M914" s="5"/>
      <c r="N914" s="5"/>
      <c r="O914" s="5"/>
      <c r="P914" s="5"/>
      <c r="Q914" s="5"/>
      <c r="R914" s="5"/>
      <c r="S914" s="5"/>
      <c r="T914" s="5"/>
      <c r="U914" s="5"/>
      <c r="V914" s="5"/>
      <c r="W914" s="5"/>
      <c r="X914" s="5"/>
      <c r="Y914" s="5"/>
      <c r="Z914" s="5"/>
    </row>
    <row r="915" spans="1:26" ht="15.75" customHeight="1" x14ac:dyDescent="0.25">
      <c r="A915" s="5"/>
      <c r="B915" s="13"/>
      <c r="C915" s="5"/>
      <c r="D915" s="13"/>
      <c r="E915" s="15"/>
      <c r="F915" s="15"/>
      <c r="G915" s="5"/>
      <c r="H915" s="5"/>
      <c r="I915" s="5"/>
      <c r="J915" s="5"/>
      <c r="K915" s="5"/>
      <c r="L915" s="5"/>
      <c r="M915" s="5"/>
      <c r="N915" s="5"/>
      <c r="O915" s="5"/>
      <c r="P915" s="5"/>
      <c r="Q915" s="5"/>
      <c r="R915" s="5"/>
      <c r="S915" s="5"/>
      <c r="T915" s="5"/>
      <c r="U915" s="5"/>
      <c r="V915" s="5"/>
      <c r="W915" s="5"/>
      <c r="X915" s="5"/>
      <c r="Y915" s="5"/>
      <c r="Z915" s="5"/>
    </row>
    <row r="916" spans="1:26" ht="15.75" customHeight="1" x14ac:dyDescent="0.25">
      <c r="A916" s="5"/>
      <c r="B916" s="13"/>
      <c r="C916" s="5"/>
      <c r="D916" s="13"/>
      <c r="E916" s="15"/>
      <c r="F916" s="15"/>
      <c r="G916" s="5"/>
      <c r="H916" s="5"/>
      <c r="I916" s="5"/>
      <c r="J916" s="5"/>
      <c r="K916" s="5"/>
      <c r="L916" s="5"/>
      <c r="M916" s="5"/>
      <c r="N916" s="5"/>
      <c r="O916" s="5"/>
      <c r="P916" s="5"/>
      <c r="Q916" s="5"/>
      <c r="R916" s="5"/>
      <c r="S916" s="5"/>
      <c r="T916" s="5"/>
      <c r="U916" s="5"/>
      <c r="V916" s="5"/>
      <c r="W916" s="5"/>
      <c r="X916" s="5"/>
      <c r="Y916" s="5"/>
      <c r="Z916" s="5"/>
    </row>
    <row r="917" spans="1:26" ht="15.75" customHeight="1" x14ac:dyDescent="0.25">
      <c r="A917" s="5"/>
      <c r="B917" s="13"/>
      <c r="C917" s="5"/>
      <c r="D917" s="13"/>
      <c r="E917" s="15"/>
      <c r="F917" s="15"/>
      <c r="G917" s="5"/>
      <c r="H917" s="5"/>
      <c r="I917" s="5"/>
      <c r="J917" s="5"/>
      <c r="K917" s="5"/>
      <c r="L917" s="5"/>
      <c r="M917" s="5"/>
      <c r="N917" s="5"/>
      <c r="O917" s="5"/>
      <c r="P917" s="5"/>
      <c r="Q917" s="5"/>
      <c r="R917" s="5"/>
      <c r="S917" s="5"/>
      <c r="T917" s="5"/>
      <c r="U917" s="5"/>
      <c r="V917" s="5"/>
      <c r="W917" s="5"/>
      <c r="X917" s="5"/>
      <c r="Y917" s="5"/>
      <c r="Z917" s="5"/>
    </row>
    <row r="918" spans="1:26" ht="15.75" customHeight="1" x14ac:dyDescent="0.25">
      <c r="A918" s="5"/>
      <c r="B918" s="13"/>
      <c r="C918" s="5"/>
      <c r="D918" s="13"/>
      <c r="E918" s="15"/>
      <c r="F918" s="15"/>
      <c r="G918" s="5"/>
      <c r="H918" s="5"/>
      <c r="I918" s="5"/>
      <c r="J918" s="5"/>
      <c r="K918" s="5"/>
      <c r="L918" s="5"/>
      <c r="M918" s="5"/>
      <c r="N918" s="5"/>
      <c r="O918" s="5"/>
      <c r="P918" s="5"/>
      <c r="Q918" s="5"/>
      <c r="R918" s="5"/>
      <c r="S918" s="5"/>
      <c r="T918" s="5"/>
      <c r="U918" s="5"/>
      <c r="V918" s="5"/>
      <c r="W918" s="5"/>
      <c r="X918" s="5"/>
      <c r="Y918" s="5"/>
      <c r="Z918" s="5"/>
    </row>
    <row r="919" spans="1:26" ht="15.75" customHeight="1" x14ac:dyDescent="0.25">
      <c r="A919" s="5"/>
      <c r="B919" s="13"/>
      <c r="C919" s="5"/>
      <c r="D919" s="13"/>
      <c r="E919" s="15"/>
      <c r="F919" s="15"/>
      <c r="G919" s="5"/>
      <c r="H919" s="5"/>
      <c r="I919" s="5"/>
      <c r="J919" s="5"/>
      <c r="K919" s="5"/>
      <c r="L919" s="5"/>
      <c r="M919" s="5"/>
      <c r="N919" s="5"/>
      <c r="O919" s="5"/>
      <c r="P919" s="5"/>
      <c r="Q919" s="5"/>
      <c r="R919" s="5"/>
      <c r="S919" s="5"/>
      <c r="T919" s="5"/>
      <c r="U919" s="5"/>
      <c r="V919" s="5"/>
      <c r="W919" s="5"/>
      <c r="X919" s="5"/>
      <c r="Y919" s="5"/>
      <c r="Z919" s="5"/>
    </row>
    <row r="920" spans="1:26" ht="15.75" customHeight="1" x14ac:dyDescent="0.25">
      <c r="A920" s="5"/>
      <c r="B920" s="13"/>
      <c r="C920" s="5"/>
      <c r="D920" s="13"/>
      <c r="E920" s="15"/>
      <c r="F920" s="15"/>
      <c r="G920" s="5"/>
      <c r="H920" s="5"/>
      <c r="I920" s="5"/>
      <c r="J920" s="5"/>
      <c r="K920" s="5"/>
      <c r="L920" s="5"/>
      <c r="M920" s="5"/>
      <c r="N920" s="5"/>
      <c r="O920" s="5"/>
      <c r="P920" s="5"/>
      <c r="Q920" s="5"/>
      <c r="R920" s="5"/>
      <c r="S920" s="5"/>
      <c r="T920" s="5"/>
      <c r="U920" s="5"/>
      <c r="V920" s="5"/>
      <c r="W920" s="5"/>
      <c r="X920" s="5"/>
      <c r="Y920" s="5"/>
      <c r="Z920" s="5"/>
    </row>
    <row r="921" spans="1:26" ht="15.75" customHeight="1" x14ac:dyDescent="0.25">
      <c r="A921" s="5"/>
      <c r="B921" s="13"/>
      <c r="C921" s="5"/>
      <c r="D921" s="13"/>
      <c r="E921" s="15"/>
      <c r="F921" s="15"/>
      <c r="G921" s="5"/>
      <c r="H921" s="5"/>
      <c r="I921" s="5"/>
      <c r="J921" s="5"/>
      <c r="K921" s="5"/>
      <c r="L921" s="5"/>
      <c r="M921" s="5"/>
      <c r="N921" s="5"/>
      <c r="O921" s="5"/>
      <c r="P921" s="5"/>
      <c r="Q921" s="5"/>
      <c r="R921" s="5"/>
      <c r="S921" s="5"/>
      <c r="T921" s="5"/>
      <c r="U921" s="5"/>
      <c r="V921" s="5"/>
      <c r="W921" s="5"/>
      <c r="X921" s="5"/>
      <c r="Y921" s="5"/>
      <c r="Z921" s="5"/>
    </row>
    <row r="922" spans="1:26" ht="15.75" customHeight="1" x14ac:dyDescent="0.25">
      <c r="A922" s="5"/>
      <c r="B922" s="13"/>
      <c r="C922" s="5"/>
      <c r="D922" s="13"/>
      <c r="E922" s="15"/>
      <c r="F922" s="15"/>
      <c r="G922" s="5"/>
      <c r="H922" s="5"/>
      <c r="I922" s="5"/>
      <c r="J922" s="5"/>
      <c r="K922" s="5"/>
      <c r="L922" s="5"/>
      <c r="M922" s="5"/>
      <c r="N922" s="5"/>
      <c r="O922" s="5"/>
      <c r="P922" s="5"/>
      <c r="Q922" s="5"/>
      <c r="R922" s="5"/>
      <c r="S922" s="5"/>
      <c r="T922" s="5"/>
      <c r="U922" s="5"/>
      <c r="V922" s="5"/>
      <c r="W922" s="5"/>
      <c r="X922" s="5"/>
      <c r="Y922" s="5"/>
      <c r="Z922" s="5"/>
    </row>
    <row r="923" spans="1:26" ht="15.75" customHeight="1" x14ac:dyDescent="0.25">
      <c r="A923" s="5"/>
      <c r="B923" s="13"/>
      <c r="C923" s="5"/>
      <c r="D923" s="13"/>
      <c r="E923" s="15"/>
      <c r="F923" s="15"/>
      <c r="G923" s="5"/>
      <c r="H923" s="5"/>
      <c r="I923" s="5"/>
      <c r="J923" s="5"/>
      <c r="K923" s="5"/>
      <c r="L923" s="5"/>
      <c r="M923" s="5"/>
      <c r="N923" s="5"/>
      <c r="O923" s="5"/>
      <c r="P923" s="5"/>
      <c r="Q923" s="5"/>
      <c r="R923" s="5"/>
      <c r="S923" s="5"/>
      <c r="T923" s="5"/>
      <c r="U923" s="5"/>
      <c r="V923" s="5"/>
      <c r="W923" s="5"/>
      <c r="X923" s="5"/>
      <c r="Y923" s="5"/>
      <c r="Z923" s="5"/>
    </row>
    <row r="924" spans="1:26" ht="15.75" customHeight="1" x14ac:dyDescent="0.25">
      <c r="A924" s="5"/>
      <c r="B924" s="13"/>
      <c r="C924" s="5"/>
      <c r="D924" s="13"/>
      <c r="E924" s="15"/>
      <c r="F924" s="15"/>
      <c r="G924" s="5"/>
      <c r="H924" s="5"/>
      <c r="I924" s="5"/>
      <c r="J924" s="5"/>
      <c r="K924" s="5"/>
      <c r="L924" s="5"/>
      <c r="M924" s="5"/>
      <c r="N924" s="5"/>
      <c r="O924" s="5"/>
      <c r="P924" s="5"/>
      <c r="Q924" s="5"/>
      <c r="R924" s="5"/>
      <c r="S924" s="5"/>
      <c r="T924" s="5"/>
      <c r="U924" s="5"/>
      <c r="V924" s="5"/>
      <c r="W924" s="5"/>
      <c r="X924" s="5"/>
      <c r="Y924" s="5"/>
      <c r="Z924" s="5"/>
    </row>
    <row r="925" spans="1:26" ht="15.75" customHeight="1" x14ac:dyDescent="0.25">
      <c r="A925" s="5"/>
      <c r="B925" s="13"/>
      <c r="C925" s="5"/>
      <c r="D925" s="13"/>
      <c r="E925" s="15"/>
      <c r="F925" s="15"/>
      <c r="G925" s="5"/>
      <c r="H925" s="5"/>
      <c r="I925" s="5"/>
      <c r="J925" s="5"/>
      <c r="K925" s="5"/>
      <c r="L925" s="5"/>
      <c r="M925" s="5"/>
      <c r="N925" s="5"/>
      <c r="O925" s="5"/>
      <c r="P925" s="5"/>
      <c r="Q925" s="5"/>
      <c r="R925" s="5"/>
      <c r="S925" s="5"/>
      <c r="T925" s="5"/>
      <c r="U925" s="5"/>
      <c r="V925" s="5"/>
      <c r="W925" s="5"/>
      <c r="X925" s="5"/>
      <c r="Y925" s="5"/>
      <c r="Z925" s="5"/>
    </row>
    <row r="926" spans="1:26" ht="15.75" customHeight="1" x14ac:dyDescent="0.25">
      <c r="A926" s="5"/>
      <c r="B926" s="13"/>
      <c r="C926" s="5"/>
      <c r="D926" s="13"/>
      <c r="E926" s="15"/>
      <c r="F926" s="15"/>
      <c r="G926" s="5"/>
      <c r="H926" s="5"/>
      <c r="I926" s="5"/>
      <c r="J926" s="5"/>
      <c r="K926" s="5"/>
      <c r="L926" s="5"/>
      <c r="M926" s="5"/>
      <c r="N926" s="5"/>
      <c r="O926" s="5"/>
      <c r="P926" s="5"/>
      <c r="Q926" s="5"/>
      <c r="R926" s="5"/>
      <c r="S926" s="5"/>
      <c r="T926" s="5"/>
      <c r="U926" s="5"/>
      <c r="V926" s="5"/>
      <c r="W926" s="5"/>
      <c r="X926" s="5"/>
      <c r="Y926" s="5"/>
      <c r="Z926" s="5"/>
    </row>
    <row r="927" spans="1:26" ht="15.75" customHeight="1" x14ac:dyDescent="0.25">
      <c r="A927" s="5"/>
      <c r="B927" s="13"/>
      <c r="C927" s="5"/>
      <c r="D927" s="13"/>
      <c r="E927" s="15"/>
      <c r="F927" s="15"/>
      <c r="G927" s="5"/>
      <c r="H927" s="5"/>
      <c r="I927" s="5"/>
      <c r="J927" s="5"/>
      <c r="K927" s="5"/>
      <c r="L927" s="5"/>
      <c r="M927" s="5"/>
      <c r="N927" s="5"/>
      <c r="O927" s="5"/>
      <c r="P927" s="5"/>
      <c r="Q927" s="5"/>
      <c r="R927" s="5"/>
      <c r="S927" s="5"/>
      <c r="T927" s="5"/>
      <c r="U927" s="5"/>
      <c r="V927" s="5"/>
      <c r="W927" s="5"/>
      <c r="X927" s="5"/>
      <c r="Y927" s="5"/>
      <c r="Z927" s="5"/>
    </row>
    <row r="928" spans="1:26" ht="15.75" customHeight="1" x14ac:dyDescent="0.25">
      <c r="A928" s="5"/>
      <c r="B928" s="13"/>
      <c r="C928" s="5"/>
      <c r="D928" s="13"/>
      <c r="E928" s="15"/>
      <c r="F928" s="15"/>
      <c r="G928" s="5"/>
      <c r="H928" s="5"/>
      <c r="I928" s="5"/>
      <c r="J928" s="5"/>
      <c r="K928" s="5"/>
      <c r="L928" s="5"/>
      <c r="M928" s="5"/>
      <c r="N928" s="5"/>
      <c r="O928" s="5"/>
      <c r="P928" s="5"/>
      <c r="Q928" s="5"/>
      <c r="R928" s="5"/>
      <c r="S928" s="5"/>
      <c r="T928" s="5"/>
      <c r="U928" s="5"/>
      <c r="V928" s="5"/>
      <c r="W928" s="5"/>
      <c r="X928" s="5"/>
      <c r="Y928" s="5"/>
      <c r="Z928" s="5"/>
    </row>
    <row r="929" spans="1:26" ht="15.75" customHeight="1" x14ac:dyDescent="0.25">
      <c r="A929" s="5"/>
      <c r="B929" s="13"/>
      <c r="C929" s="5"/>
      <c r="D929" s="13"/>
      <c r="E929" s="15"/>
      <c r="F929" s="15"/>
      <c r="G929" s="5"/>
      <c r="H929" s="5"/>
      <c r="I929" s="5"/>
      <c r="J929" s="5"/>
      <c r="K929" s="5"/>
      <c r="L929" s="5"/>
      <c r="M929" s="5"/>
      <c r="N929" s="5"/>
      <c r="O929" s="5"/>
      <c r="P929" s="5"/>
      <c r="Q929" s="5"/>
      <c r="R929" s="5"/>
      <c r="S929" s="5"/>
      <c r="T929" s="5"/>
      <c r="U929" s="5"/>
      <c r="V929" s="5"/>
      <c r="W929" s="5"/>
      <c r="X929" s="5"/>
      <c r="Y929" s="5"/>
      <c r="Z929" s="5"/>
    </row>
    <row r="930" spans="1:26" ht="15.75" customHeight="1" x14ac:dyDescent="0.25">
      <c r="A930" s="5"/>
      <c r="B930" s="13"/>
      <c r="C930" s="5"/>
      <c r="D930" s="13"/>
      <c r="E930" s="15"/>
      <c r="F930" s="15"/>
      <c r="G930" s="5"/>
      <c r="H930" s="5"/>
      <c r="I930" s="5"/>
      <c r="J930" s="5"/>
      <c r="K930" s="5"/>
      <c r="L930" s="5"/>
      <c r="M930" s="5"/>
      <c r="N930" s="5"/>
      <c r="O930" s="5"/>
      <c r="P930" s="5"/>
      <c r="Q930" s="5"/>
      <c r="R930" s="5"/>
      <c r="S930" s="5"/>
      <c r="T930" s="5"/>
      <c r="U930" s="5"/>
      <c r="V930" s="5"/>
      <c r="W930" s="5"/>
      <c r="X930" s="5"/>
      <c r="Y930" s="5"/>
      <c r="Z930" s="5"/>
    </row>
    <row r="931" spans="1:26" ht="15.75" customHeight="1" x14ac:dyDescent="0.25">
      <c r="A931" s="5"/>
      <c r="B931" s="13"/>
      <c r="C931" s="5"/>
      <c r="D931" s="13"/>
      <c r="E931" s="15"/>
      <c r="F931" s="15"/>
      <c r="G931" s="5"/>
      <c r="H931" s="5"/>
      <c r="I931" s="5"/>
      <c r="J931" s="5"/>
      <c r="K931" s="5"/>
      <c r="L931" s="5"/>
      <c r="M931" s="5"/>
      <c r="N931" s="5"/>
      <c r="O931" s="5"/>
      <c r="P931" s="5"/>
      <c r="Q931" s="5"/>
      <c r="R931" s="5"/>
      <c r="S931" s="5"/>
      <c r="T931" s="5"/>
      <c r="U931" s="5"/>
      <c r="V931" s="5"/>
      <c r="W931" s="5"/>
      <c r="X931" s="5"/>
      <c r="Y931" s="5"/>
      <c r="Z931" s="5"/>
    </row>
    <row r="932" spans="1:26" ht="15.75" customHeight="1" x14ac:dyDescent="0.25">
      <c r="A932" s="5"/>
      <c r="B932" s="13"/>
      <c r="C932" s="5"/>
      <c r="D932" s="13"/>
      <c r="E932" s="15"/>
      <c r="F932" s="15"/>
      <c r="G932" s="5"/>
      <c r="H932" s="5"/>
      <c r="I932" s="5"/>
      <c r="J932" s="5"/>
      <c r="K932" s="5"/>
      <c r="L932" s="5"/>
      <c r="M932" s="5"/>
      <c r="N932" s="5"/>
      <c r="O932" s="5"/>
      <c r="P932" s="5"/>
      <c r="Q932" s="5"/>
      <c r="R932" s="5"/>
      <c r="S932" s="5"/>
      <c r="T932" s="5"/>
      <c r="U932" s="5"/>
      <c r="V932" s="5"/>
      <c r="W932" s="5"/>
      <c r="X932" s="5"/>
      <c r="Y932" s="5"/>
      <c r="Z932" s="5"/>
    </row>
    <row r="933" spans="1:26" ht="15.75" customHeight="1" x14ac:dyDescent="0.25">
      <c r="A933" s="5"/>
      <c r="B933" s="13"/>
      <c r="C933" s="5"/>
      <c r="D933" s="13"/>
      <c r="E933" s="15"/>
      <c r="F933" s="15"/>
      <c r="G933" s="5"/>
      <c r="H933" s="5"/>
      <c r="I933" s="5"/>
      <c r="J933" s="5"/>
      <c r="K933" s="5"/>
      <c r="L933" s="5"/>
      <c r="M933" s="5"/>
      <c r="N933" s="5"/>
      <c r="O933" s="5"/>
      <c r="P933" s="5"/>
      <c r="Q933" s="5"/>
      <c r="R933" s="5"/>
      <c r="S933" s="5"/>
      <c r="T933" s="5"/>
      <c r="U933" s="5"/>
      <c r="V933" s="5"/>
      <c r="W933" s="5"/>
      <c r="X933" s="5"/>
      <c r="Y933" s="5"/>
      <c r="Z933" s="5"/>
    </row>
    <row r="934" spans="1:26" ht="15.75" customHeight="1" x14ac:dyDescent="0.25">
      <c r="A934" s="5"/>
      <c r="B934" s="13"/>
      <c r="C934" s="5"/>
      <c r="D934" s="13"/>
      <c r="E934" s="15"/>
      <c r="F934" s="15"/>
      <c r="G934" s="5"/>
      <c r="H934" s="5"/>
      <c r="I934" s="5"/>
      <c r="J934" s="5"/>
      <c r="K934" s="5"/>
      <c r="L934" s="5"/>
      <c r="M934" s="5"/>
      <c r="N934" s="5"/>
      <c r="O934" s="5"/>
      <c r="P934" s="5"/>
      <c r="Q934" s="5"/>
      <c r="R934" s="5"/>
      <c r="S934" s="5"/>
      <c r="T934" s="5"/>
      <c r="U934" s="5"/>
      <c r="V934" s="5"/>
      <c r="W934" s="5"/>
      <c r="X934" s="5"/>
      <c r="Y934" s="5"/>
      <c r="Z934" s="5"/>
    </row>
    <row r="935" spans="1:26" ht="15.75" customHeight="1" x14ac:dyDescent="0.25">
      <c r="A935" s="5"/>
      <c r="B935" s="13"/>
      <c r="C935" s="5"/>
      <c r="D935" s="13"/>
      <c r="E935" s="15"/>
      <c r="F935" s="15"/>
      <c r="G935" s="5"/>
      <c r="H935" s="5"/>
      <c r="I935" s="5"/>
      <c r="J935" s="5"/>
      <c r="K935" s="5"/>
      <c r="L935" s="5"/>
      <c r="M935" s="5"/>
      <c r="N935" s="5"/>
      <c r="O935" s="5"/>
      <c r="P935" s="5"/>
      <c r="Q935" s="5"/>
      <c r="R935" s="5"/>
      <c r="S935" s="5"/>
      <c r="T935" s="5"/>
      <c r="U935" s="5"/>
      <c r="V935" s="5"/>
      <c r="W935" s="5"/>
      <c r="X935" s="5"/>
      <c r="Y935" s="5"/>
      <c r="Z935" s="5"/>
    </row>
    <row r="936" spans="1:26" ht="15.75" customHeight="1" x14ac:dyDescent="0.25">
      <c r="A936" s="5"/>
      <c r="B936" s="13"/>
      <c r="C936" s="5"/>
      <c r="D936" s="13"/>
      <c r="E936" s="15"/>
      <c r="F936" s="15"/>
      <c r="G936" s="5"/>
      <c r="H936" s="5"/>
      <c r="I936" s="5"/>
      <c r="J936" s="5"/>
      <c r="K936" s="5"/>
      <c r="L936" s="5"/>
      <c r="M936" s="5"/>
      <c r="N936" s="5"/>
      <c r="O936" s="5"/>
      <c r="P936" s="5"/>
      <c r="Q936" s="5"/>
      <c r="R936" s="5"/>
      <c r="S936" s="5"/>
      <c r="T936" s="5"/>
      <c r="U936" s="5"/>
      <c r="V936" s="5"/>
      <c r="W936" s="5"/>
      <c r="X936" s="5"/>
      <c r="Y936" s="5"/>
      <c r="Z936" s="5"/>
    </row>
    <row r="937" spans="1:26" ht="15.75" customHeight="1" x14ac:dyDescent="0.25">
      <c r="A937" s="5"/>
      <c r="B937" s="13"/>
      <c r="C937" s="5"/>
      <c r="D937" s="13"/>
      <c r="E937" s="15"/>
      <c r="F937" s="15"/>
      <c r="G937" s="5"/>
      <c r="H937" s="5"/>
      <c r="I937" s="5"/>
      <c r="J937" s="5"/>
      <c r="K937" s="5"/>
      <c r="L937" s="5"/>
      <c r="M937" s="5"/>
      <c r="N937" s="5"/>
      <c r="O937" s="5"/>
      <c r="P937" s="5"/>
      <c r="Q937" s="5"/>
      <c r="R937" s="5"/>
      <c r="S937" s="5"/>
      <c r="T937" s="5"/>
      <c r="U937" s="5"/>
      <c r="V937" s="5"/>
      <c r="W937" s="5"/>
      <c r="X937" s="5"/>
      <c r="Y937" s="5"/>
      <c r="Z937" s="5"/>
    </row>
    <row r="938" spans="1:26" ht="15.75" customHeight="1" x14ac:dyDescent="0.25">
      <c r="A938" s="5"/>
      <c r="B938" s="13"/>
      <c r="C938" s="5"/>
      <c r="D938" s="13"/>
      <c r="E938" s="15"/>
      <c r="F938" s="15"/>
      <c r="G938" s="5"/>
      <c r="H938" s="5"/>
      <c r="I938" s="5"/>
      <c r="J938" s="5"/>
      <c r="K938" s="5"/>
      <c r="L938" s="5"/>
      <c r="M938" s="5"/>
      <c r="N938" s="5"/>
      <c r="O938" s="5"/>
      <c r="P938" s="5"/>
      <c r="Q938" s="5"/>
      <c r="R938" s="5"/>
      <c r="S938" s="5"/>
      <c r="T938" s="5"/>
      <c r="U938" s="5"/>
      <c r="V938" s="5"/>
      <c r="W938" s="5"/>
      <c r="X938" s="5"/>
      <c r="Y938" s="5"/>
      <c r="Z938" s="5"/>
    </row>
    <row r="939" spans="1:26" ht="15.75" customHeight="1" x14ac:dyDescent="0.25">
      <c r="A939" s="5"/>
      <c r="B939" s="13"/>
      <c r="C939" s="5"/>
      <c r="D939" s="13"/>
      <c r="E939" s="15"/>
      <c r="F939" s="15"/>
      <c r="G939" s="5"/>
      <c r="H939" s="5"/>
      <c r="I939" s="5"/>
      <c r="J939" s="5"/>
      <c r="K939" s="5"/>
      <c r="L939" s="5"/>
      <c r="M939" s="5"/>
      <c r="N939" s="5"/>
      <c r="O939" s="5"/>
      <c r="P939" s="5"/>
      <c r="Q939" s="5"/>
      <c r="R939" s="5"/>
      <c r="S939" s="5"/>
      <c r="T939" s="5"/>
      <c r="U939" s="5"/>
      <c r="V939" s="5"/>
      <c r="W939" s="5"/>
      <c r="X939" s="5"/>
      <c r="Y939" s="5"/>
      <c r="Z939" s="5"/>
    </row>
    <row r="940" spans="1:26" ht="15.75" customHeight="1" x14ac:dyDescent="0.25">
      <c r="A940" s="5"/>
      <c r="B940" s="13"/>
      <c r="C940" s="5"/>
      <c r="D940" s="13"/>
      <c r="E940" s="15"/>
      <c r="F940" s="15"/>
      <c r="G940" s="5"/>
      <c r="H940" s="5"/>
      <c r="I940" s="5"/>
      <c r="J940" s="5"/>
      <c r="K940" s="5"/>
      <c r="L940" s="5"/>
      <c r="M940" s="5"/>
      <c r="N940" s="5"/>
      <c r="O940" s="5"/>
      <c r="P940" s="5"/>
      <c r="Q940" s="5"/>
      <c r="R940" s="5"/>
      <c r="S940" s="5"/>
      <c r="T940" s="5"/>
      <c r="U940" s="5"/>
      <c r="V940" s="5"/>
      <c r="W940" s="5"/>
      <c r="X940" s="5"/>
      <c r="Y940" s="5"/>
      <c r="Z940" s="5"/>
    </row>
    <row r="941" spans="1:26" ht="15.75" customHeight="1" x14ac:dyDescent="0.25">
      <c r="A941" s="5"/>
      <c r="B941" s="13"/>
      <c r="C941" s="5"/>
      <c r="D941" s="13"/>
      <c r="E941" s="15"/>
      <c r="F941" s="15"/>
      <c r="G941" s="5"/>
      <c r="H941" s="5"/>
      <c r="I941" s="5"/>
      <c r="J941" s="5"/>
      <c r="K941" s="5"/>
      <c r="L941" s="5"/>
      <c r="M941" s="5"/>
      <c r="N941" s="5"/>
      <c r="O941" s="5"/>
      <c r="P941" s="5"/>
      <c r="Q941" s="5"/>
      <c r="R941" s="5"/>
      <c r="S941" s="5"/>
      <c r="T941" s="5"/>
      <c r="U941" s="5"/>
      <c r="V941" s="5"/>
      <c r="W941" s="5"/>
      <c r="X941" s="5"/>
      <c r="Y941" s="5"/>
      <c r="Z941" s="5"/>
    </row>
    <row r="942" spans="1:26" ht="15.75" customHeight="1" x14ac:dyDescent="0.25">
      <c r="A942" s="5"/>
      <c r="B942" s="13"/>
      <c r="C942" s="5"/>
      <c r="D942" s="13"/>
      <c r="E942" s="15"/>
      <c r="F942" s="15"/>
      <c r="G942" s="5"/>
      <c r="H942" s="5"/>
      <c r="I942" s="5"/>
      <c r="J942" s="5"/>
      <c r="K942" s="5"/>
      <c r="L942" s="5"/>
      <c r="M942" s="5"/>
      <c r="N942" s="5"/>
      <c r="O942" s="5"/>
      <c r="P942" s="5"/>
      <c r="Q942" s="5"/>
      <c r="R942" s="5"/>
      <c r="S942" s="5"/>
      <c r="T942" s="5"/>
      <c r="U942" s="5"/>
      <c r="V942" s="5"/>
      <c r="W942" s="5"/>
      <c r="X942" s="5"/>
      <c r="Y942" s="5"/>
      <c r="Z942" s="5"/>
    </row>
    <row r="943" spans="1:26" ht="15.75" customHeight="1" x14ac:dyDescent="0.25">
      <c r="A943" s="5"/>
      <c r="B943" s="13"/>
      <c r="C943" s="5"/>
      <c r="D943" s="13"/>
      <c r="E943" s="15"/>
      <c r="F943" s="15"/>
      <c r="G943" s="5"/>
      <c r="H943" s="5"/>
      <c r="I943" s="5"/>
      <c r="J943" s="5"/>
      <c r="K943" s="5"/>
      <c r="L943" s="5"/>
      <c r="M943" s="5"/>
      <c r="N943" s="5"/>
      <c r="O943" s="5"/>
      <c r="P943" s="5"/>
      <c r="Q943" s="5"/>
      <c r="R943" s="5"/>
      <c r="S943" s="5"/>
      <c r="T943" s="5"/>
      <c r="U943" s="5"/>
      <c r="V943" s="5"/>
      <c r="W943" s="5"/>
      <c r="X943" s="5"/>
      <c r="Y943" s="5"/>
      <c r="Z943" s="5"/>
    </row>
    <row r="944" spans="1:26" ht="15.75" customHeight="1" x14ac:dyDescent="0.25">
      <c r="A944" s="5"/>
      <c r="B944" s="13"/>
      <c r="C944" s="5"/>
      <c r="D944" s="13"/>
      <c r="E944" s="15"/>
      <c r="F944" s="15"/>
      <c r="G944" s="5"/>
      <c r="H944" s="5"/>
      <c r="I944" s="5"/>
      <c r="J944" s="5"/>
      <c r="K944" s="5"/>
      <c r="L944" s="5"/>
      <c r="M944" s="5"/>
      <c r="N944" s="5"/>
      <c r="O944" s="5"/>
      <c r="P944" s="5"/>
      <c r="Q944" s="5"/>
      <c r="R944" s="5"/>
      <c r="S944" s="5"/>
      <c r="T944" s="5"/>
      <c r="U944" s="5"/>
      <c r="V944" s="5"/>
      <c r="W944" s="5"/>
      <c r="X944" s="5"/>
      <c r="Y944" s="5"/>
      <c r="Z944" s="5"/>
    </row>
    <row r="945" spans="1:26" ht="15.75" customHeight="1" x14ac:dyDescent="0.25">
      <c r="A945" s="5"/>
      <c r="B945" s="13"/>
      <c r="C945" s="5"/>
      <c r="D945" s="13"/>
      <c r="E945" s="15"/>
      <c r="F945" s="15"/>
      <c r="G945" s="5"/>
      <c r="H945" s="5"/>
      <c r="I945" s="5"/>
      <c r="J945" s="5"/>
      <c r="K945" s="5"/>
      <c r="L945" s="5"/>
      <c r="M945" s="5"/>
      <c r="N945" s="5"/>
      <c r="O945" s="5"/>
      <c r="P945" s="5"/>
      <c r="Q945" s="5"/>
      <c r="R945" s="5"/>
      <c r="S945" s="5"/>
      <c r="T945" s="5"/>
      <c r="U945" s="5"/>
      <c r="V945" s="5"/>
      <c r="W945" s="5"/>
      <c r="X945" s="5"/>
      <c r="Y945" s="5"/>
      <c r="Z945" s="5"/>
    </row>
    <row r="946" spans="1:26" ht="15.75" customHeight="1" x14ac:dyDescent="0.25">
      <c r="A946" s="5"/>
      <c r="B946" s="13"/>
      <c r="C946" s="5"/>
      <c r="D946" s="13"/>
      <c r="E946" s="15"/>
      <c r="F946" s="15"/>
      <c r="G946" s="5"/>
      <c r="H946" s="5"/>
      <c r="I946" s="5"/>
      <c r="J946" s="5"/>
      <c r="K946" s="5"/>
      <c r="L946" s="5"/>
      <c r="M946" s="5"/>
      <c r="N946" s="5"/>
      <c r="O946" s="5"/>
      <c r="P946" s="5"/>
      <c r="Q946" s="5"/>
      <c r="R946" s="5"/>
      <c r="S946" s="5"/>
      <c r="T946" s="5"/>
      <c r="U946" s="5"/>
      <c r="V946" s="5"/>
      <c r="W946" s="5"/>
      <c r="X946" s="5"/>
      <c r="Y946" s="5"/>
      <c r="Z946" s="5"/>
    </row>
    <row r="947" spans="1:26" ht="15.75" customHeight="1" x14ac:dyDescent="0.25">
      <c r="A947" s="5"/>
      <c r="B947" s="13"/>
      <c r="C947" s="5"/>
      <c r="D947" s="13"/>
      <c r="E947" s="15"/>
      <c r="F947" s="15"/>
      <c r="G947" s="5"/>
      <c r="H947" s="5"/>
      <c r="I947" s="5"/>
      <c r="J947" s="5"/>
      <c r="K947" s="5"/>
      <c r="L947" s="5"/>
      <c r="M947" s="5"/>
      <c r="N947" s="5"/>
      <c r="O947" s="5"/>
      <c r="P947" s="5"/>
      <c r="Q947" s="5"/>
      <c r="R947" s="5"/>
      <c r="S947" s="5"/>
      <c r="T947" s="5"/>
      <c r="U947" s="5"/>
      <c r="V947" s="5"/>
      <c r="W947" s="5"/>
      <c r="X947" s="5"/>
      <c r="Y947" s="5"/>
      <c r="Z947" s="5"/>
    </row>
    <row r="948" spans="1:26" ht="15.75" customHeight="1" x14ac:dyDescent="0.25">
      <c r="A948" s="5"/>
      <c r="B948" s="13"/>
      <c r="C948" s="5"/>
      <c r="D948" s="13"/>
      <c r="E948" s="15"/>
      <c r="F948" s="15"/>
      <c r="G948" s="5"/>
      <c r="H948" s="5"/>
      <c r="I948" s="5"/>
      <c r="J948" s="5"/>
      <c r="K948" s="5"/>
      <c r="L948" s="5"/>
      <c r="M948" s="5"/>
      <c r="N948" s="5"/>
      <c r="O948" s="5"/>
      <c r="P948" s="5"/>
      <c r="Q948" s="5"/>
      <c r="R948" s="5"/>
      <c r="S948" s="5"/>
      <c r="T948" s="5"/>
      <c r="U948" s="5"/>
      <c r="V948" s="5"/>
      <c r="W948" s="5"/>
      <c r="X948" s="5"/>
      <c r="Y948" s="5"/>
      <c r="Z948" s="5"/>
    </row>
    <row r="949" spans="1:26" ht="15.75" customHeight="1" x14ac:dyDescent="0.25">
      <c r="A949" s="5"/>
      <c r="B949" s="13"/>
      <c r="C949" s="5"/>
      <c r="D949" s="13"/>
      <c r="E949" s="15"/>
      <c r="F949" s="15"/>
      <c r="G949" s="5"/>
      <c r="H949" s="5"/>
      <c r="I949" s="5"/>
      <c r="J949" s="5"/>
      <c r="K949" s="5"/>
      <c r="L949" s="5"/>
      <c r="M949" s="5"/>
      <c r="N949" s="5"/>
      <c r="O949" s="5"/>
      <c r="P949" s="5"/>
      <c r="Q949" s="5"/>
      <c r="R949" s="5"/>
      <c r="S949" s="5"/>
      <c r="T949" s="5"/>
      <c r="U949" s="5"/>
      <c r="V949" s="5"/>
      <c r="W949" s="5"/>
      <c r="X949" s="5"/>
      <c r="Y949" s="5"/>
      <c r="Z949" s="5"/>
    </row>
    <row r="950" spans="1:26" ht="15.75" customHeight="1" x14ac:dyDescent="0.25">
      <c r="A950" s="5"/>
      <c r="B950" s="13"/>
      <c r="C950" s="5"/>
      <c r="D950" s="13"/>
      <c r="E950" s="15"/>
      <c r="F950" s="15"/>
      <c r="G950" s="5"/>
      <c r="H950" s="5"/>
      <c r="I950" s="5"/>
      <c r="J950" s="5"/>
      <c r="K950" s="5"/>
      <c r="L950" s="5"/>
      <c r="M950" s="5"/>
      <c r="N950" s="5"/>
      <c r="O950" s="5"/>
      <c r="P950" s="5"/>
      <c r="Q950" s="5"/>
      <c r="R950" s="5"/>
      <c r="S950" s="5"/>
      <c r="T950" s="5"/>
      <c r="U950" s="5"/>
      <c r="V950" s="5"/>
      <c r="W950" s="5"/>
      <c r="X950" s="5"/>
      <c r="Y950" s="5"/>
      <c r="Z950" s="5"/>
    </row>
    <row r="951" spans="1:26" ht="15.75" customHeight="1" x14ac:dyDescent="0.25">
      <c r="A951" s="5"/>
      <c r="B951" s="13"/>
      <c r="C951" s="5"/>
      <c r="D951" s="13"/>
      <c r="E951" s="15"/>
      <c r="F951" s="15"/>
      <c r="G951" s="5"/>
      <c r="H951" s="5"/>
      <c r="I951" s="5"/>
      <c r="J951" s="5"/>
      <c r="K951" s="5"/>
      <c r="L951" s="5"/>
      <c r="M951" s="5"/>
      <c r="N951" s="5"/>
      <c r="O951" s="5"/>
      <c r="P951" s="5"/>
      <c r="Q951" s="5"/>
      <c r="R951" s="5"/>
      <c r="S951" s="5"/>
      <c r="T951" s="5"/>
      <c r="U951" s="5"/>
      <c r="V951" s="5"/>
      <c r="W951" s="5"/>
      <c r="X951" s="5"/>
      <c r="Y951" s="5"/>
      <c r="Z951" s="5"/>
    </row>
    <row r="952" spans="1:26" ht="15.75" customHeight="1" x14ac:dyDescent="0.25">
      <c r="A952" s="5"/>
      <c r="B952" s="13"/>
      <c r="C952" s="5"/>
      <c r="D952" s="13"/>
      <c r="E952" s="15"/>
      <c r="F952" s="15"/>
      <c r="G952" s="5"/>
      <c r="H952" s="5"/>
      <c r="I952" s="5"/>
      <c r="J952" s="5"/>
      <c r="K952" s="5"/>
      <c r="L952" s="5"/>
      <c r="M952" s="5"/>
      <c r="N952" s="5"/>
      <c r="O952" s="5"/>
      <c r="P952" s="5"/>
      <c r="Q952" s="5"/>
      <c r="R952" s="5"/>
      <c r="S952" s="5"/>
      <c r="T952" s="5"/>
      <c r="U952" s="5"/>
      <c r="V952" s="5"/>
      <c r="W952" s="5"/>
      <c r="X952" s="5"/>
      <c r="Y952" s="5"/>
      <c r="Z952" s="5"/>
    </row>
    <row r="953" spans="1:26" ht="15.75" customHeight="1" x14ac:dyDescent="0.25">
      <c r="A953" s="5"/>
      <c r="B953" s="13"/>
      <c r="C953" s="5"/>
      <c r="D953" s="13"/>
      <c r="E953" s="15"/>
      <c r="F953" s="15"/>
      <c r="G953" s="5"/>
      <c r="H953" s="5"/>
      <c r="I953" s="5"/>
      <c r="J953" s="5"/>
      <c r="K953" s="5"/>
      <c r="L953" s="5"/>
      <c r="M953" s="5"/>
      <c r="N953" s="5"/>
      <c r="O953" s="5"/>
      <c r="P953" s="5"/>
      <c r="Q953" s="5"/>
      <c r="R953" s="5"/>
      <c r="S953" s="5"/>
      <c r="T953" s="5"/>
      <c r="U953" s="5"/>
      <c r="V953" s="5"/>
      <c r="W953" s="5"/>
      <c r="X953" s="5"/>
      <c r="Y953" s="5"/>
      <c r="Z953" s="5"/>
    </row>
    <row r="954" spans="1:26" ht="15.75" customHeight="1" x14ac:dyDescent="0.25">
      <c r="A954" s="5"/>
      <c r="B954" s="13"/>
      <c r="C954" s="5"/>
      <c r="D954" s="13"/>
      <c r="E954" s="15"/>
      <c r="F954" s="15"/>
      <c r="G954" s="5"/>
      <c r="H954" s="5"/>
      <c r="I954" s="5"/>
      <c r="J954" s="5"/>
      <c r="K954" s="5"/>
      <c r="L954" s="5"/>
      <c r="M954" s="5"/>
      <c r="N954" s="5"/>
      <c r="O954" s="5"/>
      <c r="P954" s="5"/>
      <c r="Q954" s="5"/>
      <c r="R954" s="5"/>
      <c r="S954" s="5"/>
      <c r="T954" s="5"/>
      <c r="U954" s="5"/>
      <c r="V954" s="5"/>
      <c r="W954" s="5"/>
      <c r="X954" s="5"/>
      <c r="Y954" s="5"/>
      <c r="Z954" s="5"/>
    </row>
    <row r="955" spans="1:26" ht="15.75" customHeight="1" x14ac:dyDescent="0.25">
      <c r="A955" s="5"/>
      <c r="B955" s="13"/>
      <c r="C955" s="5"/>
      <c r="D955" s="13"/>
      <c r="E955" s="15"/>
      <c r="F955" s="15"/>
      <c r="G955" s="5"/>
      <c r="H955" s="5"/>
      <c r="I955" s="5"/>
      <c r="J955" s="5"/>
      <c r="K955" s="5"/>
      <c r="L955" s="5"/>
      <c r="M955" s="5"/>
      <c r="N955" s="5"/>
      <c r="O955" s="5"/>
      <c r="P955" s="5"/>
      <c r="Q955" s="5"/>
      <c r="R955" s="5"/>
      <c r="S955" s="5"/>
      <c r="T955" s="5"/>
      <c r="U955" s="5"/>
      <c r="V955" s="5"/>
      <c r="W955" s="5"/>
      <c r="X955" s="5"/>
      <c r="Y955" s="5"/>
      <c r="Z955" s="5"/>
    </row>
    <row r="956" spans="1:26" ht="15.75" customHeight="1" x14ac:dyDescent="0.25">
      <c r="A956" s="5"/>
      <c r="B956" s="13"/>
      <c r="C956" s="5"/>
      <c r="D956" s="13"/>
      <c r="E956" s="15"/>
      <c r="F956" s="15"/>
      <c r="G956" s="5"/>
      <c r="H956" s="5"/>
      <c r="I956" s="5"/>
      <c r="J956" s="5"/>
      <c r="K956" s="5"/>
      <c r="L956" s="5"/>
      <c r="M956" s="5"/>
      <c r="N956" s="5"/>
      <c r="O956" s="5"/>
      <c r="P956" s="5"/>
      <c r="Q956" s="5"/>
      <c r="R956" s="5"/>
      <c r="S956" s="5"/>
      <c r="T956" s="5"/>
      <c r="U956" s="5"/>
      <c r="V956" s="5"/>
      <c r="W956" s="5"/>
      <c r="X956" s="5"/>
      <c r="Y956" s="5"/>
      <c r="Z956" s="5"/>
    </row>
    <row r="957" spans="1:26" ht="15.75" customHeight="1" x14ac:dyDescent="0.25">
      <c r="A957" s="5"/>
      <c r="B957" s="13"/>
      <c r="C957" s="5"/>
      <c r="D957" s="13"/>
      <c r="E957" s="15"/>
      <c r="F957" s="15"/>
      <c r="G957" s="5"/>
      <c r="H957" s="5"/>
      <c r="I957" s="5"/>
      <c r="J957" s="5"/>
      <c r="K957" s="5"/>
      <c r="L957" s="5"/>
      <c r="M957" s="5"/>
      <c r="N957" s="5"/>
      <c r="O957" s="5"/>
      <c r="P957" s="5"/>
      <c r="Q957" s="5"/>
      <c r="R957" s="5"/>
      <c r="S957" s="5"/>
      <c r="T957" s="5"/>
      <c r="U957" s="5"/>
      <c r="V957" s="5"/>
      <c r="W957" s="5"/>
      <c r="X957" s="5"/>
      <c r="Y957" s="5"/>
      <c r="Z957" s="5"/>
    </row>
    <row r="958" spans="1:26" ht="15.75" customHeight="1" x14ac:dyDescent="0.25">
      <c r="A958" s="5"/>
      <c r="B958" s="13"/>
      <c r="C958" s="5"/>
      <c r="D958" s="13"/>
      <c r="E958" s="15"/>
      <c r="F958" s="15"/>
      <c r="G958" s="5"/>
      <c r="H958" s="5"/>
      <c r="I958" s="5"/>
      <c r="J958" s="5"/>
      <c r="K958" s="5"/>
      <c r="L958" s="5"/>
      <c r="M958" s="5"/>
      <c r="N958" s="5"/>
      <c r="O958" s="5"/>
      <c r="P958" s="5"/>
      <c r="Q958" s="5"/>
      <c r="R958" s="5"/>
      <c r="S958" s="5"/>
      <c r="T958" s="5"/>
      <c r="U958" s="5"/>
      <c r="V958" s="5"/>
      <c r="W958" s="5"/>
      <c r="X958" s="5"/>
      <c r="Y958" s="5"/>
      <c r="Z958" s="5"/>
    </row>
    <row r="959" spans="1:26" ht="15.75" customHeight="1" x14ac:dyDescent="0.25">
      <c r="A959" s="5"/>
      <c r="B959" s="13"/>
      <c r="C959" s="5"/>
      <c r="D959" s="13"/>
      <c r="E959" s="15"/>
      <c r="F959" s="15"/>
      <c r="G959" s="5"/>
      <c r="H959" s="5"/>
      <c r="I959" s="5"/>
      <c r="J959" s="5"/>
      <c r="K959" s="5"/>
      <c r="L959" s="5"/>
      <c r="M959" s="5"/>
      <c r="N959" s="5"/>
      <c r="O959" s="5"/>
      <c r="P959" s="5"/>
      <c r="Q959" s="5"/>
      <c r="R959" s="5"/>
      <c r="S959" s="5"/>
      <c r="T959" s="5"/>
      <c r="U959" s="5"/>
      <c r="V959" s="5"/>
      <c r="W959" s="5"/>
      <c r="X959" s="5"/>
      <c r="Y959" s="5"/>
      <c r="Z959" s="5"/>
    </row>
    <row r="960" spans="1:26" ht="15.75" customHeight="1" x14ac:dyDescent="0.25">
      <c r="A960" s="5"/>
      <c r="B960" s="13"/>
      <c r="C960" s="5"/>
      <c r="D960" s="13"/>
      <c r="E960" s="15"/>
      <c r="F960" s="15"/>
      <c r="G960" s="5"/>
      <c r="H960" s="5"/>
      <c r="I960" s="5"/>
      <c r="J960" s="5"/>
      <c r="K960" s="5"/>
      <c r="L960" s="5"/>
      <c r="M960" s="5"/>
      <c r="N960" s="5"/>
      <c r="O960" s="5"/>
      <c r="P960" s="5"/>
      <c r="Q960" s="5"/>
      <c r="R960" s="5"/>
      <c r="S960" s="5"/>
      <c r="T960" s="5"/>
      <c r="U960" s="5"/>
      <c r="V960" s="5"/>
      <c r="W960" s="5"/>
      <c r="X960" s="5"/>
      <c r="Y960" s="5"/>
      <c r="Z960" s="5"/>
    </row>
    <row r="961" spans="1:26" ht="15.75" customHeight="1" x14ac:dyDescent="0.25">
      <c r="A961" s="5"/>
      <c r="B961" s="13"/>
      <c r="C961" s="5"/>
      <c r="D961" s="13"/>
      <c r="E961" s="15"/>
      <c r="F961" s="15"/>
      <c r="G961" s="5"/>
      <c r="H961" s="5"/>
      <c r="I961" s="5"/>
      <c r="J961" s="5"/>
      <c r="K961" s="5"/>
      <c r="L961" s="5"/>
      <c r="M961" s="5"/>
      <c r="N961" s="5"/>
      <c r="O961" s="5"/>
      <c r="P961" s="5"/>
      <c r="Q961" s="5"/>
      <c r="R961" s="5"/>
      <c r="S961" s="5"/>
      <c r="T961" s="5"/>
      <c r="U961" s="5"/>
      <c r="V961" s="5"/>
      <c r="W961" s="5"/>
      <c r="X961" s="5"/>
      <c r="Y961" s="5"/>
      <c r="Z961" s="5"/>
    </row>
    <row r="962" spans="1:26" ht="15.75" customHeight="1" x14ac:dyDescent="0.25">
      <c r="A962" s="5"/>
      <c r="B962" s="13"/>
      <c r="C962" s="5"/>
      <c r="D962" s="13"/>
      <c r="E962" s="15"/>
      <c r="F962" s="15"/>
      <c r="G962" s="5"/>
      <c r="H962" s="5"/>
      <c r="I962" s="5"/>
      <c r="J962" s="5"/>
      <c r="K962" s="5"/>
      <c r="L962" s="5"/>
      <c r="M962" s="5"/>
      <c r="N962" s="5"/>
      <c r="O962" s="5"/>
      <c r="P962" s="5"/>
      <c r="Q962" s="5"/>
      <c r="R962" s="5"/>
      <c r="S962" s="5"/>
      <c r="T962" s="5"/>
      <c r="U962" s="5"/>
      <c r="V962" s="5"/>
      <c r="W962" s="5"/>
      <c r="X962" s="5"/>
      <c r="Y962" s="5"/>
      <c r="Z962" s="5"/>
    </row>
    <row r="963" spans="1:26" ht="15.75" customHeight="1" x14ac:dyDescent="0.25">
      <c r="A963" s="5"/>
      <c r="B963" s="13"/>
      <c r="C963" s="5"/>
      <c r="D963" s="13"/>
      <c r="E963" s="15"/>
      <c r="F963" s="15"/>
      <c r="G963" s="5"/>
      <c r="H963" s="5"/>
      <c r="I963" s="5"/>
      <c r="J963" s="5"/>
      <c r="K963" s="5"/>
      <c r="L963" s="5"/>
      <c r="M963" s="5"/>
      <c r="N963" s="5"/>
      <c r="O963" s="5"/>
      <c r="P963" s="5"/>
      <c r="Q963" s="5"/>
      <c r="R963" s="5"/>
      <c r="S963" s="5"/>
      <c r="T963" s="5"/>
      <c r="U963" s="5"/>
      <c r="V963" s="5"/>
      <c r="W963" s="5"/>
      <c r="X963" s="5"/>
      <c r="Y963" s="5"/>
      <c r="Z963" s="5"/>
    </row>
    <row r="964" spans="1:26" ht="15.75" customHeight="1" x14ac:dyDescent="0.25">
      <c r="A964" s="5"/>
      <c r="B964" s="13"/>
      <c r="C964" s="5"/>
      <c r="D964" s="13"/>
      <c r="E964" s="15"/>
      <c r="F964" s="15"/>
      <c r="G964" s="5"/>
      <c r="H964" s="5"/>
      <c r="I964" s="5"/>
      <c r="J964" s="5"/>
      <c r="K964" s="5"/>
      <c r="L964" s="5"/>
      <c r="M964" s="5"/>
      <c r="N964" s="5"/>
      <c r="O964" s="5"/>
      <c r="P964" s="5"/>
      <c r="Q964" s="5"/>
      <c r="R964" s="5"/>
      <c r="S964" s="5"/>
      <c r="T964" s="5"/>
      <c r="U964" s="5"/>
      <c r="V964" s="5"/>
      <c r="W964" s="5"/>
      <c r="X964" s="5"/>
      <c r="Y964" s="5"/>
      <c r="Z964" s="5"/>
    </row>
    <row r="965" spans="1:26" ht="15.75" customHeight="1" x14ac:dyDescent="0.25">
      <c r="A965" s="5"/>
      <c r="B965" s="13"/>
      <c r="C965" s="5"/>
      <c r="D965" s="13"/>
      <c r="E965" s="15"/>
      <c r="F965" s="15"/>
      <c r="G965" s="5"/>
      <c r="H965" s="5"/>
      <c r="I965" s="5"/>
      <c r="J965" s="5"/>
      <c r="K965" s="5"/>
      <c r="L965" s="5"/>
      <c r="M965" s="5"/>
      <c r="N965" s="5"/>
      <c r="O965" s="5"/>
      <c r="P965" s="5"/>
      <c r="Q965" s="5"/>
      <c r="R965" s="5"/>
      <c r="S965" s="5"/>
      <c r="T965" s="5"/>
      <c r="U965" s="5"/>
      <c r="V965" s="5"/>
      <c r="W965" s="5"/>
      <c r="X965" s="5"/>
      <c r="Y965" s="5"/>
      <c r="Z965" s="5"/>
    </row>
    <row r="966" spans="1:26" ht="15.75" customHeight="1" x14ac:dyDescent="0.25">
      <c r="A966" s="5"/>
      <c r="B966" s="13"/>
      <c r="C966" s="5"/>
      <c r="D966" s="13"/>
      <c r="E966" s="15"/>
      <c r="F966" s="15"/>
      <c r="G966" s="5"/>
      <c r="H966" s="5"/>
      <c r="I966" s="5"/>
      <c r="J966" s="5"/>
      <c r="K966" s="5"/>
      <c r="L966" s="5"/>
      <c r="M966" s="5"/>
      <c r="N966" s="5"/>
      <c r="O966" s="5"/>
      <c r="P966" s="5"/>
      <c r="Q966" s="5"/>
      <c r="R966" s="5"/>
      <c r="S966" s="5"/>
      <c r="T966" s="5"/>
      <c r="U966" s="5"/>
      <c r="V966" s="5"/>
      <c r="W966" s="5"/>
      <c r="X966" s="5"/>
      <c r="Y966" s="5"/>
      <c r="Z966" s="5"/>
    </row>
    <row r="967" spans="1:26" ht="15.75" customHeight="1" x14ac:dyDescent="0.25">
      <c r="A967" s="5"/>
      <c r="B967" s="13"/>
      <c r="C967" s="5"/>
      <c r="D967" s="13"/>
      <c r="E967" s="15"/>
      <c r="F967" s="15"/>
      <c r="G967" s="5"/>
      <c r="H967" s="5"/>
      <c r="I967" s="5"/>
      <c r="J967" s="5"/>
      <c r="K967" s="5"/>
      <c r="L967" s="5"/>
      <c r="M967" s="5"/>
      <c r="N967" s="5"/>
      <c r="O967" s="5"/>
      <c r="P967" s="5"/>
      <c r="Q967" s="5"/>
      <c r="R967" s="5"/>
      <c r="S967" s="5"/>
      <c r="T967" s="5"/>
      <c r="U967" s="5"/>
      <c r="V967" s="5"/>
      <c r="W967" s="5"/>
      <c r="X967" s="5"/>
      <c r="Y967" s="5"/>
      <c r="Z967" s="5"/>
    </row>
    <row r="968" spans="1:26" ht="15.75" customHeight="1" x14ac:dyDescent="0.25">
      <c r="A968" s="5"/>
      <c r="B968" s="13"/>
      <c r="C968" s="5"/>
      <c r="D968" s="13"/>
      <c r="E968" s="15"/>
      <c r="F968" s="15"/>
      <c r="G968" s="5"/>
      <c r="H968" s="5"/>
      <c r="I968" s="5"/>
      <c r="J968" s="5"/>
      <c r="K968" s="5"/>
      <c r="L968" s="5"/>
      <c r="M968" s="5"/>
      <c r="N968" s="5"/>
      <c r="O968" s="5"/>
      <c r="P968" s="5"/>
      <c r="Q968" s="5"/>
      <c r="R968" s="5"/>
      <c r="S968" s="5"/>
      <c r="T968" s="5"/>
      <c r="U968" s="5"/>
      <c r="V968" s="5"/>
      <c r="W968" s="5"/>
      <c r="X968" s="5"/>
      <c r="Y968" s="5"/>
      <c r="Z968" s="5"/>
    </row>
    <row r="969" spans="1:26" ht="15.75" customHeight="1" x14ac:dyDescent="0.25">
      <c r="A969" s="5"/>
      <c r="B969" s="13"/>
      <c r="C969" s="5"/>
      <c r="D969" s="13"/>
      <c r="E969" s="15"/>
      <c r="F969" s="15"/>
      <c r="G969" s="5"/>
      <c r="H969" s="5"/>
      <c r="I969" s="5"/>
      <c r="J969" s="5"/>
      <c r="K969" s="5"/>
      <c r="L969" s="5"/>
      <c r="M969" s="5"/>
      <c r="N969" s="5"/>
      <c r="O969" s="5"/>
      <c r="P969" s="5"/>
      <c r="Q969" s="5"/>
      <c r="R969" s="5"/>
      <c r="S969" s="5"/>
      <c r="T969" s="5"/>
      <c r="U969" s="5"/>
      <c r="V969" s="5"/>
      <c r="W969" s="5"/>
      <c r="X969" s="5"/>
      <c r="Y969" s="5"/>
      <c r="Z969" s="5"/>
    </row>
    <row r="970" spans="1:26" ht="15.75" customHeight="1" x14ac:dyDescent="0.25">
      <c r="A970" s="5"/>
      <c r="B970" s="13"/>
      <c r="C970" s="5"/>
      <c r="D970" s="13"/>
      <c r="E970" s="15"/>
      <c r="F970" s="15"/>
      <c r="G970" s="5"/>
      <c r="H970" s="5"/>
      <c r="I970" s="5"/>
      <c r="J970" s="5"/>
      <c r="K970" s="5"/>
      <c r="L970" s="5"/>
      <c r="M970" s="5"/>
      <c r="N970" s="5"/>
      <c r="O970" s="5"/>
      <c r="P970" s="5"/>
      <c r="Q970" s="5"/>
      <c r="R970" s="5"/>
      <c r="S970" s="5"/>
      <c r="T970" s="5"/>
      <c r="U970" s="5"/>
      <c r="V970" s="5"/>
      <c r="W970" s="5"/>
      <c r="X970" s="5"/>
      <c r="Y970" s="5"/>
      <c r="Z970" s="5"/>
    </row>
    <row r="971" spans="1:26" ht="15.75" customHeight="1" x14ac:dyDescent="0.25">
      <c r="A971" s="5"/>
      <c r="B971" s="13"/>
      <c r="C971" s="5"/>
      <c r="D971" s="13"/>
      <c r="E971" s="15"/>
      <c r="F971" s="15"/>
      <c r="G971" s="5"/>
      <c r="H971" s="5"/>
      <c r="I971" s="5"/>
      <c r="J971" s="5"/>
      <c r="K971" s="5"/>
      <c r="L971" s="5"/>
      <c r="M971" s="5"/>
      <c r="N971" s="5"/>
      <c r="O971" s="5"/>
      <c r="P971" s="5"/>
      <c r="Q971" s="5"/>
      <c r="R971" s="5"/>
      <c r="S971" s="5"/>
      <c r="T971" s="5"/>
      <c r="U971" s="5"/>
      <c r="V971" s="5"/>
      <c r="W971" s="5"/>
      <c r="X971" s="5"/>
      <c r="Y971" s="5"/>
      <c r="Z971" s="5"/>
    </row>
    <row r="972" spans="1:26" ht="15.75" customHeight="1" x14ac:dyDescent="0.25">
      <c r="A972" s="5"/>
      <c r="B972" s="13"/>
      <c r="C972" s="5"/>
      <c r="D972" s="13"/>
      <c r="E972" s="15"/>
      <c r="F972" s="15"/>
      <c r="G972" s="5"/>
      <c r="H972" s="5"/>
      <c r="I972" s="5"/>
      <c r="J972" s="5"/>
      <c r="K972" s="5"/>
      <c r="L972" s="5"/>
      <c r="M972" s="5"/>
      <c r="N972" s="5"/>
      <c r="O972" s="5"/>
      <c r="P972" s="5"/>
      <c r="Q972" s="5"/>
      <c r="R972" s="5"/>
      <c r="S972" s="5"/>
      <c r="T972" s="5"/>
      <c r="U972" s="5"/>
      <c r="V972" s="5"/>
      <c r="W972" s="5"/>
      <c r="X972" s="5"/>
      <c r="Y972" s="5"/>
      <c r="Z972" s="5"/>
    </row>
    <row r="973" spans="1:26" ht="15.75" customHeight="1" x14ac:dyDescent="0.25">
      <c r="A973" s="5"/>
      <c r="B973" s="13"/>
      <c r="C973" s="5"/>
      <c r="D973" s="13"/>
      <c r="E973" s="15"/>
      <c r="F973" s="15"/>
      <c r="G973" s="5"/>
      <c r="H973" s="5"/>
      <c r="I973" s="5"/>
      <c r="J973" s="5"/>
      <c r="K973" s="5"/>
      <c r="L973" s="5"/>
      <c r="M973" s="5"/>
      <c r="N973" s="5"/>
      <c r="O973" s="5"/>
      <c r="P973" s="5"/>
      <c r="Q973" s="5"/>
      <c r="R973" s="5"/>
      <c r="S973" s="5"/>
      <c r="T973" s="5"/>
      <c r="U973" s="5"/>
      <c r="V973" s="5"/>
      <c r="W973" s="5"/>
      <c r="X973" s="5"/>
      <c r="Y973" s="5"/>
      <c r="Z973" s="5"/>
    </row>
    <row r="974" spans="1:26" ht="15.75" customHeight="1" x14ac:dyDescent="0.25">
      <c r="A974" s="5"/>
      <c r="B974" s="13"/>
      <c r="C974" s="5"/>
      <c r="D974" s="13"/>
      <c r="E974" s="15"/>
      <c r="F974" s="15"/>
      <c r="G974" s="5"/>
      <c r="H974" s="5"/>
      <c r="I974" s="5"/>
      <c r="J974" s="5"/>
      <c r="K974" s="5"/>
      <c r="L974" s="5"/>
      <c r="M974" s="5"/>
      <c r="N974" s="5"/>
      <c r="O974" s="5"/>
      <c r="P974" s="5"/>
      <c r="Q974" s="5"/>
      <c r="R974" s="5"/>
      <c r="S974" s="5"/>
      <c r="T974" s="5"/>
      <c r="U974" s="5"/>
      <c r="V974" s="5"/>
      <c r="W974" s="5"/>
      <c r="X974" s="5"/>
      <c r="Y974" s="5"/>
      <c r="Z974" s="5"/>
    </row>
    <row r="975" spans="1:26" ht="15.75" customHeight="1" x14ac:dyDescent="0.25">
      <c r="A975" s="5"/>
      <c r="B975" s="13"/>
      <c r="C975" s="5"/>
      <c r="D975" s="13"/>
      <c r="E975" s="15"/>
      <c r="F975" s="15"/>
      <c r="G975" s="5"/>
      <c r="H975" s="5"/>
      <c r="I975" s="5"/>
      <c r="J975" s="5"/>
      <c r="K975" s="5"/>
      <c r="L975" s="5"/>
      <c r="M975" s="5"/>
      <c r="N975" s="5"/>
      <c r="O975" s="5"/>
      <c r="P975" s="5"/>
      <c r="Q975" s="5"/>
      <c r="R975" s="5"/>
      <c r="S975" s="5"/>
      <c r="T975" s="5"/>
      <c r="U975" s="5"/>
      <c r="V975" s="5"/>
      <c r="W975" s="5"/>
      <c r="X975" s="5"/>
      <c r="Y975" s="5"/>
      <c r="Z975" s="5"/>
    </row>
    <row r="976" spans="1:26" ht="15.75" customHeight="1" x14ac:dyDescent="0.25">
      <c r="A976" s="5"/>
      <c r="B976" s="13"/>
      <c r="C976" s="5"/>
      <c r="D976" s="13"/>
      <c r="E976" s="15"/>
      <c r="F976" s="15"/>
      <c r="G976" s="5"/>
      <c r="H976" s="5"/>
      <c r="I976" s="5"/>
      <c r="J976" s="5"/>
      <c r="K976" s="5"/>
      <c r="L976" s="5"/>
      <c r="M976" s="5"/>
      <c r="N976" s="5"/>
      <c r="O976" s="5"/>
      <c r="P976" s="5"/>
      <c r="Q976" s="5"/>
      <c r="R976" s="5"/>
      <c r="S976" s="5"/>
      <c r="T976" s="5"/>
      <c r="U976" s="5"/>
      <c r="V976" s="5"/>
      <c r="W976" s="5"/>
      <c r="X976" s="5"/>
      <c r="Y976" s="5"/>
      <c r="Z976" s="5"/>
    </row>
    <row r="977" spans="1:26" ht="15.75" customHeight="1" x14ac:dyDescent="0.25">
      <c r="A977" s="5"/>
      <c r="B977" s="13"/>
      <c r="C977" s="5"/>
      <c r="D977" s="13"/>
      <c r="E977" s="15"/>
      <c r="F977" s="15"/>
      <c r="G977" s="5"/>
      <c r="H977" s="5"/>
      <c r="I977" s="5"/>
      <c r="J977" s="5"/>
      <c r="K977" s="5"/>
      <c r="L977" s="5"/>
      <c r="M977" s="5"/>
      <c r="N977" s="5"/>
      <c r="O977" s="5"/>
      <c r="P977" s="5"/>
      <c r="Q977" s="5"/>
      <c r="R977" s="5"/>
      <c r="S977" s="5"/>
      <c r="T977" s="5"/>
      <c r="U977" s="5"/>
      <c r="V977" s="5"/>
      <c r="W977" s="5"/>
      <c r="X977" s="5"/>
      <c r="Y977" s="5"/>
      <c r="Z977" s="5"/>
    </row>
    <row r="978" spans="1:26" ht="15.75" customHeight="1" x14ac:dyDescent="0.25">
      <c r="A978" s="5"/>
      <c r="B978" s="13"/>
      <c r="C978" s="5"/>
      <c r="D978" s="13"/>
      <c r="E978" s="15"/>
      <c r="F978" s="15"/>
      <c r="G978" s="5"/>
      <c r="H978" s="5"/>
      <c r="I978" s="5"/>
      <c r="J978" s="5"/>
      <c r="K978" s="5"/>
      <c r="L978" s="5"/>
      <c r="M978" s="5"/>
      <c r="N978" s="5"/>
      <c r="O978" s="5"/>
      <c r="P978" s="5"/>
      <c r="Q978" s="5"/>
      <c r="R978" s="5"/>
      <c r="S978" s="5"/>
      <c r="T978" s="5"/>
      <c r="U978" s="5"/>
      <c r="V978" s="5"/>
      <c r="W978" s="5"/>
      <c r="X978" s="5"/>
      <c r="Y978" s="5"/>
      <c r="Z978" s="5"/>
    </row>
    <row r="979" spans="1:26" ht="15.75" customHeight="1" x14ac:dyDescent="0.25">
      <c r="A979" s="5"/>
      <c r="B979" s="13"/>
      <c r="C979" s="5"/>
      <c r="D979" s="13"/>
      <c r="E979" s="15"/>
      <c r="F979" s="15"/>
      <c r="G979" s="5"/>
      <c r="H979" s="5"/>
      <c r="I979" s="5"/>
      <c r="J979" s="5"/>
      <c r="K979" s="5"/>
      <c r="L979" s="5"/>
      <c r="M979" s="5"/>
      <c r="N979" s="5"/>
      <c r="O979" s="5"/>
      <c r="P979" s="5"/>
      <c r="Q979" s="5"/>
      <c r="R979" s="5"/>
      <c r="S979" s="5"/>
      <c r="T979" s="5"/>
      <c r="U979" s="5"/>
      <c r="V979" s="5"/>
      <c r="W979" s="5"/>
      <c r="X979" s="5"/>
      <c r="Y979" s="5"/>
      <c r="Z979" s="5"/>
    </row>
    <row r="980" spans="1:26" ht="15.75" customHeight="1" x14ac:dyDescent="0.25">
      <c r="A980" s="5"/>
      <c r="B980" s="13"/>
      <c r="C980" s="5"/>
      <c r="D980" s="13"/>
      <c r="E980" s="15"/>
      <c r="F980" s="15"/>
      <c r="G980" s="5"/>
      <c r="H980" s="5"/>
      <c r="I980" s="5"/>
      <c r="J980" s="5"/>
      <c r="K980" s="5"/>
      <c r="L980" s="5"/>
      <c r="M980" s="5"/>
      <c r="N980" s="5"/>
      <c r="O980" s="5"/>
      <c r="P980" s="5"/>
      <c r="Q980" s="5"/>
      <c r="R980" s="5"/>
      <c r="S980" s="5"/>
      <c r="T980" s="5"/>
      <c r="U980" s="5"/>
      <c r="V980" s="5"/>
      <c r="W980" s="5"/>
      <c r="X980" s="5"/>
      <c r="Y980" s="5"/>
      <c r="Z980" s="5"/>
    </row>
    <row r="981" spans="1:26" ht="15.75" customHeight="1" x14ac:dyDescent="0.25">
      <c r="A981" s="5"/>
      <c r="B981" s="13"/>
      <c r="C981" s="5"/>
      <c r="D981" s="13"/>
      <c r="E981" s="15"/>
      <c r="F981" s="15"/>
      <c r="G981" s="5"/>
      <c r="H981" s="5"/>
      <c r="I981" s="5"/>
      <c r="J981" s="5"/>
      <c r="K981" s="5"/>
      <c r="L981" s="5"/>
      <c r="M981" s="5"/>
      <c r="N981" s="5"/>
      <c r="O981" s="5"/>
      <c r="P981" s="5"/>
      <c r="Q981" s="5"/>
      <c r="R981" s="5"/>
      <c r="S981" s="5"/>
      <c r="T981" s="5"/>
      <c r="U981" s="5"/>
      <c r="V981" s="5"/>
      <c r="W981" s="5"/>
      <c r="X981" s="5"/>
      <c r="Y981" s="5"/>
      <c r="Z981" s="5"/>
    </row>
    <row r="982" spans="1:26" ht="15.75" customHeight="1" x14ac:dyDescent="0.25">
      <c r="A982" s="5"/>
      <c r="B982" s="13"/>
      <c r="C982" s="5"/>
      <c r="D982" s="13"/>
      <c r="E982" s="15"/>
      <c r="F982" s="15"/>
      <c r="G982" s="5"/>
      <c r="H982" s="5"/>
      <c r="I982" s="5"/>
      <c r="J982" s="5"/>
      <c r="K982" s="5"/>
      <c r="L982" s="5"/>
      <c r="M982" s="5"/>
      <c r="N982" s="5"/>
      <c r="O982" s="5"/>
      <c r="P982" s="5"/>
      <c r="Q982" s="5"/>
      <c r="R982" s="5"/>
      <c r="S982" s="5"/>
      <c r="T982" s="5"/>
      <c r="U982" s="5"/>
      <c r="V982" s="5"/>
      <c r="W982" s="5"/>
      <c r="X982" s="5"/>
      <c r="Y982" s="5"/>
      <c r="Z982" s="5"/>
    </row>
    <row r="983" spans="1:26" ht="15.75" customHeight="1" x14ac:dyDescent="0.25">
      <c r="A983" s="5"/>
      <c r="B983" s="13"/>
      <c r="C983" s="5"/>
      <c r="D983" s="13"/>
      <c r="E983" s="15"/>
      <c r="F983" s="15"/>
      <c r="G983" s="5"/>
      <c r="H983" s="5"/>
      <c r="I983" s="5"/>
      <c r="J983" s="5"/>
      <c r="K983" s="5"/>
      <c r="L983" s="5"/>
      <c r="M983" s="5"/>
      <c r="N983" s="5"/>
      <c r="O983" s="5"/>
      <c r="P983" s="5"/>
      <c r="Q983" s="5"/>
      <c r="R983" s="5"/>
      <c r="S983" s="5"/>
      <c r="T983" s="5"/>
      <c r="U983" s="5"/>
      <c r="V983" s="5"/>
      <c r="W983" s="5"/>
      <c r="X983" s="5"/>
      <c r="Y983" s="5"/>
      <c r="Z983" s="5"/>
    </row>
    <row r="984" spans="1:26" ht="15.75" customHeight="1" x14ac:dyDescent="0.25">
      <c r="A984" s="5"/>
      <c r="B984" s="13"/>
      <c r="C984" s="5"/>
      <c r="D984" s="13"/>
      <c r="E984" s="15"/>
      <c r="F984" s="15"/>
      <c r="G984" s="5"/>
      <c r="H984" s="5"/>
      <c r="I984" s="5"/>
      <c r="J984" s="5"/>
      <c r="K984" s="5"/>
      <c r="L984" s="5"/>
      <c r="M984" s="5"/>
      <c r="N984" s="5"/>
      <c r="O984" s="5"/>
      <c r="P984" s="5"/>
      <c r="Q984" s="5"/>
      <c r="R984" s="5"/>
      <c r="S984" s="5"/>
      <c r="T984" s="5"/>
      <c r="U984" s="5"/>
      <c r="V984" s="5"/>
      <c r="W984" s="5"/>
      <c r="X984" s="5"/>
      <c r="Y984" s="5"/>
      <c r="Z984" s="5"/>
    </row>
    <row r="985" spans="1:26" ht="15.75" customHeight="1" x14ac:dyDescent="0.25">
      <c r="A985" s="5"/>
      <c r="B985" s="13"/>
      <c r="C985" s="5"/>
      <c r="D985" s="13"/>
      <c r="E985" s="15"/>
      <c r="F985" s="15"/>
      <c r="G985" s="5"/>
      <c r="H985" s="5"/>
      <c r="I985" s="5"/>
      <c r="J985" s="5"/>
      <c r="K985" s="5"/>
      <c r="L985" s="5"/>
      <c r="M985" s="5"/>
      <c r="N985" s="5"/>
      <c r="O985" s="5"/>
      <c r="P985" s="5"/>
      <c r="Q985" s="5"/>
      <c r="R985" s="5"/>
      <c r="S985" s="5"/>
      <c r="T985" s="5"/>
      <c r="U985" s="5"/>
      <c r="V985" s="5"/>
      <c r="W985" s="5"/>
      <c r="X985" s="5"/>
      <c r="Y985" s="5"/>
      <c r="Z985" s="5"/>
    </row>
    <row r="986" spans="1:26" ht="15.75" customHeight="1" x14ac:dyDescent="0.25">
      <c r="A986" s="5"/>
      <c r="B986" s="13"/>
      <c r="C986" s="5"/>
      <c r="D986" s="13"/>
      <c r="E986" s="15"/>
      <c r="F986" s="15"/>
      <c r="G986" s="5"/>
      <c r="H986" s="5"/>
      <c r="I986" s="5"/>
      <c r="J986" s="5"/>
      <c r="K986" s="5"/>
      <c r="L986" s="5"/>
      <c r="M986" s="5"/>
      <c r="N986" s="5"/>
      <c r="O986" s="5"/>
      <c r="P986" s="5"/>
      <c r="Q986" s="5"/>
      <c r="R986" s="5"/>
      <c r="S986" s="5"/>
      <c r="T986" s="5"/>
      <c r="U986" s="5"/>
      <c r="V986" s="5"/>
      <c r="W986" s="5"/>
      <c r="X986" s="5"/>
      <c r="Y986" s="5"/>
      <c r="Z986" s="5"/>
    </row>
    <row r="987" spans="1:26" ht="15.75" customHeight="1" x14ac:dyDescent="0.25">
      <c r="A987" s="5"/>
      <c r="B987" s="13"/>
      <c r="C987" s="5"/>
      <c r="D987" s="13"/>
      <c r="E987" s="15"/>
      <c r="F987" s="15"/>
      <c r="G987" s="5"/>
      <c r="H987" s="5"/>
      <c r="I987" s="5"/>
      <c r="J987" s="5"/>
      <c r="K987" s="5"/>
      <c r="L987" s="5"/>
      <c r="M987" s="5"/>
      <c r="N987" s="5"/>
      <c r="O987" s="5"/>
      <c r="P987" s="5"/>
      <c r="Q987" s="5"/>
      <c r="R987" s="5"/>
      <c r="S987" s="5"/>
      <c r="T987" s="5"/>
      <c r="U987" s="5"/>
      <c r="V987" s="5"/>
      <c r="W987" s="5"/>
      <c r="X987" s="5"/>
      <c r="Y987" s="5"/>
      <c r="Z987" s="5"/>
    </row>
    <row r="988" spans="1:26" ht="15.75" customHeight="1" x14ac:dyDescent="0.25">
      <c r="A988" s="5"/>
      <c r="B988" s="13"/>
      <c r="C988" s="5"/>
      <c r="D988" s="13"/>
      <c r="E988" s="15"/>
      <c r="F988" s="15"/>
      <c r="G988" s="5"/>
      <c r="H988" s="5"/>
      <c r="I988" s="5"/>
      <c r="J988" s="5"/>
      <c r="K988" s="5"/>
      <c r="L988" s="5"/>
      <c r="M988" s="5"/>
      <c r="N988" s="5"/>
      <c r="O988" s="5"/>
      <c r="P988" s="5"/>
      <c r="Q988" s="5"/>
      <c r="R988" s="5"/>
      <c r="S988" s="5"/>
      <c r="T988" s="5"/>
      <c r="U988" s="5"/>
      <c r="V988" s="5"/>
      <c r="W988" s="5"/>
      <c r="X988" s="5"/>
      <c r="Y988" s="5"/>
      <c r="Z988" s="5"/>
    </row>
    <row r="989" spans="1:26" ht="15.75" customHeight="1" x14ac:dyDescent="0.25">
      <c r="A989" s="5"/>
      <c r="B989" s="13"/>
      <c r="C989" s="5"/>
      <c r="D989" s="13"/>
      <c r="E989" s="15"/>
      <c r="F989" s="15"/>
      <c r="G989" s="5"/>
      <c r="H989" s="5"/>
      <c r="I989" s="5"/>
      <c r="J989" s="5"/>
      <c r="K989" s="5"/>
      <c r="L989" s="5"/>
      <c r="M989" s="5"/>
      <c r="N989" s="5"/>
      <c r="O989" s="5"/>
      <c r="P989" s="5"/>
      <c r="Q989" s="5"/>
      <c r="R989" s="5"/>
      <c r="S989" s="5"/>
      <c r="T989" s="5"/>
      <c r="U989" s="5"/>
      <c r="V989" s="5"/>
      <c r="W989" s="5"/>
      <c r="X989" s="5"/>
      <c r="Y989" s="5"/>
      <c r="Z989" s="5"/>
    </row>
    <row r="990" spans="1:26" ht="15.75" customHeight="1" x14ac:dyDescent="0.25">
      <c r="A990" s="5"/>
      <c r="B990" s="13"/>
      <c r="C990" s="5"/>
      <c r="D990" s="13"/>
      <c r="E990" s="15"/>
      <c r="F990" s="15"/>
      <c r="G990" s="5"/>
      <c r="H990" s="5"/>
      <c r="I990" s="5"/>
      <c r="J990" s="5"/>
      <c r="K990" s="5"/>
      <c r="L990" s="5"/>
      <c r="M990" s="5"/>
      <c r="N990" s="5"/>
      <c r="O990" s="5"/>
      <c r="P990" s="5"/>
      <c r="Q990" s="5"/>
      <c r="R990" s="5"/>
      <c r="S990" s="5"/>
      <c r="T990" s="5"/>
      <c r="U990" s="5"/>
      <c r="V990" s="5"/>
      <c r="W990" s="5"/>
      <c r="X990" s="5"/>
      <c r="Y990" s="5"/>
      <c r="Z990" s="5"/>
    </row>
    <row r="991" spans="1:26" ht="15.75" customHeight="1" x14ac:dyDescent="0.25">
      <c r="A991" s="5"/>
      <c r="B991" s="13"/>
      <c r="C991" s="5"/>
      <c r="D991" s="13"/>
      <c r="E991" s="15"/>
      <c r="F991" s="15"/>
      <c r="G991" s="5"/>
      <c r="H991" s="5"/>
      <c r="I991" s="5"/>
      <c r="J991" s="5"/>
      <c r="K991" s="5"/>
      <c r="L991" s="5"/>
      <c r="M991" s="5"/>
      <c r="N991" s="5"/>
      <c r="O991" s="5"/>
      <c r="P991" s="5"/>
      <c r="Q991" s="5"/>
      <c r="R991" s="5"/>
      <c r="S991" s="5"/>
      <c r="T991" s="5"/>
      <c r="U991" s="5"/>
      <c r="V991" s="5"/>
      <c r="W991" s="5"/>
      <c r="X991" s="5"/>
      <c r="Y991" s="5"/>
      <c r="Z991" s="5"/>
    </row>
    <row r="992" spans="1:26" ht="15.75" customHeight="1" x14ac:dyDescent="0.25">
      <c r="A992" s="5"/>
      <c r="B992" s="13"/>
      <c r="C992" s="5"/>
      <c r="D992" s="13"/>
      <c r="E992" s="15"/>
      <c r="F992" s="15"/>
      <c r="G992" s="5"/>
      <c r="H992" s="5"/>
      <c r="I992" s="5"/>
      <c r="J992" s="5"/>
      <c r="K992" s="5"/>
      <c r="L992" s="5"/>
      <c r="M992" s="5"/>
      <c r="N992" s="5"/>
      <c r="O992" s="5"/>
      <c r="P992" s="5"/>
      <c r="Q992" s="5"/>
      <c r="R992" s="5"/>
      <c r="S992" s="5"/>
      <c r="T992" s="5"/>
      <c r="U992" s="5"/>
      <c r="V992" s="5"/>
      <c r="W992" s="5"/>
      <c r="X992" s="5"/>
      <c r="Y992" s="5"/>
      <c r="Z992" s="5"/>
    </row>
    <row r="993" spans="1:26" ht="15.75" customHeight="1" x14ac:dyDescent="0.25">
      <c r="A993" s="5"/>
      <c r="B993" s="13"/>
      <c r="C993" s="5"/>
      <c r="D993" s="13"/>
      <c r="E993" s="15"/>
      <c r="F993" s="15"/>
      <c r="G993" s="5"/>
      <c r="H993" s="5"/>
      <c r="I993" s="5"/>
      <c r="J993" s="5"/>
      <c r="K993" s="5"/>
      <c r="L993" s="5"/>
      <c r="M993" s="5"/>
      <c r="N993" s="5"/>
      <c r="O993" s="5"/>
      <c r="P993" s="5"/>
      <c r="Q993" s="5"/>
      <c r="R993" s="5"/>
      <c r="S993" s="5"/>
      <c r="T993" s="5"/>
      <c r="U993" s="5"/>
      <c r="V993" s="5"/>
      <c r="W993" s="5"/>
      <c r="X993" s="5"/>
      <c r="Y993" s="5"/>
      <c r="Z993" s="5"/>
    </row>
    <row r="994" spans="1:26" ht="15.75" customHeight="1" x14ac:dyDescent="0.25">
      <c r="A994" s="5"/>
      <c r="B994" s="13"/>
      <c r="C994" s="5"/>
      <c r="D994" s="13"/>
      <c r="E994" s="15"/>
      <c r="F994" s="15"/>
      <c r="G994" s="5"/>
      <c r="H994" s="5"/>
      <c r="I994" s="5"/>
      <c r="J994" s="5"/>
      <c r="K994" s="5"/>
      <c r="L994" s="5"/>
      <c r="M994" s="5"/>
      <c r="N994" s="5"/>
      <c r="O994" s="5"/>
      <c r="P994" s="5"/>
      <c r="Q994" s="5"/>
      <c r="R994" s="5"/>
      <c r="S994" s="5"/>
      <c r="T994" s="5"/>
      <c r="U994" s="5"/>
      <c r="V994" s="5"/>
      <c r="W994" s="5"/>
      <c r="X994" s="5"/>
      <c r="Y994" s="5"/>
      <c r="Z994" s="5"/>
    </row>
    <row r="995" spans="1:26" ht="15.75" customHeight="1" x14ac:dyDescent="0.25">
      <c r="A995" s="5"/>
      <c r="B995" s="13"/>
      <c r="C995" s="5"/>
      <c r="D995" s="13"/>
      <c r="E995" s="15"/>
      <c r="F995" s="15"/>
      <c r="G995" s="5"/>
      <c r="H995" s="5"/>
      <c r="I995" s="5"/>
      <c r="J995" s="5"/>
      <c r="K995" s="5"/>
      <c r="L995" s="5"/>
      <c r="M995" s="5"/>
      <c r="N995" s="5"/>
      <c r="O995" s="5"/>
      <c r="P995" s="5"/>
      <c r="Q995" s="5"/>
      <c r="R995" s="5"/>
      <c r="S995" s="5"/>
      <c r="T995" s="5"/>
      <c r="U995" s="5"/>
      <c r="V995" s="5"/>
      <c r="W995" s="5"/>
      <c r="X995" s="5"/>
      <c r="Y995" s="5"/>
      <c r="Z995" s="5"/>
    </row>
    <row r="996" spans="1:26" ht="15.75" customHeight="1" x14ac:dyDescent="0.25">
      <c r="A996" s="5"/>
      <c r="B996" s="13"/>
      <c r="C996" s="5"/>
      <c r="D996" s="13"/>
      <c r="E996" s="15"/>
      <c r="F996" s="15"/>
      <c r="G996" s="5"/>
      <c r="H996" s="5"/>
      <c r="I996" s="5"/>
      <c r="J996" s="5"/>
      <c r="K996" s="5"/>
      <c r="L996" s="5"/>
      <c r="M996" s="5"/>
      <c r="N996" s="5"/>
      <c r="O996" s="5"/>
      <c r="P996" s="5"/>
      <c r="Q996" s="5"/>
      <c r="R996" s="5"/>
      <c r="S996" s="5"/>
      <c r="T996" s="5"/>
      <c r="U996" s="5"/>
      <c r="V996" s="5"/>
      <c r="W996" s="5"/>
      <c r="X996" s="5"/>
      <c r="Y996" s="5"/>
      <c r="Z996" s="5"/>
    </row>
    <row r="997" spans="1:26" ht="15.75" customHeight="1" x14ac:dyDescent="0.25">
      <c r="A997" s="5"/>
      <c r="B997" s="13"/>
      <c r="C997" s="5"/>
      <c r="D997" s="13"/>
      <c r="E997" s="15"/>
      <c r="F997" s="15"/>
      <c r="G997" s="5"/>
      <c r="H997" s="5"/>
      <c r="I997" s="5"/>
      <c r="J997" s="5"/>
      <c r="K997" s="5"/>
      <c r="L997" s="5"/>
      <c r="M997" s="5"/>
      <c r="N997" s="5"/>
      <c r="O997" s="5"/>
      <c r="P997" s="5"/>
      <c r="Q997" s="5"/>
      <c r="R997" s="5"/>
      <c r="S997" s="5"/>
      <c r="T997" s="5"/>
      <c r="U997" s="5"/>
      <c r="V997" s="5"/>
      <c r="W997" s="5"/>
      <c r="X997" s="5"/>
      <c r="Y997" s="5"/>
      <c r="Z997" s="5"/>
    </row>
    <row r="998" spans="1:26" ht="15.75" customHeight="1" x14ac:dyDescent="0.25">
      <c r="A998" s="5"/>
      <c r="B998" s="13"/>
      <c r="C998" s="5"/>
      <c r="D998" s="13"/>
      <c r="E998" s="15"/>
      <c r="F998" s="15"/>
      <c r="G998" s="5"/>
      <c r="H998" s="5"/>
      <c r="I998" s="5"/>
      <c r="J998" s="5"/>
      <c r="K998" s="5"/>
      <c r="L998" s="5"/>
      <c r="M998" s="5"/>
      <c r="N998" s="5"/>
      <c r="O998" s="5"/>
      <c r="P998" s="5"/>
      <c r="Q998" s="5"/>
      <c r="R998" s="5"/>
      <c r="S998" s="5"/>
      <c r="T998" s="5"/>
      <c r="U998" s="5"/>
      <c r="V998" s="5"/>
      <c r="W998" s="5"/>
      <c r="X998" s="5"/>
      <c r="Y998" s="5"/>
      <c r="Z998" s="5"/>
    </row>
    <row r="999" spans="1:26" ht="15.75" customHeight="1" x14ac:dyDescent="0.25">
      <c r="A999" s="5"/>
      <c r="B999" s="13"/>
      <c r="C999" s="5"/>
      <c r="D999" s="13"/>
      <c r="E999" s="15"/>
      <c r="F999" s="15"/>
      <c r="G999" s="5"/>
      <c r="H999" s="5"/>
      <c r="I999" s="5"/>
      <c r="J999" s="5"/>
      <c r="K999" s="5"/>
      <c r="L999" s="5"/>
      <c r="M999" s="5"/>
      <c r="N999" s="5"/>
      <c r="O999" s="5"/>
      <c r="P999" s="5"/>
      <c r="Q999" s="5"/>
      <c r="R999" s="5"/>
      <c r="S999" s="5"/>
      <c r="T999" s="5"/>
      <c r="U999" s="5"/>
      <c r="V999" s="5"/>
      <c r="W999" s="5"/>
      <c r="X999" s="5"/>
      <c r="Y999" s="5"/>
      <c r="Z999" s="5"/>
    </row>
    <row r="1000" spans="1:26" ht="15.75" customHeight="1" x14ac:dyDescent="0.25">
      <c r="A1000" s="5"/>
      <c r="B1000" s="13"/>
      <c r="C1000" s="5"/>
      <c r="D1000" s="13"/>
      <c r="E1000" s="15"/>
      <c r="F1000" s="15"/>
      <c r="G1000" s="5"/>
      <c r="H1000" s="5"/>
      <c r="I1000" s="5"/>
      <c r="J1000" s="5"/>
      <c r="K1000" s="5"/>
      <c r="L1000" s="5"/>
      <c r="M1000" s="5"/>
      <c r="N1000" s="5"/>
      <c r="O1000" s="5"/>
      <c r="P1000" s="5"/>
      <c r="Q1000" s="5"/>
      <c r="R1000" s="5"/>
      <c r="S1000" s="5"/>
      <c r="T1000" s="5"/>
      <c r="U1000" s="5"/>
      <c r="V1000" s="5"/>
      <c r="W1000" s="5"/>
      <c r="X1000" s="5"/>
      <c r="Y1000" s="5"/>
      <c r="Z1000" s="5"/>
    </row>
    <row r="1001" spans="1:26" ht="15.75" customHeight="1" x14ac:dyDescent="0.25">
      <c r="A1001" s="5"/>
      <c r="B1001" s="13"/>
      <c r="C1001" s="5"/>
      <c r="D1001" s="13"/>
      <c r="E1001" s="15"/>
      <c r="F1001" s="15"/>
      <c r="G1001" s="5"/>
      <c r="H1001" s="5"/>
      <c r="I1001" s="5"/>
      <c r="J1001" s="5"/>
      <c r="K1001" s="5"/>
      <c r="L1001" s="5"/>
      <c r="M1001" s="5"/>
      <c r="N1001" s="5"/>
      <c r="O1001" s="5"/>
      <c r="P1001" s="5"/>
      <c r="Q1001" s="5"/>
      <c r="R1001" s="5"/>
      <c r="S1001" s="5"/>
      <c r="T1001" s="5"/>
      <c r="U1001" s="5"/>
      <c r="V1001" s="5"/>
      <c r="W1001" s="5"/>
      <c r="X1001" s="5"/>
      <c r="Y1001" s="5"/>
      <c r="Z1001" s="5"/>
    </row>
  </sheetData>
  <autoFilter ref="A2:I28" xr:uid="{00000000-0001-0000-0500-000000000000}"/>
  <mergeCells count="1">
    <mergeCell ref="A1:I1"/>
  </mergeCells>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79C63A-F0D8-4E23-A7D9-5461AD8A8345}">
  <dimension ref="A1:C9"/>
  <sheetViews>
    <sheetView zoomScale="80" zoomScaleNormal="80" workbookViewId="0">
      <selection activeCell="B9" sqref="B9"/>
    </sheetView>
  </sheetViews>
  <sheetFormatPr baseColWidth="10" defaultColWidth="10.85546875" defaultRowHeight="15" x14ac:dyDescent="0.25"/>
  <cols>
    <col min="1" max="1" width="31.7109375" style="23" customWidth="1"/>
    <col min="2" max="2" width="21.42578125" style="23" customWidth="1"/>
    <col min="3" max="3" width="102.5703125" style="23" customWidth="1"/>
    <col min="4" max="16384" width="10.85546875" style="23"/>
  </cols>
  <sheetData>
    <row r="1" spans="1:3" ht="66" customHeight="1" thickBot="1" x14ac:dyDescent="0.3">
      <c r="A1" s="27" t="s">
        <v>454</v>
      </c>
      <c r="B1" s="27" t="s">
        <v>448</v>
      </c>
      <c r="C1" s="27" t="s">
        <v>449</v>
      </c>
    </row>
    <row r="2" spans="1:3" ht="48.75" customHeight="1" thickBot="1" x14ac:dyDescent="0.3">
      <c r="A2" s="21" t="s">
        <v>129</v>
      </c>
      <c r="B2" s="26">
        <f>COUNTIF('UA03A '!G3:G28,"ARTES Y HUMANIDADES")</f>
        <v>9</v>
      </c>
      <c r="C2" s="24" t="s">
        <v>522</v>
      </c>
    </row>
    <row r="3" spans="1:3" ht="38.450000000000003" customHeight="1" thickBot="1" x14ac:dyDescent="0.3">
      <c r="A3" s="21" t="s">
        <v>93</v>
      </c>
      <c r="B3" s="26">
        <f>COUNTIF('UA03A '!G3:G28,"CONCIENCIA")</f>
        <v>1</v>
      </c>
      <c r="C3" s="24" t="s">
        <v>477</v>
      </c>
    </row>
    <row r="4" spans="1:3" ht="31.5" customHeight="1" thickBot="1" x14ac:dyDescent="0.3">
      <c r="A4" s="21" t="s">
        <v>104</v>
      </c>
      <c r="B4" s="26">
        <f>COUNTIF('UA03A '!G3:G28,"CONTEXTO SOCIOCULTURAL")</f>
        <v>7</v>
      </c>
      <c r="C4" s="24" t="s">
        <v>467</v>
      </c>
    </row>
    <row r="5" spans="1:3" ht="31.5" customHeight="1" thickBot="1" x14ac:dyDescent="0.3">
      <c r="A5" s="21" t="s">
        <v>155</v>
      </c>
      <c r="B5" s="26">
        <f>COUNTIF('UA03A '!G3:G28,"INCERTIDUMBRE")</f>
        <v>2</v>
      </c>
      <c r="C5" s="24" t="s">
        <v>504</v>
      </c>
    </row>
    <row r="6" spans="1:3" ht="31.5" customHeight="1" thickBot="1" x14ac:dyDescent="0.3">
      <c r="A6" s="21" t="s">
        <v>57</v>
      </c>
      <c r="B6" s="26">
        <f>COUNTIF('UA03A '!G3:G28,"PARTICULARIDADES DE SEDE")</f>
        <v>2</v>
      </c>
      <c r="C6" s="24" t="s">
        <v>450</v>
      </c>
    </row>
    <row r="7" spans="1:3" ht="31.5" customHeight="1" thickBot="1" x14ac:dyDescent="0.3">
      <c r="A7" s="21" t="s">
        <v>145</v>
      </c>
      <c r="B7" s="26">
        <f>COUNTIF('UA03A '!G3:G28,"PROBLEMÁTICA AMBIENTAL")</f>
        <v>3</v>
      </c>
      <c r="C7" s="24" t="s">
        <v>493</v>
      </c>
    </row>
    <row r="8" spans="1:3" ht="31.5" customHeight="1" thickBot="1" x14ac:dyDescent="0.3">
      <c r="A8" s="21" t="s">
        <v>150</v>
      </c>
      <c r="B8" s="26">
        <f>COUNTIF('UA03A '!G3:G28,"PROBLEMÁTICA SOCIOECONÓMICA")</f>
        <v>2</v>
      </c>
      <c r="C8" s="24" t="s">
        <v>496</v>
      </c>
    </row>
    <row r="9" spans="1:3" ht="35.25" customHeight="1" thickBot="1" x14ac:dyDescent="0.3">
      <c r="A9" s="22" t="s">
        <v>451</v>
      </c>
      <c r="B9" s="25">
        <f>SUM(B2:B8)</f>
        <v>26</v>
      </c>
      <c r="C9" s="24"/>
    </row>
  </sheetData>
  <autoFilter ref="A1:C9" xr:uid="{4B79C63A-F0D8-4E23-A7D9-5461AD8A8345}"/>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H1001"/>
  <sheetViews>
    <sheetView workbookViewId="0">
      <selection sqref="A1:H1"/>
    </sheetView>
  </sheetViews>
  <sheetFormatPr baseColWidth="10" defaultColWidth="14.42578125" defaultRowHeight="15" customHeight="1" x14ac:dyDescent="0.25"/>
  <cols>
    <col min="1" max="1" width="15.5703125" customWidth="1"/>
    <col min="2" max="2" width="7.42578125" customWidth="1"/>
    <col min="3" max="3" width="9.28515625" customWidth="1"/>
    <col min="4" max="4" width="14.7109375" customWidth="1"/>
    <col min="5" max="6" width="10.7109375" customWidth="1"/>
    <col min="7" max="7" width="14.5703125" customWidth="1"/>
    <col min="8" max="8" width="16.5703125" customWidth="1"/>
  </cols>
  <sheetData>
    <row r="1" spans="1:8" ht="15" customHeight="1" thickBot="1" x14ac:dyDescent="0.3">
      <c r="A1" s="78" t="s">
        <v>513</v>
      </c>
      <c r="B1" s="78"/>
      <c r="C1" s="78"/>
      <c r="D1" s="78"/>
      <c r="E1" s="78"/>
      <c r="F1" s="78"/>
      <c r="G1" s="78"/>
      <c r="H1" s="78"/>
    </row>
    <row r="2" spans="1:8" ht="60.75" thickBot="1" x14ac:dyDescent="0.3">
      <c r="A2" s="47" t="s">
        <v>76</v>
      </c>
      <c r="B2" s="48" t="s">
        <v>77</v>
      </c>
      <c r="C2" s="48" t="s">
        <v>2</v>
      </c>
      <c r="D2" s="48" t="s">
        <v>162</v>
      </c>
      <c r="E2" s="48" t="s">
        <v>125</v>
      </c>
      <c r="F2" s="48" t="s">
        <v>4</v>
      </c>
      <c r="G2" s="48" t="s">
        <v>5</v>
      </c>
      <c r="H2" s="48" t="s">
        <v>6</v>
      </c>
    </row>
    <row r="3" spans="1:8" ht="14.25" customHeight="1" x14ac:dyDescent="0.25">
      <c r="A3" s="74" t="s">
        <v>163</v>
      </c>
      <c r="B3" s="75"/>
      <c r="C3" s="75"/>
      <c r="D3" s="74" t="s">
        <v>164</v>
      </c>
      <c r="E3" s="75"/>
      <c r="F3" s="75"/>
      <c r="G3" s="75"/>
      <c r="H3" s="75"/>
    </row>
    <row r="4" spans="1:8" ht="14.25" customHeight="1" x14ac:dyDescent="0.25"/>
    <row r="5" spans="1:8" ht="14.25" customHeight="1" x14ac:dyDescent="0.25"/>
    <row r="6" spans="1:8" ht="14.25" customHeight="1" x14ac:dyDescent="0.25"/>
    <row r="7" spans="1:8" ht="14.25" customHeight="1" x14ac:dyDescent="0.25"/>
    <row r="8" spans="1:8" ht="14.25" customHeight="1" x14ac:dyDescent="0.25"/>
    <row r="9" spans="1:8" ht="14.25" customHeight="1" x14ac:dyDescent="0.25"/>
    <row r="10" spans="1:8" ht="14.25" customHeight="1" x14ac:dyDescent="0.25"/>
    <row r="11" spans="1:8" ht="14.25" customHeight="1" x14ac:dyDescent="0.25"/>
    <row r="12" spans="1:8" ht="14.25" customHeight="1" x14ac:dyDescent="0.25"/>
    <row r="13" spans="1:8" ht="14.25" customHeight="1" x14ac:dyDescent="0.25"/>
    <row r="14" spans="1:8" ht="14.25" customHeight="1" x14ac:dyDescent="0.25"/>
    <row r="15" spans="1:8" ht="14.25" customHeight="1" x14ac:dyDescent="0.25"/>
    <row r="16" spans="1:8" ht="14.25" customHeight="1" x14ac:dyDescent="0.25"/>
    <row r="17" ht="14.25" customHeight="1" x14ac:dyDescent="0.25"/>
    <row r="18" ht="14.25" customHeight="1" x14ac:dyDescent="0.25"/>
    <row r="19" ht="14.25" customHeight="1" x14ac:dyDescent="0.25"/>
    <row r="20" ht="14.25" customHeight="1" x14ac:dyDescent="0.25"/>
    <row r="21" ht="14.25" customHeight="1" x14ac:dyDescent="0.25"/>
    <row r="22" ht="14.25" customHeight="1" x14ac:dyDescent="0.25"/>
    <row r="23" ht="14.25" customHeight="1" x14ac:dyDescent="0.25"/>
    <row r="24" ht="14.25" customHeight="1" x14ac:dyDescent="0.25"/>
    <row r="25" ht="14.25" customHeight="1" x14ac:dyDescent="0.25"/>
    <row r="26" ht="14.25" customHeight="1" x14ac:dyDescent="0.25"/>
    <row r="27" ht="14.25" customHeight="1" x14ac:dyDescent="0.25"/>
    <row r="28" ht="14.25" customHeight="1" x14ac:dyDescent="0.25"/>
    <row r="29" ht="14.25" customHeight="1" x14ac:dyDescent="0.25"/>
    <row r="30" ht="14.25" customHeight="1" x14ac:dyDescent="0.25"/>
    <row r="31" ht="14.25" customHeight="1" x14ac:dyDescent="0.25"/>
    <row r="32" ht="14.25" customHeight="1" x14ac:dyDescent="0.25"/>
    <row r="33" ht="14.25" customHeight="1" x14ac:dyDescent="0.25"/>
    <row r="34" ht="14.25" customHeight="1" x14ac:dyDescent="0.25"/>
    <row r="35" ht="14.25" customHeight="1" x14ac:dyDescent="0.25"/>
    <row r="36" ht="14.25" customHeight="1" x14ac:dyDescent="0.25"/>
    <row r="37" ht="14.25" customHeight="1" x14ac:dyDescent="0.25"/>
    <row r="38" ht="14.25" customHeight="1" x14ac:dyDescent="0.25"/>
    <row r="39" ht="14.25" customHeight="1" x14ac:dyDescent="0.25"/>
    <row r="40" ht="14.25" customHeight="1" x14ac:dyDescent="0.25"/>
    <row r="41" ht="14.25" customHeight="1" x14ac:dyDescent="0.25"/>
    <row r="42" ht="14.25" customHeight="1" x14ac:dyDescent="0.25"/>
    <row r="43" ht="14.25" customHeight="1" x14ac:dyDescent="0.25"/>
    <row r="44" ht="14.25" customHeight="1" x14ac:dyDescent="0.25"/>
    <row r="45" ht="14.25" customHeight="1" x14ac:dyDescent="0.25"/>
    <row r="46" ht="14.25" customHeight="1" x14ac:dyDescent="0.25"/>
    <row r="47" ht="14.25" customHeight="1" x14ac:dyDescent="0.25"/>
    <row r="48"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row r="1001" ht="14.25" customHeight="1" x14ac:dyDescent="0.25"/>
  </sheetData>
  <mergeCells count="3">
    <mergeCell ref="A3:C3"/>
    <mergeCell ref="D3:H3"/>
    <mergeCell ref="A1:H1"/>
  </mergeCells>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1001"/>
  <sheetViews>
    <sheetView workbookViewId="0">
      <selection activeCell="A3" sqref="A3"/>
    </sheetView>
  </sheetViews>
  <sheetFormatPr baseColWidth="10" defaultColWidth="14.42578125" defaultRowHeight="15" customHeight="1" x14ac:dyDescent="0.25"/>
  <cols>
    <col min="1" max="1" width="17.7109375" customWidth="1"/>
    <col min="2" max="2" width="15.5703125" customWidth="1"/>
    <col min="3" max="3" width="15.42578125" customWidth="1"/>
    <col min="4" max="4" width="7.7109375" customWidth="1"/>
    <col min="5" max="5" width="13.140625" customWidth="1"/>
    <col min="6" max="6" width="21.42578125" customWidth="1"/>
    <col min="7" max="7" width="22.85546875" customWidth="1"/>
    <col min="8" max="8" width="71" customWidth="1"/>
    <col min="9" max="9" width="16.5703125" customWidth="1"/>
  </cols>
  <sheetData>
    <row r="1" spans="1:26" ht="15" customHeight="1" thickBot="1" x14ac:dyDescent="0.3">
      <c r="A1" s="73" t="s">
        <v>513</v>
      </c>
      <c r="B1" s="73"/>
      <c r="C1" s="73"/>
      <c r="D1" s="73"/>
      <c r="E1" s="73"/>
      <c r="F1" s="73"/>
      <c r="G1" s="73"/>
      <c r="H1" s="73"/>
      <c r="I1" s="73"/>
    </row>
    <row r="2" spans="1:26" ht="32.25" thickBot="1" x14ac:dyDescent="0.3">
      <c r="A2" s="34" t="s">
        <v>9</v>
      </c>
      <c r="B2" s="34" t="s">
        <v>10</v>
      </c>
      <c r="C2" s="34" t="s">
        <v>11</v>
      </c>
      <c r="D2" s="34" t="s">
        <v>12</v>
      </c>
      <c r="E2" s="34" t="s">
        <v>13</v>
      </c>
      <c r="F2" s="34" t="s">
        <v>14</v>
      </c>
      <c r="G2" s="34" t="s">
        <v>15</v>
      </c>
      <c r="H2" s="34" t="s">
        <v>16</v>
      </c>
      <c r="I2" s="34" t="s">
        <v>17</v>
      </c>
      <c r="J2" s="5"/>
      <c r="K2" s="5"/>
      <c r="L2" s="5"/>
      <c r="M2" s="5"/>
      <c r="N2" s="5"/>
      <c r="O2" s="5"/>
      <c r="P2" s="5"/>
      <c r="Q2" s="5"/>
      <c r="R2" s="5"/>
      <c r="S2" s="5"/>
      <c r="T2" s="5"/>
      <c r="U2" s="5"/>
      <c r="V2" s="5"/>
      <c r="W2" s="5"/>
      <c r="X2" s="5"/>
      <c r="Y2" s="5"/>
      <c r="Z2" s="5"/>
    </row>
    <row r="3" spans="1:26" ht="15.75" customHeight="1" x14ac:dyDescent="0.25">
      <c r="A3" s="5"/>
      <c r="B3" s="13"/>
      <c r="C3" s="5"/>
      <c r="D3" s="13"/>
      <c r="E3" s="15"/>
      <c r="F3" s="15"/>
      <c r="G3" s="5"/>
      <c r="H3" s="5"/>
      <c r="I3" s="5"/>
      <c r="J3" s="5"/>
      <c r="K3" s="5"/>
      <c r="L3" s="5"/>
      <c r="M3" s="5"/>
      <c r="N3" s="5"/>
      <c r="O3" s="5"/>
      <c r="P3" s="5"/>
      <c r="Q3" s="5"/>
      <c r="R3" s="5"/>
      <c r="S3" s="5"/>
      <c r="T3" s="5"/>
      <c r="U3" s="5"/>
      <c r="V3" s="5"/>
      <c r="W3" s="5"/>
      <c r="X3" s="5"/>
      <c r="Y3" s="5"/>
      <c r="Z3" s="5"/>
    </row>
    <row r="4" spans="1:26" ht="15.75" customHeight="1" x14ac:dyDescent="0.25">
      <c r="A4" s="5"/>
      <c r="B4" s="13"/>
      <c r="C4" s="5"/>
      <c r="D4" s="13"/>
      <c r="E4" s="15"/>
      <c r="F4" s="15"/>
      <c r="G4" s="5"/>
      <c r="H4" s="5"/>
      <c r="I4" s="5"/>
      <c r="J4" s="5"/>
      <c r="K4" s="5"/>
      <c r="L4" s="5"/>
      <c r="M4" s="5"/>
      <c r="N4" s="5"/>
      <c r="O4" s="5"/>
      <c r="P4" s="5"/>
      <c r="Q4" s="5"/>
      <c r="R4" s="5"/>
      <c r="S4" s="5"/>
      <c r="T4" s="5"/>
      <c r="U4" s="5"/>
      <c r="V4" s="5"/>
      <c r="W4" s="5"/>
      <c r="X4" s="5"/>
      <c r="Y4" s="5"/>
      <c r="Z4" s="5"/>
    </row>
    <row r="5" spans="1:26" ht="15.75" customHeight="1" x14ac:dyDescent="0.25">
      <c r="A5" s="5"/>
      <c r="B5" s="13"/>
      <c r="C5" s="5"/>
      <c r="D5" s="13"/>
      <c r="E5" s="15"/>
      <c r="F5" s="15"/>
      <c r="G5" s="5"/>
      <c r="H5" s="5"/>
      <c r="I5" s="5"/>
      <c r="J5" s="5"/>
      <c r="K5" s="5"/>
      <c r="L5" s="5"/>
      <c r="M5" s="5"/>
      <c r="N5" s="5"/>
      <c r="O5" s="5"/>
      <c r="P5" s="5"/>
      <c r="Q5" s="5"/>
      <c r="R5" s="5"/>
      <c r="S5" s="5"/>
      <c r="T5" s="5"/>
      <c r="U5" s="5"/>
      <c r="V5" s="5"/>
      <c r="W5" s="5"/>
      <c r="X5" s="5"/>
      <c r="Y5" s="5"/>
      <c r="Z5" s="5"/>
    </row>
    <row r="6" spans="1:26" ht="15.75" customHeight="1" x14ac:dyDescent="0.25">
      <c r="A6" s="5"/>
      <c r="B6" s="13"/>
      <c r="C6" s="5"/>
      <c r="D6" s="13"/>
      <c r="E6" s="15"/>
      <c r="F6" s="15"/>
      <c r="G6" s="5"/>
      <c r="H6" s="5"/>
      <c r="I6" s="5"/>
      <c r="J6" s="5"/>
      <c r="K6" s="5"/>
      <c r="L6" s="5"/>
      <c r="M6" s="5"/>
      <c r="N6" s="5"/>
      <c r="O6" s="5"/>
      <c r="P6" s="5"/>
      <c r="Q6" s="5"/>
      <c r="R6" s="5"/>
      <c r="S6" s="5"/>
      <c r="T6" s="5"/>
      <c r="U6" s="5"/>
      <c r="V6" s="5"/>
      <c r="W6" s="5"/>
      <c r="X6" s="5"/>
      <c r="Y6" s="5"/>
      <c r="Z6" s="5"/>
    </row>
    <row r="7" spans="1:26" ht="15.75" customHeight="1" x14ac:dyDescent="0.25">
      <c r="A7" s="5"/>
      <c r="B7" s="13"/>
      <c r="C7" s="5"/>
      <c r="D7" s="13"/>
      <c r="E7" s="15"/>
      <c r="F7" s="15"/>
      <c r="G7" s="5"/>
      <c r="H7" s="5"/>
      <c r="I7" s="5"/>
      <c r="J7" s="5"/>
      <c r="K7" s="5"/>
      <c r="L7" s="5"/>
      <c r="M7" s="5"/>
      <c r="N7" s="5"/>
      <c r="O7" s="5"/>
      <c r="P7" s="5"/>
      <c r="Q7" s="5"/>
      <c r="R7" s="5"/>
      <c r="S7" s="5"/>
      <c r="T7" s="5"/>
      <c r="U7" s="5"/>
      <c r="V7" s="5"/>
      <c r="W7" s="5"/>
      <c r="X7" s="5"/>
      <c r="Y7" s="5"/>
      <c r="Z7" s="5"/>
    </row>
    <row r="8" spans="1:26" ht="15.75" customHeight="1" x14ac:dyDescent="0.25">
      <c r="A8" s="5"/>
      <c r="B8" s="13"/>
      <c r="C8" s="5"/>
      <c r="D8" s="13"/>
      <c r="E8" s="15"/>
      <c r="F8" s="15"/>
      <c r="G8" s="5"/>
      <c r="H8" s="5"/>
      <c r="I8" s="5"/>
      <c r="J8" s="5"/>
      <c r="K8" s="5"/>
      <c r="L8" s="5"/>
      <c r="M8" s="5"/>
      <c r="N8" s="5"/>
      <c r="O8" s="5"/>
      <c r="P8" s="5"/>
      <c r="Q8" s="5"/>
      <c r="R8" s="5"/>
      <c r="S8" s="5"/>
      <c r="T8" s="5"/>
      <c r="U8" s="5"/>
      <c r="V8" s="5"/>
      <c r="W8" s="5"/>
      <c r="X8" s="5"/>
      <c r="Y8" s="5"/>
      <c r="Z8" s="5"/>
    </row>
    <row r="9" spans="1:26" ht="15.75" customHeight="1" x14ac:dyDescent="0.25">
      <c r="A9" s="5"/>
      <c r="B9" s="13"/>
      <c r="C9" s="5"/>
      <c r="D9" s="13"/>
      <c r="E9" s="15"/>
      <c r="F9" s="15"/>
      <c r="G9" s="5"/>
      <c r="H9" s="5"/>
      <c r="I9" s="5"/>
      <c r="J9" s="5"/>
      <c r="K9" s="5"/>
      <c r="L9" s="5"/>
      <c r="M9" s="5"/>
      <c r="N9" s="5"/>
      <c r="O9" s="5"/>
      <c r="P9" s="5"/>
      <c r="Q9" s="5"/>
      <c r="R9" s="5"/>
      <c r="S9" s="5"/>
      <c r="T9" s="5"/>
      <c r="U9" s="5"/>
      <c r="V9" s="5"/>
      <c r="W9" s="5"/>
      <c r="X9" s="5"/>
      <c r="Y9" s="5"/>
      <c r="Z9" s="5"/>
    </row>
    <row r="10" spans="1:26" ht="15.75" customHeight="1" x14ac:dyDescent="0.25">
      <c r="A10" s="5"/>
      <c r="B10" s="13"/>
      <c r="C10" s="5"/>
      <c r="D10" s="13"/>
      <c r="E10" s="15"/>
      <c r="F10" s="15"/>
      <c r="G10" s="5"/>
      <c r="H10" s="5"/>
      <c r="I10" s="5"/>
      <c r="J10" s="5"/>
      <c r="K10" s="5"/>
      <c r="L10" s="5"/>
      <c r="M10" s="5"/>
      <c r="N10" s="5"/>
      <c r="O10" s="5"/>
      <c r="P10" s="5"/>
      <c r="Q10" s="5"/>
      <c r="R10" s="5"/>
      <c r="S10" s="5"/>
      <c r="T10" s="5"/>
      <c r="U10" s="5"/>
      <c r="V10" s="5"/>
      <c r="W10" s="5"/>
      <c r="X10" s="5"/>
      <c r="Y10" s="5"/>
      <c r="Z10" s="5"/>
    </row>
    <row r="11" spans="1:26" ht="15.75" customHeight="1" x14ac:dyDescent="0.25">
      <c r="A11" s="5"/>
      <c r="B11" s="13"/>
      <c r="C11" s="5"/>
      <c r="D11" s="13"/>
      <c r="E11" s="15"/>
      <c r="F11" s="15"/>
      <c r="G11" s="5"/>
      <c r="H11" s="5"/>
      <c r="I11" s="5"/>
      <c r="J11" s="5"/>
      <c r="K11" s="5"/>
      <c r="L11" s="5"/>
      <c r="M11" s="5"/>
      <c r="N11" s="5"/>
      <c r="O11" s="5"/>
      <c r="P11" s="5"/>
      <c r="Q11" s="5"/>
      <c r="R11" s="5"/>
      <c r="S11" s="5"/>
      <c r="T11" s="5"/>
      <c r="U11" s="5"/>
      <c r="V11" s="5"/>
      <c r="W11" s="5"/>
      <c r="X11" s="5"/>
      <c r="Y11" s="5"/>
      <c r="Z11" s="5"/>
    </row>
    <row r="12" spans="1:26" ht="15.75" customHeight="1" x14ac:dyDescent="0.25">
      <c r="A12" s="5"/>
      <c r="B12" s="13"/>
      <c r="C12" s="5"/>
      <c r="D12" s="13"/>
      <c r="E12" s="15"/>
      <c r="F12" s="15"/>
      <c r="G12" s="5"/>
      <c r="H12" s="5"/>
      <c r="I12" s="5"/>
      <c r="J12" s="5"/>
      <c r="K12" s="5"/>
      <c r="L12" s="5"/>
      <c r="M12" s="5"/>
      <c r="N12" s="5"/>
      <c r="O12" s="5"/>
      <c r="P12" s="5"/>
      <c r="Q12" s="5"/>
      <c r="R12" s="5"/>
      <c r="S12" s="5"/>
      <c r="T12" s="5"/>
      <c r="U12" s="5"/>
      <c r="V12" s="5"/>
      <c r="W12" s="5"/>
      <c r="X12" s="5"/>
      <c r="Y12" s="5"/>
      <c r="Z12" s="5"/>
    </row>
    <row r="13" spans="1:26" ht="15.75" customHeight="1" x14ac:dyDescent="0.25">
      <c r="A13" s="5"/>
      <c r="B13" s="13"/>
      <c r="C13" s="5"/>
      <c r="D13" s="13"/>
      <c r="E13" s="15"/>
      <c r="F13" s="15"/>
      <c r="G13" s="5"/>
      <c r="H13" s="5"/>
      <c r="I13" s="5"/>
      <c r="J13" s="5"/>
      <c r="K13" s="5"/>
      <c r="L13" s="5"/>
      <c r="M13" s="5"/>
      <c r="N13" s="5"/>
      <c r="O13" s="5"/>
      <c r="P13" s="5"/>
      <c r="Q13" s="5"/>
      <c r="R13" s="5"/>
      <c r="S13" s="5"/>
      <c r="T13" s="5"/>
      <c r="U13" s="5"/>
      <c r="V13" s="5"/>
      <c r="W13" s="5"/>
      <c r="X13" s="5"/>
      <c r="Y13" s="5"/>
      <c r="Z13" s="5"/>
    </row>
    <row r="14" spans="1:26" ht="15.75" customHeight="1" x14ac:dyDescent="0.25">
      <c r="A14" s="5"/>
      <c r="B14" s="13"/>
      <c r="C14" s="5"/>
      <c r="D14" s="13"/>
      <c r="E14" s="15"/>
      <c r="F14" s="15"/>
      <c r="G14" s="5"/>
      <c r="H14" s="5"/>
      <c r="I14" s="5"/>
      <c r="J14" s="5"/>
      <c r="K14" s="5"/>
      <c r="L14" s="5"/>
      <c r="M14" s="5"/>
      <c r="N14" s="5"/>
      <c r="O14" s="5"/>
      <c r="P14" s="5"/>
      <c r="Q14" s="5"/>
      <c r="R14" s="5"/>
      <c r="S14" s="5"/>
      <c r="T14" s="5"/>
      <c r="U14" s="5"/>
      <c r="V14" s="5"/>
      <c r="W14" s="5"/>
      <c r="X14" s="5"/>
      <c r="Y14" s="5"/>
      <c r="Z14" s="5"/>
    </row>
    <row r="15" spans="1:26" ht="15.75" customHeight="1" x14ac:dyDescent="0.25">
      <c r="A15" s="5"/>
      <c r="B15" s="13"/>
      <c r="C15" s="5"/>
      <c r="D15" s="13"/>
      <c r="E15" s="15"/>
      <c r="F15" s="15"/>
      <c r="G15" s="5"/>
      <c r="H15" s="5"/>
      <c r="I15" s="5"/>
      <c r="J15" s="5"/>
      <c r="K15" s="5"/>
      <c r="L15" s="5"/>
      <c r="M15" s="5"/>
      <c r="N15" s="5"/>
      <c r="O15" s="5"/>
      <c r="P15" s="5"/>
      <c r="Q15" s="5"/>
      <c r="R15" s="5"/>
      <c r="S15" s="5"/>
      <c r="T15" s="5"/>
      <c r="U15" s="5"/>
      <c r="V15" s="5"/>
      <c r="W15" s="5"/>
      <c r="X15" s="5"/>
      <c r="Y15" s="5"/>
      <c r="Z15" s="5"/>
    </row>
    <row r="16" spans="1:26" ht="15.75" customHeight="1" x14ac:dyDescent="0.25">
      <c r="A16" s="5"/>
      <c r="B16" s="13"/>
      <c r="C16" s="5"/>
      <c r="D16" s="13"/>
      <c r="E16" s="15"/>
      <c r="F16" s="15"/>
      <c r="G16" s="5"/>
      <c r="H16" s="5"/>
      <c r="I16" s="5"/>
      <c r="J16" s="5"/>
      <c r="K16" s="5"/>
      <c r="L16" s="5"/>
      <c r="M16" s="5"/>
      <c r="N16" s="5"/>
      <c r="O16" s="5"/>
      <c r="P16" s="5"/>
      <c r="Q16" s="5"/>
      <c r="R16" s="5"/>
      <c r="S16" s="5"/>
      <c r="T16" s="5"/>
      <c r="U16" s="5"/>
      <c r="V16" s="5"/>
      <c r="W16" s="5"/>
      <c r="X16" s="5"/>
      <c r="Y16" s="5"/>
      <c r="Z16" s="5"/>
    </row>
    <row r="17" spans="1:26" ht="15.75" customHeight="1" x14ac:dyDescent="0.25">
      <c r="A17" s="5"/>
      <c r="B17" s="13"/>
      <c r="C17" s="5"/>
      <c r="D17" s="13"/>
      <c r="E17" s="15"/>
      <c r="F17" s="15"/>
      <c r="G17" s="5"/>
      <c r="H17" s="5"/>
      <c r="I17" s="5"/>
      <c r="J17" s="5"/>
      <c r="K17" s="5"/>
      <c r="L17" s="5"/>
      <c r="M17" s="5"/>
      <c r="N17" s="5"/>
      <c r="O17" s="5"/>
      <c r="P17" s="5"/>
      <c r="Q17" s="5"/>
      <c r="R17" s="5"/>
      <c r="S17" s="5"/>
      <c r="T17" s="5"/>
      <c r="U17" s="5"/>
      <c r="V17" s="5"/>
      <c r="W17" s="5"/>
      <c r="X17" s="5"/>
      <c r="Y17" s="5"/>
      <c r="Z17" s="5"/>
    </row>
    <row r="18" spans="1:26" ht="15.75" customHeight="1" x14ac:dyDescent="0.25">
      <c r="A18" s="5"/>
      <c r="B18" s="13"/>
      <c r="C18" s="5"/>
      <c r="D18" s="13"/>
      <c r="E18" s="15"/>
      <c r="F18" s="15"/>
      <c r="G18" s="5"/>
      <c r="H18" s="5"/>
      <c r="I18" s="5"/>
      <c r="J18" s="5"/>
      <c r="K18" s="5"/>
      <c r="L18" s="5"/>
      <c r="M18" s="5"/>
      <c r="N18" s="5"/>
      <c r="O18" s="5"/>
      <c r="P18" s="5"/>
      <c r="Q18" s="5"/>
      <c r="R18" s="5"/>
      <c r="S18" s="5"/>
      <c r="T18" s="5"/>
      <c r="U18" s="5"/>
      <c r="V18" s="5"/>
      <c r="W18" s="5"/>
      <c r="X18" s="5"/>
      <c r="Y18" s="5"/>
      <c r="Z18" s="5"/>
    </row>
    <row r="19" spans="1:26" ht="15.75" customHeight="1" x14ac:dyDescent="0.25">
      <c r="A19" s="5"/>
      <c r="B19" s="13"/>
      <c r="C19" s="5"/>
      <c r="D19" s="13"/>
      <c r="E19" s="15"/>
      <c r="F19" s="15"/>
      <c r="G19" s="5"/>
      <c r="H19" s="5"/>
      <c r="I19" s="5"/>
      <c r="J19" s="5"/>
      <c r="K19" s="5"/>
      <c r="L19" s="5"/>
      <c r="M19" s="5"/>
      <c r="N19" s="5"/>
      <c r="O19" s="5"/>
      <c r="P19" s="5"/>
      <c r="Q19" s="5"/>
      <c r="R19" s="5"/>
      <c r="S19" s="5"/>
      <c r="T19" s="5"/>
      <c r="U19" s="5"/>
      <c r="V19" s="5"/>
      <c r="W19" s="5"/>
      <c r="X19" s="5"/>
      <c r="Y19" s="5"/>
      <c r="Z19" s="5"/>
    </row>
    <row r="20" spans="1:26" ht="15.75" customHeight="1" x14ac:dyDescent="0.25">
      <c r="A20" s="5"/>
      <c r="B20" s="13"/>
      <c r="C20" s="5"/>
      <c r="D20" s="13"/>
      <c r="E20" s="15"/>
      <c r="F20" s="15"/>
      <c r="G20" s="5"/>
      <c r="H20" s="5"/>
      <c r="I20" s="5"/>
      <c r="J20" s="5"/>
      <c r="K20" s="5"/>
      <c r="L20" s="5"/>
      <c r="M20" s="5"/>
      <c r="N20" s="5"/>
      <c r="O20" s="5"/>
      <c r="P20" s="5"/>
      <c r="Q20" s="5"/>
      <c r="R20" s="5"/>
      <c r="S20" s="5"/>
      <c r="T20" s="5"/>
      <c r="U20" s="5"/>
      <c r="V20" s="5"/>
      <c r="W20" s="5"/>
      <c r="X20" s="5"/>
      <c r="Y20" s="5"/>
      <c r="Z20" s="5"/>
    </row>
    <row r="21" spans="1:26" ht="15.75" customHeight="1" x14ac:dyDescent="0.25">
      <c r="A21" s="5"/>
      <c r="B21" s="13"/>
      <c r="C21" s="5"/>
      <c r="D21" s="13"/>
      <c r="E21" s="15"/>
      <c r="F21" s="15"/>
      <c r="G21" s="5"/>
      <c r="H21" s="5"/>
      <c r="I21" s="5"/>
      <c r="J21" s="5"/>
      <c r="K21" s="5"/>
      <c r="L21" s="5"/>
      <c r="M21" s="5"/>
      <c r="N21" s="5"/>
      <c r="O21" s="5"/>
      <c r="P21" s="5"/>
      <c r="Q21" s="5"/>
      <c r="R21" s="5"/>
      <c r="S21" s="5"/>
      <c r="T21" s="5"/>
      <c r="U21" s="5"/>
      <c r="V21" s="5"/>
      <c r="W21" s="5"/>
      <c r="X21" s="5"/>
      <c r="Y21" s="5"/>
      <c r="Z21" s="5"/>
    </row>
    <row r="22" spans="1:26" ht="15.75" customHeight="1" x14ac:dyDescent="0.25">
      <c r="A22" s="5"/>
      <c r="B22" s="13"/>
      <c r="C22" s="5"/>
      <c r="D22" s="13"/>
      <c r="E22" s="15"/>
      <c r="F22" s="15"/>
      <c r="G22" s="5"/>
      <c r="H22" s="5"/>
      <c r="I22" s="5"/>
      <c r="J22" s="5"/>
      <c r="K22" s="5"/>
      <c r="L22" s="5"/>
      <c r="M22" s="5"/>
      <c r="N22" s="5"/>
      <c r="O22" s="5"/>
      <c r="P22" s="5"/>
      <c r="Q22" s="5"/>
      <c r="R22" s="5"/>
      <c r="S22" s="5"/>
      <c r="T22" s="5"/>
      <c r="U22" s="5"/>
      <c r="V22" s="5"/>
      <c r="W22" s="5"/>
      <c r="X22" s="5"/>
      <c r="Y22" s="5"/>
      <c r="Z22" s="5"/>
    </row>
    <row r="23" spans="1:26" ht="15.75" customHeight="1" x14ac:dyDescent="0.25">
      <c r="A23" s="5"/>
      <c r="B23" s="13"/>
      <c r="C23" s="5"/>
      <c r="D23" s="13"/>
      <c r="E23" s="15"/>
      <c r="F23" s="15"/>
      <c r="G23" s="5"/>
      <c r="H23" s="5"/>
      <c r="I23" s="5"/>
      <c r="J23" s="5"/>
      <c r="K23" s="5"/>
      <c r="L23" s="5"/>
      <c r="M23" s="5"/>
      <c r="N23" s="5"/>
      <c r="O23" s="5"/>
      <c r="P23" s="5"/>
      <c r="Q23" s="5"/>
      <c r="R23" s="5"/>
      <c r="S23" s="5"/>
      <c r="T23" s="5"/>
      <c r="U23" s="5"/>
      <c r="V23" s="5"/>
      <c r="W23" s="5"/>
      <c r="X23" s="5"/>
      <c r="Y23" s="5"/>
      <c r="Z23" s="5"/>
    </row>
    <row r="24" spans="1:26" ht="15.75" customHeight="1" x14ac:dyDescent="0.25">
      <c r="A24" s="5"/>
      <c r="B24" s="13"/>
      <c r="C24" s="5"/>
      <c r="D24" s="13"/>
      <c r="E24" s="15"/>
      <c r="F24" s="15"/>
      <c r="G24" s="5"/>
      <c r="H24" s="5"/>
      <c r="I24" s="5"/>
      <c r="J24" s="5"/>
      <c r="K24" s="5"/>
      <c r="L24" s="5"/>
      <c r="M24" s="5"/>
      <c r="N24" s="5"/>
      <c r="O24" s="5"/>
      <c r="P24" s="5"/>
      <c r="Q24" s="5"/>
      <c r="R24" s="5"/>
      <c r="S24" s="5"/>
      <c r="T24" s="5"/>
      <c r="U24" s="5"/>
      <c r="V24" s="5"/>
      <c r="W24" s="5"/>
      <c r="X24" s="5"/>
      <c r="Y24" s="5"/>
      <c r="Z24" s="5"/>
    </row>
    <row r="25" spans="1:26" ht="15.75" customHeight="1" x14ac:dyDescent="0.25">
      <c r="A25" s="5"/>
      <c r="B25" s="13"/>
      <c r="C25" s="5"/>
      <c r="D25" s="13"/>
      <c r="E25" s="15"/>
      <c r="F25" s="15"/>
      <c r="G25" s="5"/>
      <c r="H25" s="5"/>
      <c r="I25" s="5"/>
      <c r="J25" s="5"/>
      <c r="K25" s="5"/>
      <c r="L25" s="5"/>
      <c r="M25" s="5"/>
      <c r="N25" s="5"/>
      <c r="O25" s="5"/>
      <c r="P25" s="5"/>
      <c r="Q25" s="5"/>
      <c r="R25" s="5"/>
      <c r="S25" s="5"/>
      <c r="T25" s="5"/>
      <c r="U25" s="5"/>
      <c r="V25" s="5"/>
      <c r="W25" s="5"/>
      <c r="X25" s="5"/>
      <c r="Y25" s="5"/>
      <c r="Z25" s="5"/>
    </row>
    <row r="26" spans="1:26" ht="15.75" customHeight="1" x14ac:dyDescent="0.25">
      <c r="A26" s="5"/>
      <c r="B26" s="13"/>
      <c r="C26" s="5"/>
      <c r="D26" s="13"/>
      <c r="E26" s="15"/>
      <c r="F26" s="15"/>
      <c r="G26" s="5"/>
      <c r="H26" s="5"/>
      <c r="I26" s="5"/>
      <c r="J26" s="5"/>
      <c r="K26" s="5"/>
      <c r="L26" s="5"/>
      <c r="M26" s="5"/>
      <c r="N26" s="5"/>
      <c r="O26" s="5"/>
      <c r="P26" s="5"/>
      <c r="Q26" s="5"/>
      <c r="R26" s="5"/>
      <c r="S26" s="5"/>
      <c r="T26" s="5"/>
      <c r="U26" s="5"/>
      <c r="V26" s="5"/>
      <c r="W26" s="5"/>
      <c r="X26" s="5"/>
      <c r="Y26" s="5"/>
      <c r="Z26" s="5"/>
    </row>
    <row r="27" spans="1:26" ht="15.75" customHeight="1" x14ac:dyDescent="0.25">
      <c r="A27" s="5"/>
      <c r="B27" s="13"/>
      <c r="C27" s="5"/>
      <c r="D27" s="13"/>
      <c r="E27" s="15"/>
      <c r="F27" s="15"/>
      <c r="G27" s="5"/>
      <c r="H27" s="5"/>
      <c r="I27" s="5"/>
      <c r="J27" s="5"/>
      <c r="K27" s="5"/>
      <c r="L27" s="5"/>
      <c r="M27" s="5"/>
      <c r="N27" s="5"/>
      <c r="O27" s="5"/>
      <c r="P27" s="5"/>
      <c r="Q27" s="5"/>
      <c r="R27" s="5"/>
      <c r="S27" s="5"/>
      <c r="T27" s="5"/>
      <c r="U27" s="5"/>
      <c r="V27" s="5"/>
      <c r="W27" s="5"/>
      <c r="X27" s="5"/>
      <c r="Y27" s="5"/>
      <c r="Z27" s="5"/>
    </row>
    <row r="28" spans="1:26" ht="15.75" customHeight="1" x14ac:dyDescent="0.25">
      <c r="A28" s="5"/>
      <c r="B28" s="13"/>
      <c r="C28" s="5"/>
      <c r="D28" s="13"/>
      <c r="E28" s="15"/>
      <c r="F28" s="15"/>
      <c r="G28" s="5"/>
      <c r="H28" s="5"/>
      <c r="I28" s="5"/>
      <c r="J28" s="5"/>
      <c r="K28" s="5"/>
      <c r="L28" s="5"/>
      <c r="M28" s="5"/>
      <c r="N28" s="5"/>
      <c r="O28" s="5"/>
      <c r="P28" s="5"/>
      <c r="Q28" s="5"/>
      <c r="R28" s="5"/>
      <c r="S28" s="5"/>
      <c r="T28" s="5"/>
      <c r="U28" s="5"/>
      <c r="V28" s="5"/>
      <c r="W28" s="5"/>
      <c r="X28" s="5"/>
      <c r="Y28" s="5"/>
      <c r="Z28" s="5"/>
    </row>
    <row r="29" spans="1:26" ht="15.75" customHeight="1" x14ac:dyDescent="0.25">
      <c r="A29" s="5"/>
      <c r="B29" s="13"/>
      <c r="C29" s="5"/>
      <c r="D29" s="13"/>
      <c r="E29" s="15"/>
      <c r="F29" s="15"/>
      <c r="G29" s="5"/>
      <c r="H29" s="5"/>
      <c r="I29" s="5"/>
      <c r="J29" s="5"/>
      <c r="K29" s="5"/>
      <c r="L29" s="5"/>
      <c r="M29" s="5"/>
      <c r="N29" s="5"/>
      <c r="O29" s="5"/>
      <c r="P29" s="5"/>
      <c r="Q29" s="5"/>
      <c r="R29" s="5"/>
      <c r="S29" s="5"/>
      <c r="T29" s="5"/>
      <c r="U29" s="5"/>
      <c r="V29" s="5"/>
      <c r="W29" s="5"/>
      <c r="X29" s="5"/>
      <c r="Y29" s="5"/>
      <c r="Z29" s="5"/>
    </row>
    <row r="30" spans="1:26" ht="15.75" customHeight="1" x14ac:dyDescent="0.25">
      <c r="A30" s="5"/>
      <c r="B30" s="13"/>
      <c r="C30" s="5"/>
      <c r="D30" s="13"/>
      <c r="E30" s="15"/>
      <c r="F30" s="15"/>
      <c r="G30" s="5"/>
      <c r="H30" s="5"/>
      <c r="I30" s="5"/>
      <c r="J30" s="5"/>
      <c r="K30" s="5"/>
      <c r="L30" s="5"/>
      <c r="M30" s="5"/>
      <c r="N30" s="5"/>
      <c r="O30" s="5"/>
      <c r="P30" s="5"/>
      <c r="Q30" s="5"/>
      <c r="R30" s="5"/>
      <c r="S30" s="5"/>
      <c r="T30" s="5"/>
      <c r="U30" s="5"/>
      <c r="V30" s="5"/>
      <c r="W30" s="5"/>
      <c r="X30" s="5"/>
      <c r="Y30" s="5"/>
      <c r="Z30" s="5"/>
    </row>
    <row r="31" spans="1:26" ht="15.75" customHeight="1" x14ac:dyDescent="0.25">
      <c r="A31" s="5"/>
      <c r="B31" s="13"/>
      <c r="C31" s="5"/>
      <c r="D31" s="13"/>
      <c r="E31" s="15"/>
      <c r="F31" s="15"/>
      <c r="G31" s="5"/>
      <c r="H31" s="5"/>
      <c r="I31" s="5"/>
      <c r="J31" s="5"/>
      <c r="K31" s="5"/>
      <c r="L31" s="5"/>
      <c r="M31" s="5"/>
      <c r="N31" s="5"/>
      <c r="O31" s="5"/>
      <c r="P31" s="5"/>
      <c r="Q31" s="5"/>
      <c r="R31" s="5"/>
      <c r="S31" s="5"/>
      <c r="T31" s="5"/>
      <c r="U31" s="5"/>
      <c r="V31" s="5"/>
      <c r="W31" s="5"/>
      <c r="X31" s="5"/>
      <c r="Y31" s="5"/>
      <c r="Z31" s="5"/>
    </row>
    <row r="32" spans="1:26" ht="15.75" customHeight="1" x14ac:dyDescent="0.25">
      <c r="A32" s="5"/>
      <c r="B32" s="13"/>
      <c r="C32" s="5"/>
      <c r="D32" s="13"/>
      <c r="E32" s="15"/>
      <c r="F32" s="15"/>
      <c r="G32" s="5"/>
      <c r="H32" s="5"/>
      <c r="I32" s="5"/>
      <c r="J32" s="5"/>
      <c r="K32" s="5"/>
      <c r="L32" s="5"/>
      <c r="M32" s="5"/>
      <c r="N32" s="5"/>
      <c r="O32" s="5"/>
      <c r="P32" s="5"/>
      <c r="Q32" s="5"/>
      <c r="R32" s="5"/>
      <c r="S32" s="5"/>
      <c r="T32" s="5"/>
      <c r="U32" s="5"/>
      <c r="V32" s="5"/>
      <c r="W32" s="5"/>
      <c r="X32" s="5"/>
      <c r="Y32" s="5"/>
      <c r="Z32" s="5"/>
    </row>
    <row r="33" spans="1:26" ht="15.75" customHeight="1" x14ac:dyDescent="0.25">
      <c r="A33" s="5"/>
      <c r="B33" s="13"/>
      <c r="C33" s="5"/>
      <c r="D33" s="13"/>
      <c r="E33" s="15"/>
      <c r="F33" s="15"/>
      <c r="G33" s="5"/>
      <c r="H33" s="5"/>
      <c r="I33" s="5"/>
      <c r="J33" s="5"/>
      <c r="K33" s="5"/>
      <c r="L33" s="5"/>
      <c r="M33" s="5"/>
      <c r="N33" s="5"/>
      <c r="O33" s="5"/>
      <c r="P33" s="5"/>
      <c r="Q33" s="5"/>
      <c r="R33" s="5"/>
      <c r="S33" s="5"/>
      <c r="T33" s="5"/>
      <c r="U33" s="5"/>
      <c r="V33" s="5"/>
      <c r="W33" s="5"/>
      <c r="X33" s="5"/>
      <c r="Y33" s="5"/>
      <c r="Z33" s="5"/>
    </row>
    <row r="34" spans="1:26" ht="15.75" customHeight="1" x14ac:dyDescent="0.25">
      <c r="A34" s="5"/>
      <c r="B34" s="13"/>
      <c r="C34" s="5"/>
      <c r="D34" s="13"/>
      <c r="E34" s="15"/>
      <c r="F34" s="15"/>
      <c r="G34" s="5"/>
      <c r="H34" s="5"/>
      <c r="I34" s="5"/>
      <c r="J34" s="5"/>
      <c r="K34" s="5"/>
      <c r="L34" s="5"/>
      <c r="M34" s="5"/>
      <c r="N34" s="5"/>
      <c r="O34" s="5"/>
      <c r="P34" s="5"/>
      <c r="Q34" s="5"/>
      <c r="R34" s="5"/>
      <c r="S34" s="5"/>
      <c r="T34" s="5"/>
      <c r="U34" s="5"/>
      <c r="V34" s="5"/>
      <c r="W34" s="5"/>
      <c r="X34" s="5"/>
      <c r="Y34" s="5"/>
      <c r="Z34" s="5"/>
    </row>
    <row r="35" spans="1:26" ht="15.75" customHeight="1" x14ac:dyDescent="0.25">
      <c r="A35" s="5"/>
      <c r="B35" s="13"/>
      <c r="C35" s="5"/>
      <c r="D35" s="13"/>
      <c r="E35" s="15"/>
      <c r="F35" s="15"/>
      <c r="G35" s="5"/>
      <c r="H35" s="5"/>
      <c r="I35" s="5"/>
      <c r="J35" s="5"/>
      <c r="K35" s="5"/>
      <c r="L35" s="5"/>
      <c r="M35" s="5"/>
      <c r="N35" s="5"/>
      <c r="O35" s="5"/>
      <c r="P35" s="5"/>
      <c r="Q35" s="5"/>
      <c r="R35" s="5"/>
      <c r="S35" s="5"/>
      <c r="T35" s="5"/>
      <c r="U35" s="5"/>
      <c r="V35" s="5"/>
      <c r="W35" s="5"/>
      <c r="X35" s="5"/>
      <c r="Y35" s="5"/>
      <c r="Z35" s="5"/>
    </row>
    <row r="36" spans="1:26" ht="15.75" customHeight="1" x14ac:dyDescent="0.25">
      <c r="A36" s="5"/>
      <c r="B36" s="13"/>
      <c r="C36" s="5"/>
      <c r="D36" s="13"/>
      <c r="E36" s="15"/>
      <c r="F36" s="15"/>
      <c r="G36" s="5"/>
      <c r="H36" s="5"/>
      <c r="I36" s="5"/>
      <c r="J36" s="5"/>
      <c r="K36" s="5"/>
      <c r="L36" s="5"/>
      <c r="M36" s="5"/>
      <c r="N36" s="5"/>
      <c r="O36" s="5"/>
      <c r="P36" s="5"/>
      <c r="Q36" s="5"/>
      <c r="R36" s="5"/>
      <c r="S36" s="5"/>
      <c r="T36" s="5"/>
      <c r="U36" s="5"/>
      <c r="V36" s="5"/>
      <c r="W36" s="5"/>
      <c r="X36" s="5"/>
      <c r="Y36" s="5"/>
      <c r="Z36" s="5"/>
    </row>
    <row r="37" spans="1:26" ht="15.75" customHeight="1" x14ac:dyDescent="0.25">
      <c r="A37" s="5"/>
      <c r="B37" s="13"/>
      <c r="C37" s="5"/>
      <c r="D37" s="13"/>
      <c r="E37" s="15"/>
      <c r="F37" s="15"/>
      <c r="G37" s="5"/>
      <c r="H37" s="5"/>
      <c r="I37" s="5"/>
      <c r="J37" s="5"/>
      <c r="K37" s="5"/>
      <c r="L37" s="5"/>
      <c r="M37" s="5"/>
      <c r="N37" s="5"/>
      <c r="O37" s="5"/>
      <c r="P37" s="5"/>
      <c r="Q37" s="5"/>
      <c r="R37" s="5"/>
      <c r="S37" s="5"/>
      <c r="T37" s="5"/>
      <c r="U37" s="5"/>
      <c r="V37" s="5"/>
      <c r="W37" s="5"/>
      <c r="X37" s="5"/>
      <c r="Y37" s="5"/>
      <c r="Z37" s="5"/>
    </row>
    <row r="38" spans="1:26" ht="15.75" customHeight="1" x14ac:dyDescent="0.25">
      <c r="A38" s="5"/>
      <c r="B38" s="13"/>
      <c r="C38" s="5"/>
      <c r="D38" s="13"/>
      <c r="E38" s="15"/>
      <c r="F38" s="15"/>
      <c r="G38" s="5"/>
      <c r="H38" s="5"/>
      <c r="I38" s="5"/>
      <c r="J38" s="5"/>
      <c r="K38" s="5"/>
      <c r="L38" s="5"/>
      <c r="M38" s="5"/>
      <c r="N38" s="5"/>
      <c r="O38" s="5"/>
      <c r="P38" s="5"/>
      <c r="Q38" s="5"/>
      <c r="R38" s="5"/>
      <c r="S38" s="5"/>
      <c r="T38" s="5"/>
      <c r="U38" s="5"/>
      <c r="V38" s="5"/>
      <c r="W38" s="5"/>
      <c r="X38" s="5"/>
      <c r="Y38" s="5"/>
      <c r="Z38" s="5"/>
    </row>
    <row r="39" spans="1:26" ht="15.75" customHeight="1" x14ac:dyDescent="0.25">
      <c r="A39" s="5"/>
      <c r="B39" s="13"/>
      <c r="C39" s="5"/>
      <c r="D39" s="13"/>
      <c r="E39" s="15"/>
      <c r="F39" s="15"/>
      <c r="G39" s="5"/>
      <c r="H39" s="5"/>
      <c r="I39" s="5"/>
      <c r="J39" s="5"/>
      <c r="K39" s="5"/>
      <c r="L39" s="5"/>
      <c r="M39" s="5"/>
      <c r="N39" s="5"/>
      <c r="O39" s="5"/>
      <c r="P39" s="5"/>
      <c r="Q39" s="5"/>
      <c r="R39" s="5"/>
      <c r="S39" s="5"/>
      <c r="T39" s="5"/>
      <c r="U39" s="5"/>
      <c r="V39" s="5"/>
      <c r="W39" s="5"/>
      <c r="X39" s="5"/>
      <c r="Y39" s="5"/>
      <c r="Z39" s="5"/>
    </row>
    <row r="40" spans="1:26" ht="15.75" customHeight="1" x14ac:dyDescent="0.25">
      <c r="A40" s="5"/>
      <c r="B40" s="13"/>
      <c r="C40" s="5"/>
      <c r="D40" s="13"/>
      <c r="E40" s="15"/>
      <c r="F40" s="15"/>
      <c r="G40" s="5"/>
      <c r="H40" s="5"/>
      <c r="I40" s="5"/>
      <c r="J40" s="5"/>
      <c r="K40" s="5"/>
      <c r="L40" s="5"/>
      <c r="M40" s="5"/>
      <c r="N40" s="5"/>
      <c r="O40" s="5"/>
      <c r="P40" s="5"/>
      <c r="Q40" s="5"/>
      <c r="R40" s="5"/>
      <c r="S40" s="5"/>
      <c r="T40" s="5"/>
      <c r="U40" s="5"/>
      <c r="V40" s="5"/>
      <c r="W40" s="5"/>
      <c r="X40" s="5"/>
      <c r="Y40" s="5"/>
      <c r="Z40" s="5"/>
    </row>
    <row r="41" spans="1:26" ht="15.75" customHeight="1" x14ac:dyDescent="0.25">
      <c r="A41" s="5"/>
      <c r="B41" s="13"/>
      <c r="C41" s="5"/>
      <c r="D41" s="13"/>
      <c r="E41" s="15"/>
      <c r="F41" s="15"/>
      <c r="G41" s="5"/>
      <c r="H41" s="5"/>
      <c r="I41" s="5"/>
      <c r="J41" s="5"/>
      <c r="K41" s="5"/>
      <c r="L41" s="5"/>
      <c r="M41" s="5"/>
      <c r="N41" s="5"/>
      <c r="O41" s="5"/>
      <c r="P41" s="5"/>
      <c r="Q41" s="5"/>
      <c r="R41" s="5"/>
      <c r="S41" s="5"/>
      <c r="T41" s="5"/>
      <c r="U41" s="5"/>
      <c r="V41" s="5"/>
      <c r="W41" s="5"/>
      <c r="X41" s="5"/>
      <c r="Y41" s="5"/>
      <c r="Z41" s="5"/>
    </row>
    <row r="42" spans="1:26" ht="15.75" customHeight="1" x14ac:dyDescent="0.25">
      <c r="A42" s="5"/>
      <c r="B42" s="13"/>
      <c r="C42" s="5"/>
      <c r="D42" s="13"/>
      <c r="E42" s="15"/>
      <c r="F42" s="15"/>
      <c r="G42" s="5"/>
      <c r="H42" s="5"/>
      <c r="I42" s="5"/>
      <c r="J42" s="5"/>
      <c r="K42" s="5"/>
      <c r="L42" s="5"/>
      <c r="M42" s="5"/>
      <c r="N42" s="5"/>
      <c r="O42" s="5"/>
      <c r="P42" s="5"/>
      <c r="Q42" s="5"/>
      <c r="R42" s="5"/>
      <c r="S42" s="5"/>
      <c r="T42" s="5"/>
      <c r="U42" s="5"/>
      <c r="V42" s="5"/>
      <c r="W42" s="5"/>
      <c r="X42" s="5"/>
      <c r="Y42" s="5"/>
      <c r="Z42" s="5"/>
    </row>
    <row r="43" spans="1:26" ht="15.75" customHeight="1" x14ac:dyDescent="0.25">
      <c r="A43" s="5"/>
      <c r="B43" s="13"/>
      <c r="C43" s="5"/>
      <c r="D43" s="13"/>
      <c r="E43" s="15"/>
      <c r="F43" s="15"/>
      <c r="G43" s="5"/>
      <c r="H43" s="5"/>
      <c r="I43" s="5"/>
      <c r="J43" s="5"/>
      <c r="K43" s="5"/>
      <c r="L43" s="5"/>
      <c r="M43" s="5"/>
      <c r="N43" s="5"/>
      <c r="O43" s="5"/>
      <c r="P43" s="5"/>
      <c r="Q43" s="5"/>
      <c r="R43" s="5"/>
      <c r="S43" s="5"/>
      <c r="T43" s="5"/>
      <c r="U43" s="5"/>
      <c r="V43" s="5"/>
      <c r="W43" s="5"/>
      <c r="X43" s="5"/>
      <c r="Y43" s="5"/>
      <c r="Z43" s="5"/>
    </row>
    <row r="44" spans="1:26" ht="15.75" customHeight="1" x14ac:dyDescent="0.25">
      <c r="A44" s="5"/>
      <c r="B44" s="13"/>
      <c r="C44" s="5"/>
      <c r="D44" s="13"/>
      <c r="E44" s="15"/>
      <c r="F44" s="15"/>
      <c r="G44" s="5"/>
      <c r="H44" s="5"/>
      <c r="I44" s="5"/>
      <c r="J44" s="5"/>
      <c r="K44" s="5"/>
      <c r="L44" s="5"/>
      <c r="M44" s="5"/>
      <c r="N44" s="5"/>
      <c r="O44" s="5"/>
      <c r="P44" s="5"/>
      <c r="Q44" s="5"/>
      <c r="R44" s="5"/>
      <c r="S44" s="5"/>
      <c r="T44" s="5"/>
      <c r="U44" s="5"/>
      <c r="V44" s="5"/>
      <c r="W44" s="5"/>
      <c r="X44" s="5"/>
      <c r="Y44" s="5"/>
      <c r="Z44" s="5"/>
    </row>
    <row r="45" spans="1:26" ht="15.75" customHeight="1" x14ac:dyDescent="0.25">
      <c r="A45" s="5"/>
      <c r="B45" s="13"/>
      <c r="C45" s="5"/>
      <c r="D45" s="13"/>
      <c r="E45" s="15"/>
      <c r="F45" s="15"/>
      <c r="G45" s="5"/>
      <c r="H45" s="5"/>
      <c r="I45" s="5"/>
      <c r="J45" s="5"/>
      <c r="K45" s="5"/>
      <c r="L45" s="5"/>
      <c r="M45" s="5"/>
      <c r="N45" s="5"/>
      <c r="O45" s="5"/>
      <c r="P45" s="5"/>
      <c r="Q45" s="5"/>
      <c r="R45" s="5"/>
      <c r="S45" s="5"/>
      <c r="T45" s="5"/>
      <c r="U45" s="5"/>
      <c r="V45" s="5"/>
      <c r="W45" s="5"/>
      <c r="X45" s="5"/>
      <c r="Y45" s="5"/>
      <c r="Z45" s="5"/>
    </row>
    <row r="46" spans="1:26" ht="15.75" customHeight="1" x14ac:dyDescent="0.25">
      <c r="A46" s="5"/>
      <c r="B46" s="13"/>
      <c r="C46" s="5"/>
      <c r="D46" s="13"/>
      <c r="E46" s="15"/>
      <c r="F46" s="15"/>
      <c r="G46" s="5"/>
      <c r="H46" s="5"/>
      <c r="I46" s="5"/>
      <c r="J46" s="5"/>
      <c r="K46" s="5"/>
      <c r="L46" s="5"/>
      <c r="M46" s="5"/>
      <c r="N46" s="5"/>
      <c r="O46" s="5"/>
      <c r="P46" s="5"/>
      <c r="Q46" s="5"/>
      <c r="R46" s="5"/>
      <c r="S46" s="5"/>
      <c r="T46" s="5"/>
      <c r="U46" s="5"/>
      <c r="V46" s="5"/>
      <c r="W46" s="5"/>
      <c r="X46" s="5"/>
      <c r="Y46" s="5"/>
      <c r="Z46" s="5"/>
    </row>
    <row r="47" spans="1:26" ht="15.75" customHeight="1" x14ac:dyDescent="0.25">
      <c r="A47" s="5"/>
      <c r="B47" s="13"/>
      <c r="C47" s="5"/>
      <c r="D47" s="13"/>
      <c r="E47" s="15"/>
      <c r="F47" s="15"/>
      <c r="G47" s="5"/>
      <c r="H47" s="5"/>
      <c r="I47" s="5"/>
      <c r="J47" s="5"/>
      <c r="K47" s="5"/>
      <c r="L47" s="5"/>
      <c r="M47" s="5"/>
      <c r="N47" s="5"/>
      <c r="O47" s="5"/>
      <c r="P47" s="5"/>
      <c r="Q47" s="5"/>
      <c r="R47" s="5"/>
      <c r="S47" s="5"/>
      <c r="T47" s="5"/>
      <c r="U47" s="5"/>
      <c r="V47" s="5"/>
      <c r="W47" s="5"/>
      <c r="X47" s="5"/>
      <c r="Y47" s="5"/>
      <c r="Z47" s="5"/>
    </row>
    <row r="48" spans="1:26" ht="15.75" customHeight="1" x14ac:dyDescent="0.25">
      <c r="A48" s="5"/>
      <c r="B48" s="13"/>
      <c r="C48" s="5"/>
      <c r="D48" s="13"/>
      <c r="E48" s="15"/>
      <c r="F48" s="15"/>
      <c r="G48" s="5"/>
      <c r="H48" s="5"/>
      <c r="I48" s="5"/>
      <c r="J48" s="5"/>
      <c r="K48" s="5"/>
      <c r="L48" s="5"/>
      <c r="M48" s="5"/>
      <c r="N48" s="5"/>
      <c r="O48" s="5"/>
      <c r="P48" s="5"/>
      <c r="Q48" s="5"/>
      <c r="R48" s="5"/>
      <c r="S48" s="5"/>
      <c r="T48" s="5"/>
      <c r="U48" s="5"/>
      <c r="V48" s="5"/>
      <c r="W48" s="5"/>
      <c r="X48" s="5"/>
      <c r="Y48" s="5"/>
      <c r="Z48" s="5"/>
    </row>
    <row r="49" spans="1:26" ht="15.75" customHeight="1" x14ac:dyDescent="0.25">
      <c r="A49" s="5"/>
      <c r="B49" s="13"/>
      <c r="C49" s="5"/>
      <c r="D49" s="13"/>
      <c r="E49" s="15"/>
      <c r="F49" s="15"/>
      <c r="G49" s="5"/>
      <c r="H49" s="5"/>
      <c r="I49" s="5"/>
      <c r="J49" s="5"/>
      <c r="K49" s="5"/>
      <c r="L49" s="5"/>
      <c r="M49" s="5"/>
      <c r="N49" s="5"/>
      <c r="O49" s="5"/>
      <c r="P49" s="5"/>
      <c r="Q49" s="5"/>
      <c r="R49" s="5"/>
      <c r="S49" s="5"/>
      <c r="T49" s="5"/>
      <c r="U49" s="5"/>
      <c r="V49" s="5"/>
      <c r="W49" s="5"/>
      <c r="X49" s="5"/>
      <c r="Y49" s="5"/>
      <c r="Z49" s="5"/>
    </row>
    <row r="50" spans="1:26" ht="15.75" customHeight="1" x14ac:dyDescent="0.25">
      <c r="A50" s="5"/>
      <c r="B50" s="13"/>
      <c r="C50" s="5"/>
      <c r="D50" s="13"/>
      <c r="E50" s="15"/>
      <c r="F50" s="15"/>
      <c r="G50" s="5"/>
      <c r="H50" s="5"/>
      <c r="I50" s="5"/>
      <c r="J50" s="5"/>
      <c r="K50" s="5"/>
      <c r="L50" s="5"/>
      <c r="M50" s="5"/>
      <c r="N50" s="5"/>
      <c r="O50" s="5"/>
      <c r="P50" s="5"/>
      <c r="Q50" s="5"/>
      <c r="R50" s="5"/>
      <c r="S50" s="5"/>
      <c r="T50" s="5"/>
      <c r="U50" s="5"/>
      <c r="V50" s="5"/>
      <c r="W50" s="5"/>
      <c r="X50" s="5"/>
      <c r="Y50" s="5"/>
      <c r="Z50" s="5"/>
    </row>
    <row r="51" spans="1:26" ht="15.75" customHeight="1" x14ac:dyDescent="0.25">
      <c r="A51" s="5"/>
      <c r="B51" s="13"/>
      <c r="C51" s="5"/>
      <c r="D51" s="13"/>
      <c r="E51" s="15"/>
      <c r="F51" s="15"/>
      <c r="G51" s="5"/>
      <c r="H51" s="5"/>
      <c r="I51" s="5"/>
      <c r="J51" s="5"/>
      <c r="K51" s="5"/>
      <c r="L51" s="5"/>
      <c r="M51" s="5"/>
      <c r="N51" s="5"/>
      <c r="O51" s="5"/>
      <c r="P51" s="5"/>
      <c r="Q51" s="5"/>
      <c r="R51" s="5"/>
      <c r="S51" s="5"/>
      <c r="T51" s="5"/>
      <c r="U51" s="5"/>
      <c r="V51" s="5"/>
      <c r="W51" s="5"/>
      <c r="X51" s="5"/>
      <c r="Y51" s="5"/>
      <c r="Z51" s="5"/>
    </row>
    <row r="52" spans="1:26" ht="15.75" customHeight="1" x14ac:dyDescent="0.25">
      <c r="A52" s="5"/>
      <c r="B52" s="13"/>
      <c r="C52" s="5"/>
      <c r="D52" s="13"/>
      <c r="E52" s="15"/>
      <c r="F52" s="15"/>
      <c r="G52" s="5"/>
      <c r="H52" s="5"/>
      <c r="I52" s="5"/>
      <c r="J52" s="5"/>
      <c r="K52" s="5"/>
      <c r="L52" s="5"/>
      <c r="M52" s="5"/>
      <c r="N52" s="5"/>
      <c r="O52" s="5"/>
      <c r="P52" s="5"/>
      <c r="Q52" s="5"/>
      <c r="R52" s="5"/>
      <c r="S52" s="5"/>
      <c r="T52" s="5"/>
      <c r="U52" s="5"/>
      <c r="V52" s="5"/>
      <c r="W52" s="5"/>
      <c r="X52" s="5"/>
      <c r="Y52" s="5"/>
      <c r="Z52" s="5"/>
    </row>
    <row r="53" spans="1:26" ht="15.75" customHeight="1" x14ac:dyDescent="0.25">
      <c r="A53" s="5"/>
      <c r="B53" s="13"/>
      <c r="C53" s="5"/>
      <c r="D53" s="13"/>
      <c r="E53" s="15"/>
      <c r="F53" s="15"/>
      <c r="G53" s="5"/>
      <c r="H53" s="5"/>
      <c r="I53" s="5"/>
      <c r="J53" s="5"/>
      <c r="K53" s="5"/>
      <c r="L53" s="5"/>
      <c r="M53" s="5"/>
      <c r="N53" s="5"/>
      <c r="O53" s="5"/>
      <c r="P53" s="5"/>
      <c r="Q53" s="5"/>
      <c r="R53" s="5"/>
      <c r="S53" s="5"/>
      <c r="T53" s="5"/>
      <c r="U53" s="5"/>
      <c r="V53" s="5"/>
      <c r="W53" s="5"/>
      <c r="X53" s="5"/>
      <c r="Y53" s="5"/>
      <c r="Z53" s="5"/>
    </row>
    <row r="54" spans="1:26" ht="15.75" customHeight="1" x14ac:dyDescent="0.25">
      <c r="A54" s="5"/>
      <c r="B54" s="13"/>
      <c r="C54" s="5"/>
      <c r="D54" s="13"/>
      <c r="E54" s="15"/>
      <c r="F54" s="15"/>
      <c r="G54" s="5"/>
      <c r="H54" s="5"/>
      <c r="I54" s="5"/>
      <c r="J54" s="5"/>
      <c r="K54" s="5"/>
      <c r="L54" s="5"/>
      <c r="M54" s="5"/>
      <c r="N54" s="5"/>
      <c r="O54" s="5"/>
      <c r="P54" s="5"/>
      <c r="Q54" s="5"/>
      <c r="R54" s="5"/>
      <c r="S54" s="5"/>
      <c r="T54" s="5"/>
      <c r="U54" s="5"/>
      <c r="V54" s="5"/>
      <c r="W54" s="5"/>
      <c r="X54" s="5"/>
      <c r="Y54" s="5"/>
      <c r="Z54" s="5"/>
    </row>
    <row r="55" spans="1:26" ht="15.75" customHeight="1" x14ac:dyDescent="0.25">
      <c r="A55" s="5"/>
      <c r="B55" s="13"/>
      <c r="C55" s="5"/>
      <c r="D55" s="13"/>
      <c r="E55" s="15"/>
      <c r="F55" s="15"/>
      <c r="G55" s="5"/>
      <c r="H55" s="5"/>
      <c r="I55" s="5"/>
      <c r="J55" s="5"/>
      <c r="K55" s="5"/>
      <c r="L55" s="5"/>
      <c r="M55" s="5"/>
      <c r="N55" s="5"/>
      <c r="O55" s="5"/>
      <c r="P55" s="5"/>
      <c r="Q55" s="5"/>
      <c r="R55" s="5"/>
      <c r="S55" s="5"/>
      <c r="T55" s="5"/>
      <c r="U55" s="5"/>
      <c r="V55" s="5"/>
      <c r="W55" s="5"/>
      <c r="X55" s="5"/>
      <c r="Y55" s="5"/>
      <c r="Z55" s="5"/>
    </row>
    <row r="56" spans="1:26" ht="15.75" customHeight="1" x14ac:dyDescent="0.25">
      <c r="A56" s="5"/>
      <c r="B56" s="13"/>
      <c r="C56" s="5"/>
      <c r="D56" s="13"/>
      <c r="E56" s="15"/>
      <c r="F56" s="15"/>
      <c r="G56" s="5"/>
      <c r="H56" s="5"/>
      <c r="I56" s="5"/>
      <c r="J56" s="5"/>
      <c r="K56" s="5"/>
      <c r="L56" s="5"/>
      <c r="M56" s="5"/>
      <c r="N56" s="5"/>
      <c r="O56" s="5"/>
      <c r="P56" s="5"/>
      <c r="Q56" s="5"/>
      <c r="R56" s="5"/>
      <c r="S56" s="5"/>
      <c r="T56" s="5"/>
      <c r="U56" s="5"/>
      <c r="V56" s="5"/>
      <c r="W56" s="5"/>
      <c r="X56" s="5"/>
      <c r="Y56" s="5"/>
      <c r="Z56" s="5"/>
    </row>
    <row r="57" spans="1:26" ht="15.75" customHeight="1" x14ac:dyDescent="0.25">
      <c r="A57" s="5"/>
      <c r="B57" s="13"/>
      <c r="C57" s="5"/>
      <c r="D57" s="13"/>
      <c r="E57" s="15"/>
      <c r="F57" s="15"/>
      <c r="G57" s="5"/>
      <c r="H57" s="5"/>
      <c r="I57" s="5"/>
      <c r="J57" s="5"/>
      <c r="K57" s="5"/>
      <c r="L57" s="5"/>
      <c r="M57" s="5"/>
      <c r="N57" s="5"/>
      <c r="O57" s="5"/>
      <c r="P57" s="5"/>
      <c r="Q57" s="5"/>
      <c r="R57" s="5"/>
      <c r="S57" s="5"/>
      <c r="T57" s="5"/>
      <c r="U57" s="5"/>
      <c r="V57" s="5"/>
      <c r="W57" s="5"/>
      <c r="X57" s="5"/>
      <c r="Y57" s="5"/>
      <c r="Z57" s="5"/>
    </row>
    <row r="58" spans="1:26" ht="15.75" customHeight="1" x14ac:dyDescent="0.25">
      <c r="A58" s="5"/>
      <c r="B58" s="13"/>
      <c r="C58" s="5"/>
      <c r="D58" s="13"/>
      <c r="E58" s="15"/>
      <c r="F58" s="15"/>
      <c r="G58" s="5"/>
      <c r="H58" s="5"/>
      <c r="I58" s="5"/>
      <c r="J58" s="5"/>
      <c r="K58" s="5"/>
      <c r="L58" s="5"/>
      <c r="M58" s="5"/>
      <c r="N58" s="5"/>
      <c r="O58" s="5"/>
      <c r="P58" s="5"/>
      <c r="Q58" s="5"/>
      <c r="R58" s="5"/>
      <c r="S58" s="5"/>
      <c r="T58" s="5"/>
      <c r="U58" s="5"/>
      <c r="V58" s="5"/>
      <c r="W58" s="5"/>
      <c r="X58" s="5"/>
      <c r="Y58" s="5"/>
      <c r="Z58" s="5"/>
    </row>
    <row r="59" spans="1:26" ht="15.75" customHeight="1" x14ac:dyDescent="0.25">
      <c r="A59" s="5"/>
      <c r="B59" s="13"/>
      <c r="C59" s="5"/>
      <c r="D59" s="13"/>
      <c r="E59" s="15"/>
      <c r="F59" s="15"/>
      <c r="G59" s="5"/>
      <c r="H59" s="5"/>
      <c r="I59" s="5"/>
      <c r="J59" s="5"/>
      <c r="K59" s="5"/>
      <c r="L59" s="5"/>
      <c r="M59" s="5"/>
      <c r="N59" s="5"/>
      <c r="O59" s="5"/>
      <c r="P59" s="5"/>
      <c r="Q59" s="5"/>
      <c r="R59" s="5"/>
      <c r="S59" s="5"/>
      <c r="T59" s="5"/>
      <c r="U59" s="5"/>
      <c r="V59" s="5"/>
      <c r="W59" s="5"/>
      <c r="X59" s="5"/>
      <c r="Y59" s="5"/>
      <c r="Z59" s="5"/>
    </row>
    <row r="60" spans="1:26" ht="15.75" customHeight="1" x14ac:dyDescent="0.25">
      <c r="A60" s="5"/>
      <c r="B60" s="13"/>
      <c r="C60" s="5"/>
      <c r="D60" s="13"/>
      <c r="E60" s="15"/>
      <c r="F60" s="15"/>
      <c r="G60" s="5"/>
      <c r="H60" s="5"/>
      <c r="I60" s="5"/>
      <c r="J60" s="5"/>
      <c r="K60" s="5"/>
      <c r="L60" s="5"/>
      <c r="M60" s="5"/>
      <c r="N60" s="5"/>
      <c r="O60" s="5"/>
      <c r="P60" s="5"/>
      <c r="Q60" s="5"/>
      <c r="R60" s="5"/>
      <c r="S60" s="5"/>
      <c r="T60" s="5"/>
      <c r="U60" s="5"/>
      <c r="V60" s="5"/>
      <c r="W60" s="5"/>
      <c r="X60" s="5"/>
      <c r="Y60" s="5"/>
      <c r="Z60" s="5"/>
    </row>
    <row r="61" spans="1:26" ht="15.75" customHeight="1" x14ac:dyDescent="0.25">
      <c r="A61" s="5"/>
      <c r="B61" s="13"/>
      <c r="C61" s="5"/>
      <c r="D61" s="13"/>
      <c r="E61" s="15"/>
      <c r="F61" s="15"/>
      <c r="G61" s="5"/>
      <c r="H61" s="5"/>
      <c r="I61" s="5"/>
      <c r="J61" s="5"/>
      <c r="K61" s="5"/>
      <c r="L61" s="5"/>
      <c r="M61" s="5"/>
      <c r="N61" s="5"/>
      <c r="O61" s="5"/>
      <c r="P61" s="5"/>
      <c r="Q61" s="5"/>
      <c r="R61" s="5"/>
      <c r="S61" s="5"/>
      <c r="T61" s="5"/>
      <c r="U61" s="5"/>
      <c r="V61" s="5"/>
      <c r="W61" s="5"/>
      <c r="X61" s="5"/>
      <c r="Y61" s="5"/>
      <c r="Z61" s="5"/>
    </row>
    <row r="62" spans="1:26" ht="15.75" customHeight="1" x14ac:dyDescent="0.25">
      <c r="A62" s="5"/>
      <c r="B62" s="13"/>
      <c r="C62" s="5"/>
      <c r="D62" s="13"/>
      <c r="E62" s="15"/>
      <c r="F62" s="15"/>
      <c r="G62" s="5"/>
      <c r="H62" s="5"/>
      <c r="I62" s="5"/>
      <c r="J62" s="5"/>
      <c r="K62" s="5"/>
      <c r="L62" s="5"/>
      <c r="M62" s="5"/>
      <c r="N62" s="5"/>
      <c r="O62" s="5"/>
      <c r="P62" s="5"/>
      <c r="Q62" s="5"/>
      <c r="R62" s="5"/>
      <c r="S62" s="5"/>
      <c r="T62" s="5"/>
      <c r="U62" s="5"/>
      <c r="V62" s="5"/>
      <c r="W62" s="5"/>
      <c r="X62" s="5"/>
      <c r="Y62" s="5"/>
      <c r="Z62" s="5"/>
    </row>
    <row r="63" spans="1:26" ht="15.75" customHeight="1" x14ac:dyDescent="0.25">
      <c r="A63" s="5"/>
      <c r="B63" s="13"/>
      <c r="C63" s="5"/>
      <c r="D63" s="13"/>
      <c r="E63" s="15"/>
      <c r="F63" s="15"/>
      <c r="G63" s="5"/>
      <c r="H63" s="5"/>
      <c r="I63" s="5"/>
      <c r="J63" s="5"/>
      <c r="K63" s="5"/>
      <c r="L63" s="5"/>
      <c r="M63" s="5"/>
      <c r="N63" s="5"/>
      <c r="O63" s="5"/>
      <c r="P63" s="5"/>
      <c r="Q63" s="5"/>
      <c r="R63" s="5"/>
      <c r="S63" s="5"/>
      <c r="T63" s="5"/>
      <c r="U63" s="5"/>
      <c r="V63" s="5"/>
      <c r="W63" s="5"/>
      <c r="X63" s="5"/>
      <c r="Y63" s="5"/>
      <c r="Z63" s="5"/>
    </row>
    <row r="64" spans="1:26" ht="15.75" customHeight="1" x14ac:dyDescent="0.25">
      <c r="A64" s="5"/>
      <c r="B64" s="13"/>
      <c r="C64" s="5"/>
      <c r="D64" s="13"/>
      <c r="E64" s="15"/>
      <c r="F64" s="15"/>
      <c r="G64" s="5"/>
      <c r="H64" s="5"/>
      <c r="I64" s="5"/>
      <c r="J64" s="5"/>
      <c r="K64" s="5"/>
      <c r="L64" s="5"/>
      <c r="M64" s="5"/>
      <c r="N64" s="5"/>
      <c r="O64" s="5"/>
      <c r="P64" s="5"/>
      <c r="Q64" s="5"/>
      <c r="R64" s="5"/>
      <c r="S64" s="5"/>
      <c r="T64" s="5"/>
      <c r="U64" s="5"/>
      <c r="V64" s="5"/>
      <c r="W64" s="5"/>
      <c r="X64" s="5"/>
      <c r="Y64" s="5"/>
      <c r="Z64" s="5"/>
    </row>
    <row r="65" spans="1:26" ht="15.75" customHeight="1" x14ac:dyDescent="0.25">
      <c r="A65" s="5"/>
      <c r="B65" s="13"/>
      <c r="C65" s="5"/>
      <c r="D65" s="13"/>
      <c r="E65" s="15"/>
      <c r="F65" s="15"/>
      <c r="G65" s="5"/>
      <c r="H65" s="5"/>
      <c r="I65" s="5"/>
      <c r="J65" s="5"/>
      <c r="K65" s="5"/>
      <c r="L65" s="5"/>
      <c r="M65" s="5"/>
      <c r="N65" s="5"/>
      <c r="O65" s="5"/>
      <c r="P65" s="5"/>
      <c r="Q65" s="5"/>
      <c r="R65" s="5"/>
      <c r="S65" s="5"/>
      <c r="T65" s="5"/>
      <c r="U65" s="5"/>
      <c r="V65" s="5"/>
      <c r="W65" s="5"/>
      <c r="X65" s="5"/>
      <c r="Y65" s="5"/>
      <c r="Z65" s="5"/>
    </row>
    <row r="66" spans="1:26" ht="15.75" customHeight="1" x14ac:dyDescent="0.25">
      <c r="A66" s="5"/>
      <c r="B66" s="13"/>
      <c r="C66" s="5"/>
      <c r="D66" s="13"/>
      <c r="E66" s="15"/>
      <c r="F66" s="15"/>
      <c r="G66" s="5"/>
      <c r="H66" s="5"/>
      <c r="I66" s="5"/>
      <c r="J66" s="5"/>
      <c r="K66" s="5"/>
      <c r="L66" s="5"/>
      <c r="M66" s="5"/>
      <c r="N66" s="5"/>
      <c r="O66" s="5"/>
      <c r="P66" s="5"/>
      <c r="Q66" s="5"/>
      <c r="R66" s="5"/>
      <c r="S66" s="5"/>
      <c r="T66" s="5"/>
      <c r="U66" s="5"/>
      <c r="V66" s="5"/>
      <c r="W66" s="5"/>
      <c r="X66" s="5"/>
      <c r="Y66" s="5"/>
      <c r="Z66" s="5"/>
    </row>
    <row r="67" spans="1:26" ht="15.75" customHeight="1" x14ac:dyDescent="0.25">
      <c r="A67" s="5"/>
      <c r="B67" s="13"/>
      <c r="C67" s="5"/>
      <c r="D67" s="13"/>
      <c r="E67" s="15"/>
      <c r="F67" s="15"/>
      <c r="G67" s="5"/>
      <c r="H67" s="5"/>
      <c r="I67" s="5"/>
      <c r="J67" s="5"/>
      <c r="K67" s="5"/>
      <c r="L67" s="5"/>
      <c r="M67" s="5"/>
      <c r="N67" s="5"/>
      <c r="O67" s="5"/>
      <c r="P67" s="5"/>
      <c r="Q67" s="5"/>
      <c r="R67" s="5"/>
      <c r="S67" s="5"/>
      <c r="T67" s="5"/>
      <c r="U67" s="5"/>
      <c r="V67" s="5"/>
      <c r="W67" s="5"/>
      <c r="X67" s="5"/>
      <c r="Y67" s="5"/>
      <c r="Z67" s="5"/>
    </row>
    <row r="68" spans="1:26" ht="15.75" customHeight="1" x14ac:dyDescent="0.25">
      <c r="A68" s="5"/>
      <c r="B68" s="13"/>
      <c r="C68" s="5"/>
      <c r="D68" s="13"/>
      <c r="E68" s="15"/>
      <c r="F68" s="15"/>
      <c r="G68" s="5"/>
      <c r="H68" s="5"/>
      <c r="I68" s="5"/>
      <c r="J68" s="5"/>
      <c r="K68" s="5"/>
      <c r="L68" s="5"/>
      <c r="M68" s="5"/>
      <c r="N68" s="5"/>
      <c r="O68" s="5"/>
      <c r="P68" s="5"/>
      <c r="Q68" s="5"/>
      <c r="R68" s="5"/>
      <c r="S68" s="5"/>
      <c r="T68" s="5"/>
      <c r="U68" s="5"/>
      <c r="V68" s="5"/>
      <c r="W68" s="5"/>
      <c r="X68" s="5"/>
      <c r="Y68" s="5"/>
      <c r="Z68" s="5"/>
    </row>
    <row r="69" spans="1:26" ht="15.75" customHeight="1" x14ac:dyDescent="0.25">
      <c r="A69" s="5"/>
      <c r="B69" s="13"/>
      <c r="C69" s="5"/>
      <c r="D69" s="13"/>
      <c r="E69" s="15"/>
      <c r="F69" s="15"/>
      <c r="G69" s="5"/>
      <c r="H69" s="5"/>
      <c r="I69" s="5"/>
      <c r="J69" s="5"/>
      <c r="K69" s="5"/>
      <c r="L69" s="5"/>
      <c r="M69" s="5"/>
      <c r="N69" s="5"/>
      <c r="O69" s="5"/>
      <c r="P69" s="5"/>
      <c r="Q69" s="5"/>
      <c r="R69" s="5"/>
      <c r="S69" s="5"/>
      <c r="T69" s="5"/>
      <c r="U69" s="5"/>
      <c r="V69" s="5"/>
      <c r="W69" s="5"/>
      <c r="X69" s="5"/>
      <c r="Y69" s="5"/>
      <c r="Z69" s="5"/>
    </row>
    <row r="70" spans="1:26" ht="15.75" customHeight="1" x14ac:dyDescent="0.25">
      <c r="A70" s="5"/>
      <c r="B70" s="13"/>
      <c r="C70" s="5"/>
      <c r="D70" s="13"/>
      <c r="E70" s="15"/>
      <c r="F70" s="15"/>
      <c r="G70" s="5"/>
      <c r="H70" s="5"/>
      <c r="I70" s="5"/>
      <c r="J70" s="5"/>
      <c r="K70" s="5"/>
      <c r="L70" s="5"/>
      <c r="M70" s="5"/>
      <c r="N70" s="5"/>
      <c r="O70" s="5"/>
      <c r="P70" s="5"/>
      <c r="Q70" s="5"/>
      <c r="R70" s="5"/>
      <c r="S70" s="5"/>
      <c r="T70" s="5"/>
      <c r="U70" s="5"/>
      <c r="V70" s="5"/>
      <c r="W70" s="5"/>
      <c r="X70" s="5"/>
      <c r="Y70" s="5"/>
      <c r="Z70" s="5"/>
    </row>
    <row r="71" spans="1:26" ht="15.75" customHeight="1" x14ac:dyDescent="0.25">
      <c r="A71" s="5"/>
      <c r="B71" s="13"/>
      <c r="C71" s="5"/>
      <c r="D71" s="13"/>
      <c r="E71" s="15"/>
      <c r="F71" s="15"/>
      <c r="G71" s="5"/>
      <c r="H71" s="5"/>
      <c r="I71" s="5"/>
      <c r="J71" s="5"/>
      <c r="K71" s="5"/>
      <c r="L71" s="5"/>
      <c r="M71" s="5"/>
      <c r="N71" s="5"/>
      <c r="O71" s="5"/>
      <c r="P71" s="5"/>
      <c r="Q71" s="5"/>
      <c r="R71" s="5"/>
      <c r="S71" s="5"/>
      <c r="T71" s="5"/>
      <c r="U71" s="5"/>
      <c r="V71" s="5"/>
      <c r="W71" s="5"/>
      <c r="X71" s="5"/>
      <c r="Y71" s="5"/>
      <c r="Z71" s="5"/>
    </row>
    <row r="72" spans="1:26" ht="15.75" customHeight="1" x14ac:dyDescent="0.25">
      <c r="A72" s="5"/>
      <c r="B72" s="13"/>
      <c r="C72" s="5"/>
      <c r="D72" s="13"/>
      <c r="E72" s="15"/>
      <c r="F72" s="15"/>
      <c r="G72" s="5"/>
      <c r="H72" s="5"/>
      <c r="I72" s="5"/>
      <c r="J72" s="5"/>
      <c r="K72" s="5"/>
      <c r="L72" s="5"/>
      <c r="M72" s="5"/>
      <c r="N72" s="5"/>
      <c r="O72" s="5"/>
      <c r="P72" s="5"/>
      <c r="Q72" s="5"/>
      <c r="R72" s="5"/>
      <c r="S72" s="5"/>
      <c r="T72" s="5"/>
      <c r="U72" s="5"/>
      <c r="V72" s="5"/>
      <c r="W72" s="5"/>
      <c r="X72" s="5"/>
      <c r="Y72" s="5"/>
      <c r="Z72" s="5"/>
    </row>
    <row r="73" spans="1:26" ht="15.75" customHeight="1" x14ac:dyDescent="0.25">
      <c r="A73" s="5"/>
      <c r="B73" s="13"/>
      <c r="C73" s="5"/>
      <c r="D73" s="13"/>
      <c r="E73" s="15"/>
      <c r="F73" s="15"/>
      <c r="G73" s="5"/>
      <c r="H73" s="5"/>
      <c r="I73" s="5"/>
      <c r="J73" s="5"/>
      <c r="K73" s="5"/>
      <c r="L73" s="5"/>
      <c r="M73" s="5"/>
      <c r="N73" s="5"/>
      <c r="O73" s="5"/>
      <c r="P73" s="5"/>
      <c r="Q73" s="5"/>
      <c r="R73" s="5"/>
      <c r="S73" s="5"/>
      <c r="T73" s="5"/>
      <c r="U73" s="5"/>
      <c r="V73" s="5"/>
      <c r="W73" s="5"/>
      <c r="X73" s="5"/>
      <c r="Y73" s="5"/>
      <c r="Z73" s="5"/>
    </row>
    <row r="74" spans="1:26" ht="15.75" customHeight="1" x14ac:dyDescent="0.25">
      <c r="A74" s="5"/>
      <c r="B74" s="13"/>
      <c r="C74" s="5"/>
      <c r="D74" s="13"/>
      <c r="E74" s="15"/>
      <c r="F74" s="15"/>
      <c r="G74" s="5"/>
      <c r="H74" s="5"/>
      <c r="I74" s="5"/>
      <c r="J74" s="5"/>
      <c r="K74" s="5"/>
      <c r="L74" s="5"/>
      <c r="M74" s="5"/>
      <c r="N74" s="5"/>
      <c r="O74" s="5"/>
      <c r="P74" s="5"/>
      <c r="Q74" s="5"/>
      <c r="R74" s="5"/>
      <c r="S74" s="5"/>
      <c r="T74" s="5"/>
      <c r="U74" s="5"/>
      <c r="V74" s="5"/>
      <c r="W74" s="5"/>
      <c r="X74" s="5"/>
      <c r="Y74" s="5"/>
      <c r="Z74" s="5"/>
    </row>
    <row r="75" spans="1:26" ht="15.75" customHeight="1" x14ac:dyDescent="0.25">
      <c r="A75" s="5"/>
      <c r="B75" s="13"/>
      <c r="C75" s="5"/>
      <c r="D75" s="13"/>
      <c r="E75" s="15"/>
      <c r="F75" s="15"/>
      <c r="G75" s="5"/>
      <c r="H75" s="5"/>
      <c r="I75" s="5"/>
      <c r="J75" s="5"/>
      <c r="K75" s="5"/>
      <c r="L75" s="5"/>
      <c r="M75" s="5"/>
      <c r="N75" s="5"/>
      <c r="O75" s="5"/>
      <c r="P75" s="5"/>
      <c r="Q75" s="5"/>
      <c r="R75" s="5"/>
      <c r="S75" s="5"/>
      <c r="T75" s="5"/>
      <c r="U75" s="5"/>
      <c r="V75" s="5"/>
      <c r="W75" s="5"/>
      <c r="X75" s="5"/>
      <c r="Y75" s="5"/>
      <c r="Z75" s="5"/>
    </row>
    <row r="76" spans="1:26" ht="15.75" customHeight="1" x14ac:dyDescent="0.25">
      <c r="A76" s="5"/>
      <c r="B76" s="13"/>
      <c r="C76" s="5"/>
      <c r="D76" s="13"/>
      <c r="E76" s="15"/>
      <c r="F76" s="15"/>
      <c r="G76" s="5"/>
      <c r="H76" s="5"/>
      <c r="I76" s="5"/>
      <c r="J76" s="5"/>
      <c r="K76" s="5"/>
      <c r="L76" s="5"/>
      <c r="M76" s="5"/>
      <c r="N76" s="5"/>
      <c r="O76" s="5"/>
      <c r="P76" s="5"/>
      <c r="Q76" s="5"/>
      <c r="R76" s="5"/>
      <c r="S76" s="5"/>
      <c r="T76" s="5"/>
      <c r="U76" s="5"/>
      <c r="V76" s="5"/>
      <c r="W76" s="5"/>
      <c r="X76" s="5"/>
      <c r="Y76" s="5"/>
      <c r="Z76" s="5"/>
    </row>
    <row r="77" spans="1:26" ht="15.75" customHeight="1" x14ac:dyDescent="0.25">
      <c r="A77" s="5"/>
      <c r="B77" s="13"/>
      <c r="C77" s="5"/>
      <c r="D77" s="13"/>
      <c r="E77" s="15"/>
      <c r="F77" s="15"/>
      <c r="G77" s="5"/>
      <c r="H77" s="5"/>
      <c r="I77" s="5"/>
      <c r="J77" s="5"/>
      <c r="K77" s="5"/>
      <c r="L77" s="5"/>
      <c r="M77" s="5"/>
      <c r="N77" s="5"/>
      <c r="O77" s="5"/>
      <c r="P77" s="5"/>
      <c r="Q77" s="5"/>
      <c r="R77" s="5"/>
      <c r="S77" s="5"/>
      <c r="T77" s="5"/>
      <c r="U77" s="5"/>
      <c r="V77" s="5"/>
      <c r="W77" s="5"/>
      <c r="X77" s="5"/>
      <c r="Y77" s="5"/>
      <c r="Z77" s="5"/>
    </row>
    <row r="78" spans="1:26" ht="15.75" customHeight="1" x14ac:dyDescent="0.25">
      <c r="A78" s="5"/>
      <c r="B78" s="13"/>
      <c r="C78" s="5"/>
      <c r="D78" s="13"/>
      <c r="E78" s="15"/>
      <c r="F78" s="15"/>
      <c r="G78" s="5"/>
      <c r="H78" s="5"/>
      <c r="I78" s="5"/>
      <c r="J78" s="5"/>
      <c r="K78" s="5"/>
      <c r="L78" s="5"/>
      <c r="M78" s="5"/>
      <c r="N78" s="5"/>
      <c r="O78" s="5"/>
      <c r="P78" s="5"/>
      <c r="Q78" s="5"/>
      <c r="R78" s="5"/>
      <c r="S78" s="5"/>
      <c r="T78" s="5"/>
      <c r="U78" s="5"/>
      <c r="V78" s="5"/>
      <c r="W78" s="5"/>
      <c r="X78" s="5"/>
      <c r="Y78" s="5"/>
      <c r="Z78" s="5"/>
    </row>
    <row r="79" spans="1:26" ht="15.75" customHeight="1" x14ac:dyDescent="0.25">
      <c r="A79" s="5"/>
      <c r="B79" s="13"/>
      <c r="C79" s="5"/>
      <c r="D79" s="13"/>
      <c r="E79" s="15"/>
      <c r="F79" s="15"/>
      <c r="G79" s="5"/>
      <c r="H79" s="5"/>
      <c r="I79" s="5"/>
      <c r="J79" s="5"/>
      <c r="K79" s="5"/>
      <c r="L79" s="5"/>
      <c r="M79" s="5"/>
      <c r="N79" s="5"/>
      <c r="O79" s="5"/>
      <c r="P79" s="5"/>
      <c r="Q79" s="5"/>
      <c r="R79" s="5"/>
      <c r="S79" s="5"/>
      <c r="T79" s="5"/>
      <c r="U79" s="5"/>
      <c r="V79" s="5"/>
      <c r="W79" s="5"/>
      <c r="X79" s="5"/>
      <c r="Y79" s="5"/>
      <c r="Z79" s="5"/>
    </row>
    <row r="80" spans="1:26" ht="15.75" customHeight="1" x14ac:dyDescent="0.25">
      <c r="A80" s="5"/>
      <c r="B80" s="13"/>
      <c r="C80" s="5"/>
      <c r="D80" s="13"/>
      <c r="E80" s="15"/>
      <c r="F80" s="15"/>
      <c r="G80" s="5"/>
      <c r="H80" s="5"/>
      <c r="I80" s="5"/>
      <c r="J80" s="5"/>
      <c r="K80" s="5"/>
      <c r="L80" s="5"/>
      <c r="M80" s="5"/>
      <c r="N80" s="5"/>
      <c r="O80" s="5"/>
      <c r="P80" s="5"/>
      <c r="Q80" s="5"/>
      <c r="R80" s="5"/>
      <c r="S80" s="5"/>
      <c r="T80" s="5"/>
      <c r="U80" s="5"/>
      <c r="V80" s="5"/>
      <c r="W80" s="5"/>
      <c r="X80" s="5"/>
      <c r="Y80" s="5"/>
      <c r="Z80" s="5"/>
    </row>
    <row r="81" spans="1:26" ht="15.75" customHeight="1" x14ac:dyDescent="0.25">
      <c r="A81" s="5"/>
      <c r="B81" s="13"/>
      <c r="C81" s="5"/>
      <c r="D81" s="13"/>
      <c r="E81" s="15"/>
      <c r="F81" s="15"/>
      <c r="G81" s="5"/>
      <c r="H81" s="5"/>
      <c r="I81" s="5"/>
      <c r="J81" s="5"/>
      <c r="K81" s="5"/>
      <c r="L81" s="5"/>
      <c r="M81" s="5"/>
      <c r="N81" s="5"/>
      <c r="O81" s="5"/>
      <c r="P81" s="5"/>
      <c r="Q81" s="5"/>
      <c r="R81" s="5"/>
      <c r="S81" s="5"/>
      <c r="T81" s="5"/>
      <c r="U81" s="5"/>
      <c r="V81" s="5"/>
      <c r="W81" s="5"/>
      <c r="X81" s="5"/>
      <c r="Y81" s="5"/>
      <c r="Z81" s="5"/>
    </row>
    <row r="82" spans="1:26" ht="15.75" customHeight="1" x14ac:dyDescent="0.25">
      <c r="A82" s="5"/>
      <c r="B82" s="13"/>
      <c r="C82" s="5"/>
      <c r="D82" s="13"/>
      <c r="E82" s="15"/>
      <c r="F82" s="15"/>
      <c r="G82" s="5"/>
      <c r="H82" s="5"/>
      <c r="I82" s="5"/>
      <c r="J82" s="5"/>
      <c r="K82" s="5"/>
      <c r="L82" s="5"/>
      <c r="M82" s="5"/>
      <c r="N82" s="5"/>
      <c r="O82" s="5"/>
      <c r="P82" s="5"/>
      <c r="Q82" s="5"/>
      <c r="R82" s="5"/>
      <c r="S82" s="5"/>
      <c r="T82" s="5"/>
      <c r="U82" s="5"/>
      <c r="V82" s="5"/>
      <c r="W82" s="5"/>
      <c r="X82" s="5"/>
      <c r="Y82" s="5"/>
      <c r="Z82" s="5"/>
    </row>
    <row r="83" spans="1:26" ht="15.75" customHeight="1" x14ac:dyDescent="0.25">
      <c r="A83" s="5"/>
      <c r="B83" s="13"/>
      <c r="C83" s="5"/>
      <c r="D83" s="13"/>
      <c r="E83" s="15"/>
      <c r="F83" s="15"/>
      <c r="G83" s="5"/>
      <c r="H83" s="5"/>
      <c r="I83" s="5"/>
      <c r="J83" s="5"/>
      <c r="K83" s="5"/>
      <c r="L83" s="5"/>
      <c r="M83" s="5"/>
      <c r="N83" s="5"/>
      <c r="O83" s="5"/>
      <c r="P83" s="5"/>
      <c r="Q83" s="5"/>
      <c r="R83" s="5"/>
      <c r="S83" s="5"/>
      <c r="T83" s="5"/>
      <c r="U83" s="5"/>
      <c r="V83" s="5"/>
      <c r="W83" s="5"/>
      <c r="X83" s="5"/>
      <c r="Y83" s="5"/>
      <c r="Z83" s="5"/>
    </row>
    <row r="84" spans="1:26" ht="15.75" customHeight="1" x14ac:dyDescent="0.25">
      <c r="A84" s="5"/>
      <c r="B84" s="13"/>
      <c r="C84" s="5"/>
      <c r="D84" s="13"/>
      <c r="E84" s="15"/>
      <c r="F84" s="15"/>
      <c r="G84" s="5"/>
      <c r="H84" s="5"/>
      <c r="I84" s="5"/>
      <c r="J84" s="5"/>
      <c r="K84" s="5"/>
      <c r="L84" s="5"/>
      <c r="M84" s="5"/>
      <c r="N84" s="5"/>
      <c r="O84" s="5"/>
      <c r="P84" s="5"/>
      <c r="Q84" s="5"/>
      <c r="R84" s="5"/>
      <c r="S84" s="5"/>
      <c r="T84" s="5"/>
      <c r="U84" s="5"/>
      <c r="V84" s="5"/>
      <c r="W84" s="5"/>
      <c r="X84" s="5"/>
      <c r="Y84" s="5"/>
      <c r="Z84" s="5"/>
    </row>
    <row r="85" spans="1:26" ht="15.75" customHeight="1" x14ac:dyDescent="0.25">
      <c r="A85" s="5"/>
      <c r="B85" s="13"/>
      <c r="C85" s="5"/>
      <c r="D85" s="13"/>
      <c r="E85" s="15"/>
      <c r="F85" s="15"/>
      <c r="G85" s="5"/>
      <c r="H85" s="5"/>
      <c r="I85" s="5"/>
      <c r="J85" s="5"/>
      <c r="K85" s="5"/>
      <c r="L85" s="5"/>
      <c r="M85" s="5"/>
      <c r="N85" s="5"/>
      <c r="O85" s="5"/>
      <c r="P85" s="5"/>
      <c r="Q85" s="5"/>
      <c r="R85" s="5"/>
      <c r="S85" s="5"/>
      <c r="T85" s="5"/>
      <c r="U85" s="5"/>
      <c r="V85" s="5"/>
      <c r="W85" s="5"/>
      <c r="X85" s="5"/>
      <c r="Y85" s="5"/>
      <c r="Z85" s="5"/>
    </row>
    <row r="86" spans="1:26" ht="15.75" customHeight="1" x14ac:dyDescent="0.25">
      <c r="A86" s="5"/>
      <c r="B86" s="13"/>
      <c r="C86" s="5"/>
      <c r="D86" s="13"/>
      <c r="E86" s="15"/>
      <c r="F86" s="15"/>
      <c r="G86" s="5"/>
      <c r="H86" s="5"/>
      <c r="I86" s="5"/>
      <c r="J86" s="5"/>
      <c r="K86" s="5"/>
      <c r="L86" s="5"/>
      <c r="M86" s="5"/>
      <c r="N86" s="5"/>
      <c r="O86" s="5"/>
      <c r="P86" s="5"/>
      <c r="Q86" s="5"/>
      <c r="R86" s="5"/>
      <c r="S86" s="5"/>
      <c r="T86" s="5"/>
      <c r="U86" s="5"/>
      <c r="V86" s="5"/>
      <c r="W86" s="5"/>
      <c r="X86" s="5"/>
      <c r="Y86" s="5"/>
      <c r="Z86" s="5"/>
    </row>
    <row r="87" spans="1:26" ht="15.75" customHeight="1" x14ac:dyDescent="0.25">
      <c r="A87" s="5"/>
      <c r="B87" s="13"/>
      <c r="C87" s="5"/>
      <c r="D87" s="13"/>
      <c r="E87" s="15"/>
      <c r="F87" s="15"/>
      <c r="G87" s="5"/>
      <c r="H87" s="5"/>
      <c r="I87" s="5"/>
      <c r="J87" s="5"/>
      <c r="K87" s="5"/>
      <c r="L87" s="5"/>
      <c r="M87" s="5"/>
      <c r="N87" s="5"/>
      <c r="O87" s="5"/>
      <c r="P87" s="5"/>
      <c r="Q87" s="5"/>
      <c r="R87" s="5"/>
      <c r="S87" s="5"/>
      <c r="T87" s="5"/>
      <c r="U87" s="5"/>
      <c r="V87" s="5"/>
      <c r="W87" s="5"/>
      <c r="X87" s="5"/>
      <c r="Y87" s="5"/>
      <c r="Z87" s="5"/>
    </row>
    <row r="88" spans="1:26" ht="15.75" customHeight="1" x14ac:dyDescent="0.25">
      <c r="A88" s="5"/>
      <c r="B88" s="13"/>
      <c r="C88" s="5"/>
      <c r="D88" s="13"/>
      <c r="E88" s="15"/>
      <c r="F88" s="15"/>
      <c r="G88" s="5"/>
      <c r="H88" s="5"/>
      <c r="I88" s="5"/>
      <c r="J88" s="5"/>
      <c r="K88" s="5"/>
      <c r="L88" s="5"/>
      <c r="M88" s="5"/>
      <c r="N88" s="5"/>
      <c r="O88" s="5"/>
      <c r="P88" s="5"/>
      <c r="Q88" s="5"/>
      <c r="R88" s="5"/>
      <c r="S88" s="5"/>
      <c r="T88" s="5"/>
      <c r="U88" s="5"/>
      <c r="V88" s="5"/>
      <c r="W88" s="5"/>
      <c r="X88" s="5"/>
      <c r="Y88" s="5"/>
      <c r="Z88" s="5"/>
    </row>
    <row r="89" spans="1:26" ht="15.75" customHeight="1" x14ac:dyDescent="0.25">
      <c r="A89" s="5"/>
      <c r="B89" s="13"/>
      <c r="C89" s="5"/>
      <c r="D89" s="13"/>
      <c r="E89" s="15"/>
      <c r="F89" s="15"/>
      <c r="G89" s="5"/>
      <c r="H89" s="5"/>
      <c r="I89" s="5"/>
      <c r="J89" s="5"/>
      <c r="K89" s="5"/>
      <c r="L89" s="5"/>
      <c r="M89" s="5"/>
      <c r="N89" s="5"/>
      <c r="O89" s="5"/>
      <c r="P89" s="5"/>
      <c r="Q89" s="5"/>
      <c r="R89" s="5"/>
      <c r="S89" s="5"/>
      <c r="T89" s="5"/>
      <c r="U89" s="5"/>
      <c r="V89" s="5"/>
      <c r="W89" s="5"/>
      <c r="X89" s="5"/>
      <c r="Y89" s="5"/>
      <c r="Z89" s="5"/>
    </row>
    <row r="90" spans="1:26" ht="15.75" customHeight="1" x14ac:dyDescent="0.25">
      <c r="A90" s="5"/>
      <c r="B90" s="13"/>
      <c r="C90" s="5"/>
      <c r="D90" s="13"/>
      <c r="E90" s="15"/>
      <c r="F90" s="15"/>
      <c r="G90" s="5"/>
      <c r="H90" s="5"/>
      <c r="I90" s="5"/>
      <c r="J90" s="5"/>
      <c r="K90" s="5"/>
      <c r="L90" s="5"/>
      <c r="M90" s="5"/>
      <c r="N90" s="5"/>
      <c r="O90" s="5"/>
      <c r="P90" s="5"/>
      <c r="Q90" s="5"/>
      <c r="R90" s="5"/>
      <c r="S90" s="5"/>
      <c r="T90" s="5"/>
      <c r="U90" s="5"/>
      <c r="V90" s="5"/>
      <c r="W90" s="5"/>
      <c r="X90" s="5"/>
      <c r="Y90" s="5"/>
      <c r="Z90" s="5"/>
    </row>
    <row r="91" spans="1:26" ht="15.75" customHeight="1" x14ac:dyDescent="0.25">
      <c r="A91" s="5"/>
      <c r="B91" s="13"/>
      <c r="C91" s="5"/>
      <c r="D91" s="13"/>
      <c r="E91" s="15"/>
      <c r="F91" s="15"/>
      <c r="G91" s="5"/>
      <c r="H91" s="5"/>
      <c r="I91" s="5"/>
      <c r="J91" s="5"/>
      <c r="K91" s="5"/>
      <c r="L91" s="5"/>
      <c r="M91" s="5"/>
      <c r="N91" s="5"/>
      <c r="O91" s="5"/>
      <c r="P91" s="5"/>
      <c r="Q91" s="5"/>
      <c r="R91" s="5"/>
      <c r="S91" s="5"/>
      <c r="T91" s="5"/>
      <c r="U91" s="5"/>
      <c r="V91" s="5"/>
      <c r="W91" s="5"/>
      <c r="X91" s="5"/>
      <c r="Y91" s="5"/>
      <c r="Z91" s="5"/>
    </row>
    <row r="92" spans="1:26" ht="15.75" customHeight="1" x14ac:dyDescent="0.25">
      <c r="A92" s="5"/>
      <c r="B92" s="13"/>
      <c r="C92" s="5"/>
      <c r="D92" s="13"/>
      <c r="E92" s="15"/>
      <c r="F92" s="15"/>
      <c r="G92" s="5"/>
      <c r="H92" s="5"/>
      <c r="I92" s="5"/>
      <c r="J92" s="5"/>
      <c r="K92" s="5"/>
      <c r="L92" s="5"/>
      <c r="M92" s="5"/>
      <c r="N92" s="5"/>
      <c r="O92" s="5"/>
      <c r="P92" s="5"/>
      <c r="Q92" s="5"/>
      <c r="R92" s="5"/>
      <c r="S92" s="5"/>
      <c r="T92" s="5"/>
      <c r="U92" s="5"/>
      <c r="V92" s="5"/>
      <c r="W92" s="5"/>
      <c r="X92" s="5"/>
      <c r="Y92" s="5"/>
      <c r="Z92" s="5"/>
    </row>
    <row r="93" spans="1:26" ht="15.75" customHeight="1" x14ac:dyDescent="0.25">
      <c r="A93" s="5"/>
      <c r="B93" s="13"/>
      <c r="C93" s="5"/>
      <c r="D93" s="13"/>
      <c r="E93" s="15"/>
      <c r="F93" s="15"/>
      <c r="G93" s="5"/>
      <c r="H93" s="5"/>
      <c r="I93" s="5"/>
      <c r="J93" s="5"/>
      <c r="K93" s="5"/>
      <c r="L93" s="5"/>
      <c r="M93" s="5"/>
      <c r="N93" s="5"/>
      <c r="O93" s="5"/>
      <c r="P93" s="5"/>
      <c r="Q93" s="5"/>
      <c r="R93" s="5"/>
      <c r="S93" s="5"/>
      <c r="T93" s="5"/>
      <c r="U93" s="5"/>
      <c r="V93" s="5"/>
      <c r="W93" s="5"/>
      <c r="X93" s="5"/>
      <c r="Y93" s="5"/>
      <c r="Z93" s="5"/>
    </row>
    <row r="94" spans="1:26" ht="15.75" customHeight="1" x14ac:dyDescent="0.25">
      <c r="A94" s="5"/>
      <c r="B94" s="13"/>
      <c r="C94" s="5"/>
      <c r="D94" s="13"/>
      <c r="E94" s="15"/>
      <c r="F94" s="15"/>
      <c r="G94" s="5"/>
      <c r="H94" s="5"/>
      <c r="I94" s="5"/>
      <c r="J94" s="5"/>
      <c r="K94" s="5"/>
      <c r="L94" s="5"/>
      <c r="M94" s="5"/>
      <c r="N94" s="5"/>
      <c r="O94" s="5"/>
      <c r="P94" s="5"/>
      <c r="Q94" s="5"/>
      <c r="R94" s="5"/>
      <c r="S94" s="5"/>
      <c r="T94" s="5"/>
      <c r="U94" s="5"/>
      <c r="V94" s="5"/>
      <c r="W94" s="5"/>
      <c r="X94" s="5"/>
      <c r="Y94" s="5"/>
      <c r="Z94" s="5"/>
    </row>
    <row r="95" spans="1:26" ht="15.75" customHeight="1" x14ac:dyDescent="0.25">
      <c r="A95" s="5"/>
      <c r="B95" s="13"/>
      <c r="C95" s="5"/>
      <c r="D95" s="13"/>
      <c r="E95" s="15"/>
      <c r="F95" s="15"/>
      <c r="G95" s="5"/>
      <c r="H95" s="5"/>
      <c r="I95" s="5"/>
      <c r="J95" s="5"/>
      <c r="K95" s="5"/>
      <c r="L95" s="5"/>
      <c r="M95" s="5"/>
      <c r="N95" s="5"/>
      <c r="O95" s="5"/>
      <c r="P95" s="5"/>
      <c r="Q95" s="5"/>
      <c r="R95" s="5"/>
      <c r="S95" s="5"/>
      <c r="T95" s="5"/>
      <c r="U95" s="5"/>
      <c r="V95" s="5"/>
      <c r="W95" s="5"/>
      <c r="X95" s="5"/>
      <c r="Y95" s="5"/>
      <c r="Z95" s="5"/>
    </row>
    <row r="96" spans="1:26" ht="15.75" customHeight="1" x14ac:dyDescent="0.25">
      <c r="A96" s="5"/>
      <c r="B96" s="13"/>
      <c r="C96" s="5"/>
      <c r="D96" s="13"/>
      <c r="E96" s="15"/>
      <c r="F96" s="15"/>
      <c r="G96" s="5"/>
      <c r="H96" s="5"/>
      <c r="I96" s="5"/>
      <c r="J96" s="5"/>
      <c r="K96" s="5"/>
      <c r="L96" s="5"/>
      <c r="M96" s="5"/>
      <c r="N96" s="5"/>
      <c r="O96" s="5"/>
      <c r="P96" s="5"/>
      <c r="Q96" s="5"/>
      <c r="R96" s="5"/>
      <c r="S96" s="5"/>
      <c r="T96" s="5"/>
      <c r="U96" s="5"/>
      <c r="V96" s="5"/>
      <c r="W96" s="5"/>
      <c r="X96" s="5"/>
      <c r="Y96" s="5"/>
      <c r="Z96" s="5"/>
    </row>
    <row r="97" spans="1:26" ht="15.75" customHeight="1" x14ac:dyDescent="0.25">
      <c r="A97" s="5"/>
      <c r="B97" s="13"/>
      <c r="C97" s="5"/>
      <c r="D97" s="13"/>
      <c r="E97" s="15"/>
      <c r="F97" s="15"/>
      <c r="G97" s="5"/>
      <c r="H97" s="5"/>
      <c r="I97" s="5"/>
      <c r="J97" s="5"/>
      <c r="K97" s="5"/>
      <c r="L97" s="5"/>
      <c r="M97" s="5"/>
      <c r="N97" s="5"/>
      <c r="O97" s="5"/>
      <c r="P97" s="5"/>
      <c r="Q97" s="5"/>
      <c r="R97" s="5"/>
      <c r="S97" s="5"/>
      <c r="T97" s="5"/>
      <c r="U97" s="5"/>
      <c r="V97" s="5"/>
      <c r="W97" s="5"/>
      <c r="X97" s="5"/>
      <c r="Y97" s="5"/>
      <c r="Z97" s="5"/>
    </row>
    <row r="98" spans="1:26" ht="15.75" customHeight="1" x14ac:dyDescent="0.25">
      <c r="A98" s="5"/>
      <c r="B98" s="13"/>
      <c r="C98" s="5"/>
      <c r="D98" s="13"/>
      <c r="E98" s="15"/>
      <c r="F98" s="15"/>
      <c r="G98" s="5"/>
      <c r="H98" s="5"/>
      <c r="I98" s="5"/>
      <c r="J98" s="5"/>
      <c r="K98" s="5"/>
      <c r="L98" s="5"/>
      <c r="M98" s="5"/>
      <c r="N98" s="5"/>
      <c r="O98" s="5"/>
      <c r="P98" s="5"/>
      <c r="Q98" s="5"/>
      <c r="R98" s="5"/>
      <c r="S98" s="5"/>
      <c r="T98" s="5"/>
      <c r="U98" s="5"/>
      <c r="V98" s="5"/>
      <c r="W98" s="5"/>
      <c r="X98" s="5"/>
      <c r="Y98" s="5"/>
      <c r="Z98" s="5"/>
    </row>
    <row r="99" spans="1:26" ht="15.75" customHeight="1" x14ac:dyDescent="0.25">
      <c r="A99" s="5"/>
      <c r="B99" s="13"/>
      <c r="C99" s="5"/>
      <c r="D99" s="13"/>
      <c r="E99" s="15"/>
      <c r="F99" s="15"/>
      <c r="G99" s="5"/>
      <c r="H99" s="5"/>
      <c r="I99" s="5"/>
      <c r="J99" s="5"/>
      <c r="K99" s="5"/>
      <c r="L99" s="5"/>
      <c r="M99" s="5"/>
      <c r="N99" s="5"/>
      <c r="O99" s="5"/>
      <c r="P99" s="5"/>
      <c r="Q99" s="5"/>
      <c r="R99" s="5"/>
      <c r="S99" s="5"/>
      <c r="T99" s="5"/>
      <c r="U99" s="5"/>
      <c r="V99" s="5"/>
      <c r="W99" s="5"/>
      <c r="X99" s="5"/>
      <c r="Y99" s="5"/>
      <c r="Z99" s="5"/>
    </row>
    <row r="100" spans="1:26" ht="15.75" customHeight="1" x14ac:dyDescent="0.25">
      <c r="A100" s="5"/>
      <c r="B100" s="13"/>
      <c r="C100" s="5"/>
      <c r="D100" s="13"/>
      <c r="E100" s="15"/>
      <c r="F100" s="15"/>
      <c r="G100" s="5"/>
      <c r="H100" s="5"/>
      <c r="I100" s="5"/>
      <c r="J100" s="5"/>
      <c r="K100" s="5"/>
      <c r="L100" s="5"/>
      <c r="M100" s="5"/>
      <c r="N100" s="5"/>
      <c r="O100" s="5"/>
      <c r="P100" s="5"/>
      <c r="Q100" s="5"/>
      <c r="R100" s="5"/>
      <c r="S100" s="5"/>
      <c r="T100" s="5"/>
      <c r="U100" s="5"/>
      <c r="V100" s="5"/>
      <c r="W100" s="5"/>
      <c r="X100" s="5"/>
      <c r="Y100" s="5"/>
      <c r="Z100" s="5"/>
    </row>
    <row r="101" spans="1:26" ht="15.75" customHeight="1" x14ac:dyDescent="0.25">
      <c r="A101" s="5"/>
      <c r="B101" s="13"/>
      <c r="C101" s="5"/>
      <c r="D101" s="13"/>
      <c r="E101" s="15"/>
      <c r="F101" s="15"/>
      <c r="G101" s="5"/>
      <c r="H101" s="5"/>
      <c r="I101" s="5"/>
      <c r="J101" s="5"/>
      <c r="K101" s="5"/>
      <c r="L101" s="5"/>
      <c r="M101" s="5"/>
      <c r="N101" s="5"/>
      <c r="O101" s="5"/>
      <c r="P101" s="5"/>
      <c r="Q101" s="5"/>
      <c r="R101" s="5"/>
      <c r="S101" s="5"/>
      <c r="T101" s="5"/>
      <c r="U101" s="5"/>
      <c r="V101" s="5"/>
      <c r="W101" s="5"/>
      <c r="X101" s="5"/>
      <c r="Y101" s="5"/>
      <c r="Z101" s="5"/>
    </row>
    <row r="102" spans="1:26" ht="15.75" customHeight="1" x14ac:dyDescent="0.25">
      <c r="A102" s="5"/>
      <c r="B102" s="13"/>
      <c r="C102" s="5"/>
      <c r="D102" s="13"/>
      <c r="E102" s="15"/>
      <c r="F102" s="15"/>
      <c r="G102" s="5"/>
      <c r="H102" s="5"/>
      <c r="I102" s="5"/>
      <c r="J102" s="5"/>
      <c r="K102" s="5"/>
      <c r="L102" s="5"/>
      <c r="M102" s="5"/>
      <c r="N102" s="5"/>
      <c r="O102" s="5"/>
      <c r="P102" s="5"/>
      <c r="Q102" s="5"/>
      <c r="R102" s="5"/>
      <c r="S102" s="5"/>
      <c r="T102" s="5"/>
      <c r="U102" s="5"/>
      <c r="V102" s="5"/>
      <c r="W102" s="5"/>
      <c r="X102" s="5"/>
      <c r="Y102" s="5"/>
      <c r="Z102" s="5"/>
    </row>
    <row r="103" spans="1:26" ht="15.75" customHeight="1" x14ac:dyDescent="0.25">
      <c r="A103" s="5"/>
      <c r="B103" s="13"/>
      <c r="C103" s="5"/>
      <c r="D103" s="13"/>
      <c r="E103" s="15"/>
      <c r="F103" s="15"/>
      <c r="G103" s="5"/>
      <c r="H103" s="5"/>
      <c r="I103" s="5"/>
      <c r="J103" s="5"/>
      <c r="K103" s="5"/>
      <c r="L103" s="5"/>
      <c r="M103" s="5"/>
      <c r="N103" s="5"/>
      <c r="O103" s="5"/>
      <c r="P103" s="5"/>
      <c r="Q103" s="5"/>
      <c r="R103" s="5"/>
      <c r="S103" s="5"/>
      <c r="T103" s="5"/>
      <c r="U103" s="5"/>
      <c r="V103" s="5"/>
      <c r="W103" s="5"/>
      <c r="X103" s="5"/>
      <c r="Y103" s="5"/>
      <c r="Z103" s="5"/>
    </row>
    <row r="104" spans="1:26" ht="15.75" customHeight="1" x14ac:dyDescent="0.25">
      <c r="A104" s="5"/>
      <c r="B104" s="13"/>
      <c r="C104" s="5"/>
      <c r="D104" s="13"/>
      <c r="E104" s="15"/>
      <c r="F104" s="15"/>
      <c r="G104" s="5"/>
      <c r="H104" s="5"/>
      <c r="I104" s="5"/>
      <c r="J104" s="5"/>
      <c r="K104" s="5"/>
      <c r="L104" s="5"/>
      <c r="M104" s="5"/>
      <c r="N104" s="5"/>
      <c r="O104" s="5"/>
      <c r="P104" s="5"/>
      <c r="Q104" s="5"/>
      <c r="R104" s="5"/>
      <c r="S104" s="5"/>
      <c r="T104" s="5"/>
      <c r="U104" s="5"/>
      <c r="V104" s="5"/>
      <c r="W104" s="5"/>
      <c r="X104" s="5"/>
      <c r="Y104" s="5"/>
      <c r="Z104" s="5"/>
    </row>
    <row r="105" spans="1:26" ht="15.75" customHeight="1" x14ac:dyDescent="0.25">
      <c r="A105" s="5"/>
      <c r="B105" s="13"/>
      <c r="C105" s="5"/>
      <c r="D105" s="13"/>
      <c r="E105" s="15"/>
      <c r="F105" s="15"/>
      <c r="G105" s="5"/>
      <c r="H105" s="5"/>
      <c r="I105" s="5"/>
      <c r="J105" s="5"/>
      <c r="K105" s="5"/>
      <c r="L105" s="5"/>
      <c r="M105" s="5"/>
      <c r="N105" s="5"/>
      <c r="O105" s="5"/>
      <c r="P105" s="5"/>
      <c r="Q105" s="5"/>
      <c r="R105" s="5"/>
      <c r="S105" s="5"/>
      <c r="T105" s="5"/>
      <c r="U105" s="5"/>
      <c r="V105" s="5"/>
      <c r="W105" s="5"/>
      <c r="X105" s="5"/>
      <c r="Y105" s="5"/>
      <c r="Z105" s="5"/>
    </row>
    <row r="106" spans="1:26" ht="15.75" customHeight="1" x14ac:dyDescent="0.25">
      <c r="A106" s="5"/>
      <c r="B106" s="13"/>
      <c r="C106" s="5"/>
      <c r="D106" s="13"/>
      <c r="E106" s="15"/>
      <c r="F106" s="15"/>
      <c r="G106" s="5"/>
      <c r="H106" s="5"/>
      <c r="I106" s="5"/>
      <c r="J106" s="5"/>
      <c r="K106" s="5"/>
      <c r="L106" s="5"/>
      <c r="M106" s="5"/>
      <c r="N106" s="5"/>
      <c r="O106" s="5"/>
      <c r="P106" s="5"/>
      <c r="Q106" s="5"/>
      <c r="R106" s="5"/>
      <c r="S106" s="5"/>
      <c r="T106" s="5"/>
      <c r="U106" s="5"/>
      <c r="V106" s="5"/>
      <c r="W106" s="5"/>
      <c r="X106" s="5"/>
      <c r="Y106" s="5"/>
      <c r="Z106" s="5"/>
    </row>
    <row r="107" spans="1:26" ht="15.75" customHeight="1" x14ac:dyDescent="0.25">
      <c r="A107" s="5"/>
      <c r="B107" s="13"/>
      <c r="C107" s="5"/>
      <c r="D107" s="13"/>
      <c r="E107" s="15"/>
      <c r="F107" s="15"/>
      <c r="G107" s="5"/>
      <c r="H107" s="5"/>
      <c r="I107" s="5"/>
      <c r="J107" s="5"/>
      <c r="K107" s="5"/>
      <c r="L107" s="5"/>
      <c r="M107" s="5"/>
      <c r="N107" s="5"/>
      <c r="O107" s="5"/>
      <c r="P107" s="5"/>
      <c r="Q107" s="5"/>
      <c r="R107" s="5"/>
      <c r="S107" s="5"/>
      <c r="T107" s="5"/>
      <c r="U107" s="5"/>
      <c r="V107" s="5"/>
      <c r="W107" s="5"/>
      <c r="X107" s="5"/>
      <c r="Y107" s="5"/>
      <c r="Z107" s="5"/>
    </row>
    <row r="108" spans="1:26" ht="15.75" customHeight="1" x14ac:dyDescent="0.25">
      <c r="A108" s="5"/>
      <c r="B108" s="13"/>
      <c r="C108" s="5"/>
      <c r="D108" s="13"/>
      <c r="E108" s="15"/>
      <c r="F108" s="15"/>
      <c r="G108" s="5"/>
      <c r="H108" s="5"/>
      <c r="I108" s="5"/>
      <c r="J108" s="5"/>
      <c r="K108" s="5"/>
      <c r="L108" s="5"/>
      <c r="M108" s="5"/>
      <c r="N108" s="5"/>
      <c r="O108" s="5"/>
      <c r="P108" s="5"/>
      <c r="Q108" s="5"/>
      <c r="R108" s="5"/>
      <c r="S108" s="5"/>
      <c r="T108" s="5"/>
      <c r="U108" s="5"/>
      <c r="V108" s="5"/>
      <c r="W108" s="5"/>
      <c r="X108" s="5"/>
      <c r="Y108" s="5"/>
      <c r="Z108" s="5"/>
    </row>
    <row r="109" spans="1:26" ht="15.75" customHeight="1" x14ac:dyDescent="0.25">
      <c r="A109" s="5"/>
      <c r="B109" s="13"/>
      <c r="C109" s="5"/>
      <c r="D109" s="13"/>
      <c r="E109" s="15"/>
      <c r="F109" s="15"/>
      <c r="G109" s="5"/>
      <c r="H109" s="5"/>
      <c r="I109" s="5"/>
      <c r="J109" s="5"/>
      <c r="K109" s="5"/>
      <c r="L109" s="5"/>
      <c r="M109" s="5"/>
      <c r="N109" s="5"/>
      <c r="O109" s="5"/>
      <c r="P109" s="5"/>
      <c r="Q109" s="5"/>
      <c r="R109" s="5"/>
      <c r="S109" s="5"/>
      <c r="T109" s="5"/>
      <c r="U109" s="5"/>
      <c r="V109" s="5"/>
      <c r="W109" s="5"/>
      <c r="X109" s="5"/>
      <c r="Y109" s="5"/>
      <c r="Z109" s="5"/>
    </row>
    <row r="110" spans="1:26" ht="15.75" customHeight="1" x14ac:dyDescent="0.25">
      <c r="A110" s="5"/>
      <c r="B110" s="13"/>
      <c r="C110" s="5"/>
      <c r="D110" s="13"/>
      <c r="E110" s="15"/>
      <c r="F110" s="15"/>
      <c r="G110" s="5"/>
      <c r="H110" s="5"/>
      <c r="I110" s="5"/>
      <c r="J110" s="5"/>
      <c r="K110" s="5"/>
      <c r="L110" s="5"/>
      <c r="M110" s="5"/>
      <c r="N110" s="5"/>
      <c r="O110" s="5"/>
      <c r="P110" s="5"/>
      <c r="Q110" s="5"/>
      <c r="R110" s="5"/>
      <c r="S110" s="5"/>
      <c r="T110" s="5"/>
      <c r="U110" s="5"/>
      <c r="V110" s="5"/>
      <c r="W110" s="5"/>
      <c r="X110" s="5"/>
      <c r="Y110" s="5"/>
      <c r="Z110" s="5"/>
    </row>
    <row r="111" spans="1:26" ht="15.75" customHeight="1" x14ac:dyDescent="0.25">
      <c r="A111" s="5"/>
      <c r="B111" s="13"/>
      <c r="C111" s="5"/>
      <c r="D111" s="13"/>
      <c r="E111" s="15"/>
      <c r="F111" s="15"/>
      <c r="G111" s="5"/>
      <c r="H111" s="5"/>
      <c r="I111" s="5"/>
      <c r="J111" s="5"/>
      <c r="K111" s="5"/>
      <c r="L111" s="5"/>
      <c r="M111" s="5"/>
      <c r="N111" s="5"/>
      <c r="O111" s="5"/>
      <c r="P111" s="5"/>
      <c r="Q111" s="5"/>
      <c r="R111" s="5"/>
      <c r="S111" s="5"/>
      <c r="T111" s="5"/>
      <c r="U111" s="5"/>
      <c r="V111" s="5"/>
      <c r="W111" s="5"/>
      <c r="X111" s="5"/>
      <c r="Y111" s="5"/>
      <c r="Z111" s="5"/>
    </row>
    <row r="112" spans="1:26" ht="15.75" customHeight="1" x14ac:dyDescent="0.25">
      <c r="A112" s="5"/>
      <c r="B112" s="13"/>
      <c r="C112" s="5"/>
      <c r="D112" s="13"/>
      <c r="E112" s="15"/>
      <c r="F112" s="15"/>
      <c r="G112" s="5"/>
      <c r="H112" s="5"/>
      <c r="I112" s="5"/>
      <c r="J112" s="5"/>
      <c r="K112" s="5"/>
      <c r="L112" s="5"/>
      <c r="M112" s="5"/>
      <c r="N112" s="5"/>
      <c r="O112" s="5"/>
      <c r="P112" s="5"/>
      <c r="Q112" s="5"/>
      <c r="R112" s="5"/>
      <c r="S112" s="5"/>
      <c r="T112" s="5"/>
      <c r="U112" s="5"/>
      <c r="V112" s="5"/>
      <c r="W112" s="5"/>
      <c r="X112" s="5"/>
      <c r="Y112" s="5"/>
      <c r="Z112" s="5"/>
    </row>
    <row r="113" spans="1:26" ht="15.75" customHeight="1" x14ac:dyDescent="0.25">
      <c r="A113" s="5"/>
      <c r="B113" s="13"/>
      <c r="C113" s="5"/>
      <c r="D113" s="13"/>
      <c r="E113" s="15"/>
      <c r="F113" s="15"/>
      <c r="G113" s="5"/>
      <c r="H113" s="5"/>
      <c r="I113" s="5"/>
      <c r="J113" s="5"/>
      <c r="K113" s="5"/>
      <c r="L113" s="5"/>
      <c r="M113" s="5"/>
      <c r="N113" s="5"/>
      <c r="O113" s="5"/>
      <c r="P113" s="5"/>
      <c r="Q113" s="5"/>
      <c r="R113" s="5"/>
      <c r="S113" s="5"/>
      <c r="T113" s="5"/>
      <c r="U113" s="5"/>
      <c r="V113" s="5"/>
      <c r="W113" s="5"/>
      <c r="X113" s="5"/>
      <c r="Y113" s="5"/>
      <c r="Z113" s="5"/>
    </row>
    <row r="114" spans="1:26" ht="15.75" customHeight="1" x14ac:dyDescent="0.25">
      <c r="A114" s="5"/>
      <c r="B114" s="13"/>
      <c r="C114" s="5"/>
      <c r="D114" s="13"/>
      <c r="E114" s="15"/>
      <c r="F114" s="15"/>
      <c r="G114" s="5"/>
      <c r="H114" s="5"/>
      <c r="I114" s="5"/>
      <c r="J114" s="5"/>
      <c r="K114" s="5"/>
      <c r="L114" s="5"/>
      <c r="M114" s="5"/>
      <c r="N114" s="5"/>
      <c r="O114" s="5"/>
      <c r="P114" s="5"/>
      <c r="Q114" s="5"/>
      <c r="R114" s="5"/>
      <c r="S114" s="5"/>
      <c r="T114" s="5"/>
      <c r="U114" s="5"/>
      <c r="V114" s="5"/>
      <c r="W114" s="5"/>
      <c r="X114" s="5"/>
      <c r="Y114" s="5"/>
      <c r="Z114" s="5"/>
    </row>
    <row r="115" spans="1:26" ht="15.75" customHeight="1" x14ac:dyDescent="0.25">
      <c r="A115" s="5"/>
      <c r="B115" s="13"/>
      <c r="C115" s="5"/>
      <c r="D115" s="13"/>
      <c r="E115" s="15"/>
      <c r="F115" s="15"/>
      <c r="G115" s="5"/>
      <c r="H115" s="5"/>
      <c r="I115" s="5"/>
      <c r="J115" s="5"/>
      <c r="K115" s="5"/>
      <c r="L115" s="5"/>
      <c r="M115" s="5"/>
      <c r="N115" s="5"/>
      <c r="O115" s="5"/>
      <c r="P115" s="5"/>
      <c r="Q115" s="5"/>
      <c r="R115" s="5"/>
      <c r="S115" s="5"/>
      <c r="T115" s="5"/>
      <c r="U115" s="5"/>
      <c r="V115" s="5"/>
      <c r="W115" s="5"/>
      <c r="X115" s="5"/>
      <c r="Y115" s="5"/>
      <c r="Z115" s="5"/>
    </row>
    <row r="116" spans="1:26" ht="15.75" customHeight="1" x14ac:dyDescent="0.25">
      <c r="A116" s="5"/>
      <c r="B116" s="13"/>
      <c r="C116" s="5"/>
      <c r="D116" s="13"/>
      <c r="E116" s="15"/>
      <c r="F116" s="15"/>
      <c r="G116" s="5"/>
      <c r="H116" s="5"/>
      <c r="I116" s="5"/>
      <c r="J116" s="5"/>
      <c r="K116" s="5"/>
      <c r="L116" s="5"/>
      <c r="M116" s="5"/>
      <c r="N116" s="5"/>
      <c r="O116" s="5"/>
      <c r="P116" s="5"/>
      <c r="Q116" s="5"/>
      <c r="R116" s="5"/>
      <c r="S116" s="5"/>
      <c r="T116" s="5"/>
      <c r="U116" s="5"/>
      <c r="V116" s="5"/>
      <c r="W116" s="5"/>
      <c r="X116" s="5"/>
      <c r="Y116" s="5"/>
      <c r="Z116" s="5"/>
    </row>
    <row r="117" spans="1:26" ht="15.75" customHeight="1" x14ac:dyDescent="0.25">
      <c r="A117" s="5"/>
      <c r="B117" s="13"/>
      <c r="C117" s="5"/>
      <c r="D117" s="13"/>
      <c r="E117" s="15"/>
      <c r="F117" s="15"/>
      <c r="G117" s="5"/>
      <c r="H117" s="5"/>
      <c r="I117" s="5"/>
      <c r="J117" s="5"/>
      <c r="K117" s="5"/>
      <c r="L117" s="5"/>
      <c r="M117" s="5"/>
      <c r="N117" s="5"/>
      <c r="O117" s="5"/>
      <c r="P117" s="5"/>
      <c r="Q117" s="5"/>
      <c r="R117" s="5"/>
      <c r="S117" s="5"/>
      <c r="T117" s="5"/>
      <c r="U117" s="5"/>
      <c r="V117" s="5"/>
      <c r="W117" s="5"/>
      <c r="X117" s="5"/>
      <c r="Y117" s="5"/>
      <c r="Z117" s="5"/>
    </row>
    <row r="118" spans="1:26" ht="15.75" customHeight="1" x14ac:dyDescent="0.25">
      <c r="A118" s="5"/>
      <c r="B118" s="13"/>
      <c r="C118" s="5"/>
      <c r="D118" s="13"/>
      <c r="E118" s="15"/>
      <c r="F118" s="15"/>
      <c r="G118" s="5"/>
      <c r="H118" s="5"/>
      <c r="I118" s="5"/>
      <c r="J118" s="5"/>
      <c r="K118" s="5"/>
      <c r="L118" s="5"/>
      <c r="M118" s="5"/>
      <c r="N118" s="5"/>
      <c r="O118" s="5"/>
      <c r="P118" s="5"/>
      <c r="Q118" s="5"/>
      <c r="R118" s="5"/>
      <c r="S118" s="5"/>
      <c r="T118" s="5"/>
      <c r="U118" s="5"/>
      <c r="V118" s="5"/>
      <c r="W118" s="5"/>
      <c r="X118" s="5"/>
      <c r="Y118" s="5"/>
      <c r="Z118" s="5"/>
    </row>
    <row r="119" spans="1:26" ht="15.75" customHeight="1" x14ac:dyDescent="0.25">
      <c r="A119" s="5"/>
      <c r="B119" s="13"/>
      <c r="C119" s="5"/>
      <c r="D119" s="13"/>
      <c r="E119" s="15"/>
      <c r="F119" s="15"/>
      <c r="G119" s="5"/>
      <c r="H119" s="5"/>
      <c r="I119" s="5"/>
      <c r="J119" s="5"/>
      <c r="K119" s="5"/>
      <c r="L119" s="5"/>
      <c r="M119" s="5"/>
      <c r="N119" s="5"/>
      <c r="O119" s="5"/>
      <c r="P119" s="5"/>
      <c r="Q119" s="5"/>
      <c r="R119" s="5"/>
      <c r="S119" s="5"/>
      <c r="T119" s="5"/>
      <c r="U119" s="5"/>
      <c r="V119" s="5"/>
      <c r="W119" s="5"/>
      <c r="X119" s="5"/>
      <c r="Y119" s="5"/>
      <c r="Z119" s="5"/>
    </row>
    <row r="120" spans="1:26" ht="15.75" customHeight="1" x14ac:dyDescent="0.25">
      <c r="A120" s="5"/>
      <c r="B120" s="13"/>
      <c r="C120" s="5"/>
      <c r="D120" s="13"/>
      <c r="E120" s="15"/>
      <c r="F120" s="15"/>
      <c r="G120" s="5"/>
      <c r="H120" s="5"/>
      <c r="I120" s="5"/>
      <c r="J120" s="5"/>
      <c r="K120" s="5"/>
      <c r="L120" s="5"/>
      <c r="M120" s="5"/>
      <c r="N120" s="5"/>
      <c r="O120" s="5"/>
      <c r="P120" s="5"/>
      <c r="Q120" s="5"/>
      <c r="R120" s="5"/>
      <c r="S120" s="5"/>
      <c r="T120" s="5"/>
      <c r="U120" s="5"/>
      <c r="V120" s="5"/>
      <c r="W120" s="5"/>
      <c r="X120" s="5"/>
      <c r="Y120" s="5"/>
      <c r="Z120" s="5"/>
    </row>
    <row r="121" spans="1:26" ht="15.75" customHeight="1" x14ac:dyDescent="0.25">
      <c r="A121" s="5"/>
      <c r="B121" s="13"/>
      <c r="C121" s="5"/>
      <c r="D121" s="13"/>
      <c r="E121" s="15"/>
      <c r="F121" s="15"/>
      <c r="G121" s="5"/>
      <c r="H121" s="5"/>
      <c r="I121" s="5"/>
      <c r="J121" s="5"/>
      <c r="K121" s="5"/>
      <c r="L121" s="5"/>
      <c r="M121" s="5"/>
      <c r="N121" s="5"/>
      <c r="O121" s="5"/>
      <c r="P121" s="5"/>
      <c r="Q121" s="5"/>
      <c r="R121" s="5"/>
      <c r="S121" s="5"/>
      <c r="T121" s="5"/>
      <c r="U121" s="5"/>
      <c r="V121" s="5"/>
      <c r="W121" s="5"/>
      <c r="X121" s="5"/>
      <c r="Y121" s="5"/>
      <c r="Z121" s="5"/>
    </row>
    <row r="122" spans="1:26" ht="15.75" customHeight="1" x14ac:dyDescent="0.25">
      <c r="A122" s="5"/>
      <c r="B122" s="13"/>
      <c r="C122" s="5"/>
      <c r="D122" s="13"/>
      <c r="E122" s="15"/>
      <c r="F122" s="15"/>
      <c r="G122" s="5"/>
      <c r="H122" s="5"/>
      <c r="I122" s="5"/>
      <c r="J122" s="5"/>
      <c r="K122" s="5"/>
      <c r="L122" s="5"/>
      <c r="M122" s="5"/>
      <c r="N122" s="5"/>
      <c r="O122" s="5"/>
      <c r="P122" s="5"/>
      <c r="Q122" s="5"/>
      <c r="R122" s="5"/>
      <c r="S122" s="5"/>
      <c r="T122" s="5"/>
      <c r="U122" s="5"/>
      <c r="V122" s="5"/>
      <c r="W122" s="5"/>
      <c r="X122" s="5"/>
      <c r="Y122" s="5"/>
      <c r="Z122" s="5"/>
    </row>
    <row r="123" spans="1:26" ht="15.75" customHeight="1" x14ac:dyDescent="0.25">
      <c r="A123" s="5"/>
      <c r="B123" s="13"/>
      <c r="C123" s="5"/>
      <c r="D123" s="13"/>
      <c r="E123" s="15"/>
      <c r="F123" s="15"/>
      <c r="G123" s="5"/>
      <c r="H123" s="5"/>
      <c r="I123" s="5"/>
      <c r="J123" s="5"/>
      <c r="K123" s="5"/>
      <c r="L123" s="5"/>
      <c r="M123" s="5"/>
      <c r="N123" s="5"/>
      <c r="O123" s="5"/>
      <c r="P123" s="5"/>
      <c r="Q123" s="5"/>
      <c r="R123" s="5"/>
      <c r="S123" s="5"/>
      <c r="T123" s="5"/>
      <c r="U123" s="5"/>
      <c r="V123" s="5"/>
      <c r="W123" s="5"/>
      <c r="X123" s="5"/>
      <c r="Y123" s="5"/>
      <c r="Z123" s="5"/>
    </row>
    <row r="124" spans="1:26" ht="15.75" customHeight="1" x14ac:dyDescent="0.25">
      <c r="A124" s="5"/>
      <c r="B124" s="13"/>
      <c r="C124" s="5"/>
      <c r="D124" s="13"/>
      <c r="E124" s="15"/>
      <c r="F124" s="15"/>
      <c r="G124" s="5"/>
      <c r="H124" s="5"/>
      <c r="I124" s="5"/>
      <c r="J124" s="5"/>
      <c r="K124" s="5"/>
      <c r="L124" s="5"/>
      <c r="M124" s="5"/>
      <c r="N124" s="5"/>
      <c r="O124" s="5"/>
      <c r="P124" s="5"/>
      <c r="Q124" s="5"/>
      <c r="R124" s="5"/>
      <c r="S124" s="5"/>
      <c r="T124" s="5"/>
      <c r="U124" s="5"/>
      <c r="V124" s="5"/>
      <c r="W124" s="5"/>
      <c r="X124" s="5"/>
      <c r="Y124" s="5"/>
      <c r="Z124" s="5"/>
    </row>
    <row r="125" spans="1:26" ht="15.75" customHeight="1" x14ac:dyDescent="0.25">
      <c r="A125" s="5"/>
      <c r="B125" s="13"/>
      <c r="C125" s="5"/>
      <c r="D125" s="13"/>
      <c r="E125" s="15"/>
      <c r="F125" s="15"/>
      <c r="G125" s="5"/>
      <c r="H125" s="5"/>
      <c r="I125" s="5"/>
      <c r="J125" s="5"/>
      <c r="K125" s="5"/>
      <c r="L125" s="5"/>
      <c r="M125" s="5"/>
      <c r="N125" s="5"/>
      <c r="O125" s="5"/>
      <c r="P125" s="5"/>
      <c r="Q125" s="5"/>
      <c r="R125" s="5"/>
      <c r="S125" s="5"/>
      <c r="T125" s="5"/>
      <c r="U125" s="5"/>
      <c r="V125" s="5"/>
      <c r="W125" s="5"/>
      <c r="X125" s="5"/>
      <c r="Y125" s="5"/>
      <c r="Z125" s="5"/>
    </row>
    <row r="126" spans="1:26" ht="15.75" customHeight="1" x14ac:dyDescent="0.25">
      <c r="A126" s="5"/>
      <c r="B126" s="13"/>
      <c r="C126" s="5"/>
      <c r="D126" s="13"/>
      <c r="E126" s="15"/>
      <c r="F126" s="15"/>
      <c r="G126" s="5"/>
      <c r="H126" s="5"/>
      <c r="I126" s="5"/>
      <c r="J126" s="5"/>
      <c r="K126" s="5"/>
      <c r="L126" s="5"/>
      <c r="M126" s="5"/>
      <c r="N126" s="5"/>
      <c r="O126" s="5"/>
      <c r="P126" s="5"/>
      <c r="Q126" s="5"/>
      <c r="R126" s="5"/>
      <c r="S126" s="5"/>
      <c r="T126" s="5"/>
      <c r="U126" s="5"/>
      <c r="V126" s="5"/>
      <c r="W126" s="5"/>
      <c r="X126" s="5"/>
      <c r="Y126" s="5"/>
      <c r="Z126" s="5"/>
    </row>
    <row r="127" spans="1:26" ht="15.75" customHeight="1" x14ac:dyDescent="0.25">
      <c r="A127" s="5"/>
      <c r="B127" s="13"/>
      <c r="C127" s="5"/>
      <c r="D127" s="13"/>
      <c r="E127" s="15"/>
      <c r="F127" s="15"/>
      <c r="G127" s="5"/>
      <c r="H127" s="5"/>
      <c r="I127" s="5"/>
      <c r="J127" s="5"/>
      <c r="K127" s="5"/>
      <c r="L127" s="5"/>
      <c r="M127" s="5"/>
      <c r="N127" s="5"/>
      <c r="O127" s="5"/>
      <c r="P127" s="5"/>
      <c r="Q127" s="5"/>
      <c r="R127" s="5"/>
      <c r="S127" s="5"/>
      <c r="T127" s="5"/>
      <c r="U127" s="5"/>
      <c r="V127" s="5"/>
      <c r="W127" s="5"/>
      <c r="X127" s="5"/>
      <c r="Y127" s="5"/>
      <c r="Z127" s="5"/>
    </row>
    <row r="128" spans="1:26" ht="15.75" customHeight="1" x14ac:dyDescent="0.25">
      <c r="A128" s="5"/>
      <c r="B128" s="13"/>
      <c r="C128" s="5"/>
      <c r="D128" s="13"/>
      <c r="E128" s="15"/>
      <c r="F128" s="15"/>
      <c r="G128" s="5"/>
      <c r="H128" s="5"/>
      <c r="I128" s="5"/>
      <c r="J128" s="5"/>
      <c r="K128" s="5"/>
      <c r="L128" s="5"/>
      <c r="M128" s="5"/>
      <c r="N128" s="5"/>
      <c r="O128" s="5"/>
      <c r="P128" s="5"/>
      <c r="Q128" s="5"/>
      <c r="R128" s="5"/>
      <c r="S128" s="5"/>
      <c r="T128" s="5"/>
      <c r="U128" s="5"/>
      <c r="V128" s="5"/>
      <c r="W128" s="5"/>
      <c r="X128" s="5"/>
      <c r="Y128" s="5"/>
      <c r="Z128" s="5"/>
    </row>
    <row r="129" spans="1:26" ht="15.75" customHeight="1" x14ac:dyDescent="0.25">
      <c r="A129" s="5"/>
      <c r="B129" s="13"/>
      <c r="C129" s="5"/>
      <c r="D129" s="13"/>
      <c r="E129" s="15"/>
      <c r="F129" s="15"/>
      <c r="G129" s="5"/>
      <c r="H129" s="5"/>
      <c r="I129" s="5"/>
      <c r="J129" s="5"/>
      <c r="K129" s="5"/>
      <c r="L129" s="5"/>
      <c r="M129" s="5"/>
      <c r="N129" s="5"/>
      <c r="O129" s="5"/>
      <c r="P129" s="5"/>
      <c r="Q129" s="5"/>
      <c r="R129" s="5"/>
      <c r="S129" s="5"/>
      <c r="T129" s="5"/>
      <c r="U129" s="5"/>
      <c r="V129" s="5"/>
      <c r="W129" s="5"/>
      <c r="X129" s="5"/>
      <c r="Y129" s="5"/>
      <c r="Z129" s="5"/>
    </row>
    <row r="130" spans="1:26" ht="15.75" customHeight="1" x14ac:dyDescent="0.25">
      <c r="A130" s="5"/>
      <c r="B130" s="13"/>
      <c r="C130" s="5"/>
      <c r="D130" s="13"/>
      <c r="E130" s="15"/>
      <c r="F130" s="15"/>
      <c r="G130" s="5"/>
      <c r="H130" s="5"/>
      <c r="I130" s="5"/>
      <c r="J130" s="5"/>
      <c r="K130" s="5"/>
      <c r="L130" s="5"/>
      <c r="M130" s="5"/>
      <c r="N130" s="5"/>
      <c r="O130" s="5"/>
      <c r="P130" s="5"/>
      <c r="Q130" s="5"/>
      <c r="R130" s="5"/>
      <c r="S130" s="5"/>
      <c r="T130" s="5"/>
      <c r="U130" s="5"/>
      <c r="V130" s="5"/>
      <c r="W130" s="5"/>
      <c r="X130" s="5"/>
      <c r="Y130" s="5"/>
      <c r="Z130" s="5"/>
    </row>
    <row r="131" spans="1:26" ht="15.75" customHeight="1" x14ac:dyDescent="0.25">
      <c r="A131" s="5"/>
      <c r="B131" s="13"/>
      <c r="C131" s="5"/>
      <c r="D131" s="13"/>
      <c r="E131" s="15"/>
      <c r="F131" s="15"/>
      <c r="G131" s="5"/>
      <c r="H131" s="5"/>
      <c r="I131" s="5"/>
      <c r="J131" s="5"/>
      <c r="K131" s="5"/>
      <c r="L131" s="5"/>
      <c r="M131" s="5"/>
      <c r="N131" s="5"/>
      <c r="O131" s="5"/>
      <c r="P131" s="5"/>
      <c r="Q131" s="5"/>
      <c r="R131" s="5"/>
      <c r="S131" s="5"/>
      <c r="T131" s="5"/>
      <c r="U131" s="5"/>
      <c r="V131" s="5"/>
      <c r="W131" s="5"/>
      <c r="X131" s="5"/>
      <c r="Y131" s="5"/>
      <c r="Z131" s="5"/>
    </row>
    <row r="132" spans="1:26" ht="15.75" customHeight="1" x14ac:dyDescent="0.25">
      <c r="A132" s="5"/>
      <c r="B132" s="13"/>
      <c r="C132" s="5"/>
      <c r="D132" s="13"/>
      <c r="E132" s="15"/>
      <c r="F132" s="15"/>
      <c r="G132" s="5"/>
      <c r="H132" s="5"/>
      <c r="I132" s="5"/>
      <c r="J132" s="5"/>
      <c r="K132" s="5"/>
      <c r="L132" s="5"/>
      <c r="M132" s="5"/>
      <c r="N132" s="5"/>
      <c r="O132" s="5"/>
      <c r="P132" s="5"/>
      <c r="Q132" s="5"/>
      <c r="R132" s="5"/>
      <c r="S132" s="5"/>
      <c r="T132" s="5"/>
      <c r="U132" s="5"/>
      <c r="V132" s="5"/>
      <c r="W132" s="5"/>
      <c r="X132" s="5"/>
      <c r="Y132" s="5"/>
      <c r="Z132" s="5"/>
    </row>
    <row r="133" spans="1:26" ht="15.75" customHeight="1" x14ac:dyDescent="0.25">
      <c r="A133" s="5"/>
      <c r="B133" s="13"/>
      <c r="C133" s="5"/>
      <c r="D133" s="13"/>
      <c r="E133" s="15"/>
      <c r="F133" s="15"/>
      <c r="G133" s="5"/>
      <c r="H133" s="5"/>
      <c r="I133" s="5"/>
      <c r="J133" s="5"/>
      <c r="K133" s="5"/>
      <c r="L133" s="5"/>
      <c r="M133" s="5"/>
      <c r="N133" s="5"/>
      <c r="O133" s="5"/>
      <c r="P133" s="5"/>
      <c r="Q133" s="5"/>
      <c r="R133" s="5"/>
      <c r="S133" s="5"/>
      <c r="T133" s="5"/>
      <c r="U133" s="5"/>
      <c r="V133" s="5"/>
      <c r="W133" s="5"/>
      <c r="X133" s="5"/>
      <c r="Y133" s="5"/>
      <c r="Z133" s="5"/>
    </row>
    <row r="134" spans="1:26" ht="15.75" customHeight="1" x14ac:dyDescent="0.25">
      <c r="A134" s="5"/>
      <c r="B134" s="13"/>
      <c r="C134" s="5"/>
      <c r="D134" s="13"/>
      <c r="E134" s="15"/>
      <c r="F134" s="15"/>
      <c r="G134" s="5"/>
      <c r="H134" s="5"/>
      <c r="I134" s="5"/>
      <c r="J134" s="5"/>
      <c r="K134" s="5"/>
      <c r="L134" s="5"/>
      <c r="M134" s="5"/>
      <c r="N134" s="5"/>
      <c r="O134" s="5"/>
      <c r="P134" s="5"/>
      <c r="Q134" s="5"/>
      <c r="R134" s="5"/>
      <c r="S134" s="5"/>
      <c r="T134" s="5"/>
      <c r="U134" s="5"/>
      <c r="V134" s="5"/>
      <c r="W134" s="5"/>
      <c r="X134" s="5"/>
      <c r="Y134" s="5"/>
      <c r="Z134" s="5"/>
    </row>
    <row r="135" spans="1:26" ht="15.75" customHeight="1" x14ac:dyDescent="0.25">
      <c r="A135" s="5"/>
      <c r="B135" s="13"/>
      <c r="C135" s="5"/>
      <c r="D135" s="13"/>
      <c r="E135" s="15"/>
      <c r="F135" s="15"/>
      <c r="G135" s="5"/>
      <c r="H135" s="5"/>
      <c r="I135" s="5"/>
      <c r="J135" s="5"/>
      <c r="K135" s="5"/>
      <c r="L135" s="5"/>
      <c r="M135" s="5"/>
      <c r="N135" s="5"/>
      <c r="O135" s="5"/>
      <c r="P135" s="5"/>
      <c r="Q135" s="5"/>
      <c r="R135" s="5"/>
      <c r="S135" s="5"/>
      <c r="T135" s="5"/>
      <c r="U135" s="5"/>
      <c r="V135" s="5"/>
      <c r="W135" s="5"/>
      <c r="X135" s="5"/>
      <c r="Y135" s="5"/>
      <c r="Z135" s="5"/>
    </row>
    <row r="136" spans="1:26" ht="15.75" customHeight="1" x14ac:dyDescent="0.25">
      <c r="A136" s="5"/>
      <c r="B136" s="13"/>
      <c r="C136" s="5"/>
      <c r="D136" s="13"/>
      <c r="E136" s="15"/>
      <c r="F136" s="15"/>
      <c r="G136" s="5"/>
      <c r="H136" s="5"/>
      <c r="I136" s="5"/>
      <c r="J136" s="5"/>
      <c r="K136" s="5"/>
      <c r="L136" s="5"/>
      <c r="M136" s="5"/>
      <c r="N136" s="5"/>
      <c r="O136" s="5"/>
      <c r="P136" s="5"/>
      <c r="Q136" s="5"/>
      <c r="R136" s="5"/>
      <c r="S136" s="5"/>
      <c r="T136" s="5"/>
      <c r="U136" s="5"/>
      <c r="V136" s="5"/>
      <c r="W136" s="5"/>
      <c r="X136" s="5"/>
      <c r="Y136" s="5"/>
      <c r="Z136" s="5"/>
    </row>
    <row r="137" spans="1:26" ht="15.75" customHeight="1" x14ac:dyDescent="0.25">
      <c r="A137" s="5"/>
      <c r="B137" s="13"/>
      <c r="C137" s="5"/>
      <c r="D137" s="13"/>
      <c r="E137" s="15"/>
      <c r="F137" s="15"/>
      <c r="G137" s="5"/>
      <c r="H137" s="5"/>
      <c r="I137" s="5"/>
      <c r="J137" s="5"/>
      <c r="K137" s="5"/>
      <c r="L137" s="5"/>
      <c r="M137" s="5"/>
      <c r="N137" s="5"/>
      <c r="O137" s="5"/>
      <c r="P137" s="5"/>
      <c r="Q137" s="5"/>
      <c r="R137" s="5"/>
      <c r="S137" s="5"/>
      <c r="T137" s="5"/>
      <c r="U137" s="5"/>
      <c r="V137" s="5"/>
      <c r="W137" s="5"/>
      <c r="X137" s="5"/>
      <c r="Y137" s="5"/>
      <c r="Z137" s="5"/>
    </row>
    <row r="138" spans="1:26" ht="15.75" customHeight="1" x14ac:dyDescent="0.25">
      <c r="A138" s="5"/>
      <c r="B138" s="13"/>
      <c r="C138" s="5"/>
      <c r="D138" s="13"/>
      <c r="E138" s="15"/>
      <c r="F138" s="15"/>
      <c r="G138" s="5"/>
      <c r="H138" s="5"/>
      <c r="I138" s="5"/>
      <c r="J138" s="5"/>
      <c r="K138" s="5"/>
      <c r="L138" s="5"/>
      <c r="M138" s="5"/>
      <c r="N138" s="5"/>
      <c r="O138" s="5"/>
      <c r="P138" s="5"/>
      <c r="Q138" s="5"/>
      <c r="R138" s="5"/>
      <c r="S138" s="5"/>
      <c r="T138" s="5"/>
      <c r="U138" s="5"/>
      <c r="V138" s="5"/>
      <c r="W138" s="5"/>
      <c r="X138" s="5"/>
      <c r="Y138" s="5"/>
      <c r="Z138" s="5"/>
    </row>
    <row r="139" spans="1:26" ht="15.75" customHeight="1" x14ac:dyDescent="0.25">
      <c r="A139" s="5"/>
      <c r="B139" s="13"/>
      <c r="C139" s="5"/>
      <c r="D139" s="13"/>
      <c r="E139" s="15"/>
      <c r="F139" s="15"/>
      <c r="G139" s="5"/>
      <c r="H139" s="5"/>
      <c r="I139" s="5"/>
      <c r="J139" s="5"/>
      <c r="K139" s="5"/>
      <c r="L139" s="5"/>
      <c r="M139" s="5"/>
      <c r="N139" s="5"/>
      <c r="O139" s="5"/>
      <c r="P139" s="5"/>
      <c r="Q139" s="5"/>
      <c r="R139" s="5"/>
      <c r="S139" s="5"/>
      <c r="T139" s="5"/>
      <c r="U139" s="5"/>
      <c r="V139" s="5"/>
      <c r="W139" s="5"/>
      <c r="X139" s="5"/>
      <c r="Y139" s="5"/>
      <c r="Z139" s="5"/>
    </row>
    <row r="140" spans="1:26" ht="15.75" customHeight="1" x14ac:dyDescent="0.25">
      <c r="A140" s="5"/>
      <c r="B140" s="13"/>
      <c r="C140" s="5"/>
      <c r="D140" s="13"/>
      <c r="E140" s="15"/>
      <c r="F140" s="15"/>
      <c r="G140" s="5"/>
      <c r="H140" s="5"/>
      <c r="I140" s="5"/>
      <c r="J140" s="5"/>
      <c r="K140" s="5"/>
      <c r="L140" s="5"/>
      <c r="M140" s="5"/>
      <c r="N140" s="5"/>
      <c r="O140" s="5"/>
      <c r="P140" s="5"/>
      <c r="Q140" s="5"/>
      <c r="R140" s="5"/>
      <c r="S140" s="5"/>
      <c r="T140" s="5"/>
      <c r="U140" s="5"/>
      <c r="V140" s="5"/>
      <c r="W140" s="5"/>
      <c r="X140" s="5"/>
      <c r="Y140" s="5"/>
      <c r="Z140" s="5"/>
    </row>
    <row r="141" spans="1:26" ht="15.75" customHeight="1" x14ac:dyDescent="0.25">
      <c r="A141" s="5"/>
      <c r="B141" s="13"/>
      <c r="C141" s="5"/>
      <c r="D141" s="13"/>
      <c r="E141" s="15"/>
      <c r="F141" s="15"/>
      <c r="G141" s="5"/>
      <c r="H141" s="5"/>
      <c r="I141" s="5"/>
      <c r="J141" s="5"/>
      <c r="K141" s="5"/>
      <c r="L141" s="5"/>
      <c r="M141" s="5"/>
      <c r="N141" s="5"/>
      <c r="O141" s="5"/>
      <c r="P141" s="5"/>
      <c r="Q141" s="5"/>
      <c r="R141" s="5"/>
      <c r="S141" s="5"/>
      <c r="T141" s="5"/>
      <c r="U141" s="5"/>
      <c r="V141" s="5"/>
      <c r="W141" s="5"/>
      <c r="X141" s="5"/>
      <c r="Y141" s="5"/>
      <c r="Z141" s="5"/>
    </row>
    <row r="142" spans="1:26" ht="15.75" customHeight="1" x14ac:dyDescent="0.25">
      <c r="A142" s="5"/>
      <c r="B142" s="13"/>
      <c r="C142" s="5"/>
      <c r="D142" s="13"/>
      <c r="E142" s="15"/>
      <c r="F142" s="15"/>
      <c r="G142" s="5"/>
      <c r="H142" s="5"/>
      <c r="I142" s="5"/>
      <c r="J142" s="5"/>
      <c r="K142" s="5"/>
      <c r="L142" s="5"/>
      <c r="M142" s="5"/>
      <c r="N142" s="5"/>
      <c r="O142" s="5"/>
      <c r="P142" s="5"/>
      <c r="Q142" s="5"/>
      <c r="R142" s="5"/>
      <c r="S142" s="5"/>
      <c r="T142" s="5"/>
      <c r="U142" s="5"/>
      <c r="V142" s="5"/>
      <c r="W142" s="5"/>
      <c r="X142" s="5"/>
      <c r="Y142" s="5"/>
      <c r="Z142" s="5"/>
    </row>
    <row r="143" spans="1:26" ht="15.75" customHeight="1" x14ac:dyDescent="0.25">
      <c r="A143" s="5"/>
      <c r="B143" s="13"/>
      <c r="C143" s="5"/>
      <c r="D143" s="13"/>
      <c r="E143" s="15"/>
      <c r="F143" s="15"/>
      <c r="G143" s="5"/>
      <c r="H143" s="5"/>
      <c r="I143" s="5"/>
      <c r="J143" s="5"/>
      <c r="K143" s="5"/>
      <c r="L143" s="5"/>
      <c r="M143" s="5"/>
      <c r="N143" s="5"/>
      <c r="O143" s="5"/>
      <c r="P143" s="5"/>
      <c r="Q143" s="5"/>
      <c r="R143" s="5"/>
      <c r="S143" s="5"/>
      <c r="T143" s="5"/>
      <c r="U143" s="5"/>
      <c r="V143" s="5"/>
      <c r="W143" s="5"/>
      <c r="X143" s="5"/>
      <c r="Y143" s="5"/>
      <c r="Z143" s="5"/>
    </row>
    <row r="144" spans="1:26" ht="15.75" customHeight="1" x14ac:dyDescent="0.25">
      <c r="A144" s="5"/>
      <c r="B144" s="13"/>
      <c r="C144" s="5"/>
      <c r="D144" s="13"/>
      <c r="E144" s="15"/>
      <c r="F144" s="15"/>
      <c r="G144" s="5"/>
      <c r="H144" s="5"/>
      <c r="I144" s="5"/>
      <c r="J144" s="5"/>
      <c r="K144" s="5"/>
      <c r="L144" s="5"/>
      <c r="M144" s="5"/>
      <c r="N144" s="5"/>
      <c r="O144" s="5"/>
      <c r="P144" s="5"/>
      <c r="Q144" s="5"/>
      <c r="R144" s="5"/>
      <c r="S144" s="5"/>
      <c r="T144" s="5"/>
      <c r="U144" s="5"/>
      <c r="V144" s="5"/>
      <c r="W144" s="5"/>
      <c r="X144" s="5"/>
      <c r="Y144" s="5"/>
      <c r="Z144" s="5"/>
    </row>
    <row r="145" spans="1:26" ht="15.75" customHeight="1" x14ac:dyDescent="0.25">
      <c r="A145" s="5"/>
      <c r="B145" s="13"/>
      <c r="C145" s="5"/>
      <c r="D145" s="13"/>
      <c r="E145" s="15"/>
      <c r="F145" s="15"/>
      <c r="G145" s="5"/>
      <c r="H145" s="5"/>
      <c r="I145" s="5"/>
      <c r="J145" s="5"/>
      <c r="K145" s="5"/>
      <c r="L145" s="5"/>
      <c r="M145" s="5"/>
      <c r="N145" s="5"/>
      <c r="O145" s="5"/>
      <c r="P145" s="5"/>
      <c r="Q145" s="5"/>
      <c r="R145" s="5"/>
      <c r="S145" s="5"/>
      <c r="T145" s="5"/>
      <c r="U145" s="5"/>
      <c r="V145" s="5"/>
      <c r="W145" s="5"/>
      <c r="X145" s="5"/>
      <c r="Y145" s="5"/>
      <c r="Z145" s="5"/>
    </row>
    <row r="146" spans="1:26" ht="15.75" customHeight="1" x14ac:dyDescent="0.25">
      <c r="A146" s="5"/>
      <c r="B146" s="13"/>
      <c r="C146" s="5"/>
      <c r="D146" s="13"/>
      <c r="E146" s="15"/>
      <c r="F146" s="15"/>
      <c r="G146" s="5"/>
      <c r="H146" s="5"/>
      <c r="I146" s="5"/>
      <c r="J146" s="5"/>
      <c r="K146" s="5"/>
      <c r="L146" s="5"/>
      <c r="M146" s="5"/>
      <c r="N146" s="5"/>
      <c r="O146" s="5"/>
      <c r="P146" s="5"/>
      <c r="Q146" s="5"/>
      <c r="R146" s="5"/>
      <c r="S146" s="5"/>
      <c r="T146" s="5"/>
      <c r="U146" s="5"/>
      <c r="V146" s="5"/>
      <c r="W146" s="5"/>
      <c r="X146" s="5"/>
      <c r="Y146" s="5"/>
      <c r="Z146" s="5"/>
    </row>
    <row r="147" spans="1:26" ht="15.75" customHeight="1" x14ac:dyDescent="0.25">
      <c r="A147" s="5"/>
      <c r="B147" s="13"/>
      <c r="C147" s="5"/>
      <c r="D147" s="13"/>
      <c r="E147" s="15"/>
      <c r="F147" s="15"/>
      <c r="G147" s="5"/>
      <c r="H147" s="5"/>
      <c r="I147" s="5"/>
      <c r="J147" s="5"/>
      <c r="K147" s="5"/>
      <c r="L147" s="5"/>
      <c r="M147" s="5"/>
      <c r="N147" s="5"/>
      <c r="O147" s="5"/>
      <c r="P147" s="5"/>
      <c r="Q147" s="5"/>
      <c r="R147" s="5"/>
      <c r="S147" s="5"/>
      <c r="T147" s="5"/>
      <c r="U147" s="5"/>
      <c r="V147" s="5"/>
      <c r="W147" s="5"/>
      <c r="X147" s="5"/>
      <c r="Y147" s="5"/>
      <c r="Z147" s="5"/>
    </row>
    <row r="148" spans="1:26" ht="15.75" customHeight="1" x14ac:dyDescent="0.25">
      <c r="A148" s="5"/>
      <c r="B148" s="13"/>
      <c r="C148" s="5"/>
      <c r="D148" s="13"/>
      <c r="E148" s="15"/>
      <c r="F148" s="15"/>
      <c r="G148" s="5"/>
      <c r="H148" s="5"/>
      <c r="I148" s="5"/>
      <c r="J148" s="5"/>
      <c r="K148" s="5"/>
      <c r="L148" s="5"/>
      <c r="M148" s="5"/>
      <c r="N148" s="5"/>
      <c r="O148" s="5"/>
      <c r="P148" s="5"/>
      <c r="Q148" s="5"/>
      <c r="R148" s="5"/>
      <c r="S148" s="5"/>
      <c r="T148" s="5"/>
      <c r="U148" s="5"/>
      <c r="V148" s="5"/>
      <c r="W148" s="5"/>
      <c r="X148" s="5"/>
      <c r="Y148" s="5"/>
      <c r="Z148" s="5"/>
    </row>
    <row r="149" spans="1:26" ht="15.75" customHeight="1" x14ac:dyDescent="0.25">
      <c r="A149" s="5"/>
      <c r="B149" s="13"/>
      <c r="C149" s="5"/>
      <c r="D149" s="13"/>
      <c r="E149" s="15"/>
      <c r="F149" s="15"/>
      <c r="G149" s="5"/>
      <c r="H149" s="5"/>
      <c r="I149" s="5"/>
      <c r="J149" s="5"/>
      <c r="K149" s="5"/>
      <c r="L149" s="5"/>
      <c r="M149" s="5"/>
      <c r="N149" s="5"/>
      <c r="O149" s="5"/>
      <c r="P149" s="5"/>
      <c r="Q149" s="5"/>
      <c r="R149" s="5"/>
      <c r="S149" s="5"/>
      <c r="T149" s="5"/>
      <c r="U149" s="5"/>
      <c r="V149" s="5"/>
      <c r="W149" s="5"/>
      <c r="X149" s="5"/>
      <c r="Y149" s="5"/>
      <c r="Z149" s="5"/>
    </row>
    <row r="150" spans="1:26" ht="15.75" customHeight="1" x14ac:dyDescent="0.25">
      <c r="A150" s="5"/>
      <c r="B150" s="13"/>
      <c r="C150" s="5"/>
      <c r="D150" s="13"/>
      <c r="E150" s="15"/>
      <c r="F150" s="15"/>
      <c r="G150" s="5"/>
      <c r="H150" s="5"/>
      <c r="I150" s="5"/>
      <c r="J150" s="5"/>
      <c r="K150" s="5"/>
      <c r="L150" s="5"/>
      <c r="M150" s="5"/>
      <c r="N150" s="5"/>
      <c r="O150" s="5"/>
      <c r="P150" s="5"/>
      <c r="Q150" s="5"/>
      <c r="R150" s="5"/>
      <c r="S150" s="5"/>
      <c r="T150" s="5"/>
      <c r="U150" s="5"/>
      <c r="V150" s="5"/>
      <c r="W150" s="5"/>
      <c r="X150" s="5"/>
      <c r="Y150" s="5"/>
      <c r="Z150" s="5"/>
    </row>
    <row r="151" spans="1:26" ht="15.75" customHeight="1" x14ac:dyDescent="0.25">
      <c r="A151" s="5"/>
      <c r="B151" s="13"/>
      <c r="C151" s="5"/>
      <c r="D151" s="13"/>
      <c r="E151" s="15"/>
      <c r="F151" s="15"/>
      <c r="G151" s="5"/>
      <c r="H151" s="5"/>
      <c r="I151" s="5"/>
      <c r="J151" s="5"/>
      <c r="K151" s="5"/>
      <c r="L151" s="5"/>
      <c r="M151" s="5"/>
      <c r="N151" s="5"/>
      <c r="O151" s="5"/>
      <c r="P151" s="5"/>
      <c r="Q151" s="5"/>
      <c r="R151" s="5"/>
      <c r="S151" s="5"/>
      <c r="T151" s="5"/>
      <c r="U151" s="5"/>
      <c r="V151" s="5"/>
      <c r="W151" s="5"/>
      <c r="X151" s="5"/>
      <c r="Y151" s="5"/>
      <c r="Z151" s="5"/>
    </row>
    <row r="152" spans="1:26" ht="15.75" customHeight="1" x14ac:dyDescent="0.25">
      <c r="A152" s="5"/>
      <c r="B152" s="13"/>
      <c r="C152" s="5"/>
      <c r="D152" s="13"/>
      <c r="E152" s="15"/>
      <c r="F152" s="15"/>
      <c r="G152" s="5"/>
      <c r="H152" s="5"/>
      <c r="I152" s="5"/>
      <c r="J152" s="5"/>
      <c r="K152" s="5"/>
      <c r="L152" s="5"/>
      <c r="M152" s="5"/>
      <c r="N152" s="5"/>
      <c r="O152" s="5"/>
      <c r="P152" s="5"/>
      <c r="Q152" s="5"/>
      <c r="R152" s="5"/>
      <c r="S152" s="5"/>
      <c r="T152" s="5"/>
      <c r="U152" s="5"/>
      <c r="V152" s="5"/>
      <c r="W152" s="5"/>
      <c r="X152" s="5"/>
      <c r="Y152" s="5"/>
      <c r="Z152" s="5"/>
    </row>
    <row r="153" spans="1:26" ht="15.75" customHeight="1" x14ac:dyDescent="0.25">
      <c r="A153" s="5"/>
      <c r="B153" s="13"/>
      <c r="C153" s="5"/>
      <c r="D153" s="13"/>
      <c r="E153" s="15"/>
      <c r="F153" s="15"/>
      <c r="G153" s="5"/>
      <c r="H153" s="5"/>
      <c r="I153" s="5"/>
      <c r="J153" s="5"/>
      <c r="K153" s="5"/>
      <c r="L153" s="5"/>
      <c r="M153" s="5"/>
      <c r="N153" s="5"/>
      <c r="O153" s="5"/>
      <c r="P153" s="5"/>
      <c r="Q153" s="5"/>
      <c r="R153" s="5"/>
      <c r="S153" s="5"/>
      <c r="T153" s="5"/>
      <c r="U153" s="5"/>
      <c r="V153" s="5"/>
      <c r="W153" s="5"/>
      <c r="X153" s="5"/>
      <c r="Y153" s="5"/>
      <c r="Z153" s="5"/>
    </row>
    <row r="154" spans="1:26" ht="15.75" customHeight="1" x14ac:dyDescent="0.25">
      <c r="A154" s="5"/>
      <c r="B154" s="13"/>
      <c r="C154" s="5"/>
      <c r="D154" s="13"/>
      <c r="E154" s="15"/>
      <c r="F154" s="15"/>
      <c r="G154" s="5"/>
      <c r="H154" s="5"/>
      <c r="I154" s="5"/>
      <c r="J154" s="5"/>
      <c r="K154" s="5"/>
      <c r="L154" s="5"/>
      <c r="M154" s="5"/>
      <c r="N154" s="5"/>
      <c r="O154" s="5"/>
      <c r="P154" s="5"/>
      <c r="Q154" s="5"/>
      <c r="R154" s="5"/>
      <c r="S154" s="5"/>
      <c r="T154" s="5"/>
      <c r="U154" s="5"/>
      <c r="V154" s="5"/>
      <c r="W154" s="5"/>
      <c r="X154" s="5"/>
      <c r="Y154" s="5"/>
      <c r="Z154" s="5"/>
    </row>
    <row r="155" spans="1:26" ht="15.75" customHeight="1" x14ac:dyDescent="0.25">
      <c r="A155" s="5"/>
      <c r="B155" s="13"/>
      <c r="C155" s="5"/>
      <c r="D155" s="13"/>
      <c r="E155" s="15"/>
      <c r="F155" s="15"/>
      <c r="G155" s="5"/>
      <c r="H155" s="5"/>
      <c r="I155" s="5"/>
      <c r="J155" s="5"/>
      <c r="K155" s="5"/>
      <c r="L155" s="5"/>
      <c r="M155" s="5"/>
      <c r="N155" s="5"/>
      <c r="O155" s="5"/>
      <c r="P155" s="5"/>
      <c r="Q155" s="5"/>
      <c r="R155" s="5"/>
      <c r="S155" s="5"/>
      <c r="T155" s="5"/>
      <c r="U155" s="5"/>
      <c r="V155" s="5"/>
      <c r="W155" s="5"/>
      <c r="X155" s="5"/>
      <c r="Y155" s="5"/>
      <c r="Z155" s="5"/>
    </row>
    <row r="156" spans="1:26" ht="15.75" customHeight="1" x14ac:dyDescent="0.25">
      <c r="A156" s="5"/>
      <c r="B156" s="13"/>
      <c r="C156" s="5"/>
      <c r="D156" s="13"/>
      <c r="E156" s="15"/>
      <c r="F156" s="15"/>
      <c r="G156" s="5"/>
      <c r="H156" s="5"/>
      <c r="I156" s="5"/>
      <c r="J156" s="5"/>
      <c r="K156" s="5"/>
      <c r="L156" s="5"/>
      <c r="M156" s="5"/>
      <c r="N156" s="5"/>
      <c r="O156" s="5"/>
      <c r="P156" s="5"/>
      <c r="Q156" s="5"/>
      <c r="R156" s="5"/>
      <c r="S156" s="5"/>
      <c r="T156" s="5"/>
      <c r="U156" s="5"/>
      <c r="V156" s="5"/>
      <c r="W156" s="5"/>
      <c r="X156" s="5"/>
      <c r="Y156" s="5"/>
      <c r="Z156" s="5"/>
    </row>
    <row r="157" spans="1:26" ht="15.75" customHeight="1" x14ac:dyDescent="0.25">
      <c r="A157" s="5"/>
      <c r="B157" s="13"/>
      <c r="C157" s="5"/>
      <c r="D157" s="13"/>
      <c r="E157" s="15"/>
      <c r="F157" s="15"/>
      <c r="G157" s="5"/>
      <c r="H157" s="5"/>
      <c r="I157" s="5"/>
      <c r="J157" s="5"/>
      <c r="K157" s="5"/>
      <c r="L157" s="5"/>
      <c r="M157" s="5"/>
      <c r="N157" s="5"/>
      <c r="O157" s="5"/>
      <c r="P157" s="5"/>
      <c r="Q157" s="5"/>
      <c r="R157" s="5"/>
      <c r="S157" s="5"/>
      <c r="T157" s="5"/>
      <c r="U157" s="5"/>
      <c r="V157" s="5"/>
      <c r="W157" s="5"/>
      <c r="X157" s="5"/>
      <c r="Y157" s="5"/>
      <c r="Z157" s="5"/>
    </row>
    <row r="158" spans="1:26" ht="15.75" customHeight="1" x14ac:dyDescent="0.25">
      <c r="A158" s="5"/>
      <c r="B158" s="13"/>
      <c r="C158" s="5"/>
      <c r="D158" s="13"/>
      <c r="E158" s="15"/>
      <c r="F158" s="15"/>
      <c r="G158" s="5"/>
      <c r="H158" s="5"/>
      <c r="I158" s="5"/>
      <c r="J158" s="5"/>
      <c r="K158" s="5"/>
      <c r="L158" s="5"/>
      <c r="M158" s="5"/>
      <c r="N158" s="5"/>
      <c r="O158" s="5"/>
      <c r="P158" s="5"/>
      <c r="Q158" s="5"/>
      <c r="R158" s="5"/>
      <c r="S158" s="5"/>
      <c r="T158" s="5"/>
      <c r="U158" s="5"/>
      <c r="V158" s="5"/>
      <c r="W158" s="5"/>
      <c r="X158" s="5"/>
      <c r="Y158" s="5"/>
      <c r="Z158" s="5"/>
    </row>
    <row r="159" spans="1:26" ht="15.75" customHeight="1" x14ac:dyDescent="0.25">
      <c r="A159" s="5"/>
      <c r="B159" s="13"/>
      <c r="C159" s="5"/>
      <c r="D159" s="13"/>
      <c r="E159" s="15"/>
      <c r="F159" s="15"/>
      <c r="G159" s="5"/>
      <c r="H159" s="5"/>
      <c r="I159" s="5"/>
      <c r="J159" s="5"/>
      <c r="K159" s="5"/>
      <c r="L159" s="5"/>
      <c r="M159" s="5"/>
      <c r="N159" s="5"/>
      <c r="O159" s="5"/>
      <c r="P159" s="5"/>
      <c r="Q159" s="5"/>
      <c r="R159" s="5"/>
      <c r="S159" s="5"/>
      <c r="T159" s="5"/>
      <c r="U159" s="5"/>
      <c r="V159" s="5"/>
      <c r="W159" s="5"/>
      <c r="X159" s="5"/>
      <c r="Y159" s="5"/>
      <c r="Z159" s="5"/>
    </row>
    <row r="160" spans="1:26" ht="15.75" customHeight="1" x14ac:dyDescent="0.25">
      <c r="A160" s="5"/>
      <c r="B160" s="13"/>
      <c r="C160" s="5"/>
      <c r="D160" s="13"/>
      <c r="E160" s="15"/>
      <c r="F160" s="15"/>
      <c r="G160" s="5"/>
      <c r="H160" s="5"/>
      <c r="I160" s="5"/>
      <c r="J160" s="5"/>
      <c r="K160" s="5"/>
      <c r="L160" s="5"/>
      <c r="M160" s="5"/>
      <c r="N160" s="5"/>
      <c r="O160" s="5"/>
      <c r="P160" s="5"/>
      <c r="Q160" s="5"/>
      <c r="R160" s="5"/>
      <c r="S160" s="5"/>
      <c r="T160" s="5"/>
      <c r="U160" s="5"/>
      <c r="V160" s="5"/>
      <c r="W160" s="5"/>
      <c r="X160" s="5"/>
      <c r="Y160" s="5"/>
      <c r="Z160" s="5"/>
    </row>
    <row r="161" spans="1:26" ht="15.75" customHeight="1" x14ac:dyDescent="0.25">
      <c r="A161" s="5"/>
      <c r="B161" s="13"/>
      <c r="C161" s="5"/>
      <c r="D161" s="13"/>
      <c r="E161" s="15"/>
      <c r="F161" s="15"/>
      <c r="G161" s="5"/>
      <c r="H161" s="5"/>
      <c r="I161" s="5"/>
      <c r="J161" s="5"/>
      <c r="K161" s="5"/>
      <c r="L161" s="5"/>
      <c r="M161" s="5"/>
      <c r="N161" s="5"/>
      <c r="O161" s="5"/>
      <c r="P161" s="5"/>
      <c r="Q161" s="5"/>
      <c r="R161" s="5"/>
      <c r="S161" s="5"/>
      <c r="T161" s="5"/>
      <c r="U161" s="5"/>
      <c r="V161" s="5"/>
      <c r="W161" s="5"/>
      <c r="X161" s="5"/>
      <c r="Y161" s="5"/>
      <c r="Z161" s="5"/>
    </row>
    <row r="162" spans="1:26" ht="15.75" customHeight="1" x14ac:dyDescent="0.25">
      <c r="A162" s="5"/>
      <c r="B162" s="13"/>
      <c r="C162" s="5"/>
      <c r="D162" s="13"/>
      <c r="E162" s="15"/>
      <c r="F162" s="15"/>
      <c r="G162" s="5"/>
      <c r="H162" s="5"/>
      <c r="I162" s="5"/>
      <c r="J162" s="5"/>
      <c r="K162" s="5"/>
      <c r="L162" s="5"/>
      <c r="M162" s="5"/>
      <c r="N162" s="5"/>
      <c r="O162" s="5"/>
      <c r="P162" s="5"/>
      <c r="Q162" s="5"/>
      <c r="R162" s="5"/>
      <c r="S162" s="5"/>
      <c r="T162" s="5"/>
      <c r="U162" s="5"/>
      <c r="V162" s="5"/>
      <c r="W162" s="5"/>
      <c r="X162" s="5"/>
      <c r="Y162" s="5"/>
      <c r="Z162" s="5"/>
    </row>
    <row r="163" spans="1:26" ht="15.75" customHeight="1" x14ac:dyDescent="0.25">
      <c r="A163" s="5"/>
      <c r="B163" s="13"/>
      <c r="C163" s="5"/>
      <c r="D163" s="13"/>
      <c r="E163" s="15"/>
      <c r="F163" s="15"/>
      <c r="G163" s="5"/>
      <c r="H163" s="5"/>
      <c r="I163" s="5"/>
      <c r="J163" s="5"/>
      <c r="K163" s="5"/>
      <c r="L163" s="5"/>
      <c r="M163" s="5"/>
      <c r="N163" s="5"/>
      <c r="O163" s="5"/>
      <c r="P163" s="5"/>
      <c r="Q163" s="5"/>
      <c r="R163" s="5"/>
      <c r="S163" s="5"/>
      <c r="T163" s="5"/>
      <c r="U163" s="5"/>
      <c r="V163" s="5"/>
      <c r="W163" s="5"/>
      <c r="X163" s="5"/>
      <c r="Y163" s="5"/>
      <c r="Z163" s="5"/>
    </row>
    <row r="164" spans="1:26" ht="15.75" customHeight="1" x14ac:dyDescent="0.25">
      <c r="A164" s="5"/>
      <c r="B164" s="13"/>
      <c r="C164" s="5"/>
      <c r="D164" s="13"/>
      <c r="E164" s="15"/>
      <c r="F164" s="15"/>
      <c r="G164" s="5"/>
      <c r="H164" s="5"/>
      <c r="I164" s="5"/>
      <c r="J164" s="5"/>
      <c r="K164" s="5"/>
      <c r="L164" s="5"/>
      <c r="M164" s="5"/>
      <c r="N164" s="5"/>
      <c r="O164" s="5"/>
      <c r="P164" s="5"/>
      <c r="Q164" s="5"/>
      <c r="R164" s="5"/>
      <c r="S164" s="5"/>
      <c r="T164" s="5"/>
      <c r="U164" s="5"/>
      <c r="V164" s="5"/>
      <c r="W164" s="5"/>
      <c r="X164" s="5"/>
      <c r="Y164" s="5"/>
      <c r="Z164" s="5"/>
    </row>
    <row r="165" spans="1:26" ht="15.75" customHeight="1" x14ac:dyDescent="0.25">
      <c r="A165" s="5"/>
      <c r="B165" s="13"/>
      <c r="C165" s="5"/>
      <c r="D165" s="13"/>
      <c r="E165" s="15"/>
      <c r="F165" s="15"/>
      <c r="G165" s="5"/>
      <c r="H165" s="5"/>
      <c r="I165" s="5"/>
      <c r="J165" s="5"/>
      <c r="K165" s="5"/>
      <c r="L165" s="5"/>
      <c r="M165" s="5"/>
      <c r="N165" s="5"/>
      <c r="O165" s="5"/>
      <c r="P165" s="5"/>
      <c r="Q165" s="5"/>
      <c r="R165" s="5"/>
      <c r="S165" s="5"/>
      <c r="T165" s="5"/>
      <c r="U165" s="5"/>
      <c r="V165" s="5"/>
      <c r="W165" s="5"/>
      <c r="X165" s="5"/>
      <c r="Y165" s="5"/>
      <c r="Z165" s="5"/>
    </row>
    <row r="166" spans="1:26" ht="15.75" customHeight="1" x14ac:dyDescent="0.25">
      <c r="A166" s="5"/>
      <c r="B166" s="13"/>
      <c r="C166" s="5"/>
      <c r="D166" s="13"/>
      <c r="E166" s="15"/>
      <c r="F166" s="15"/>
      <c r="G166" s="5"/>
      <c r="H166" s="5"/>
      <c r="I166" s="5"/>
      <c r="J166" s="5"/>
      <c r="K166" s="5"/>
      <c r="L166" s="5"/>
      <c r="M166" s="5"/>
      <c r="N166" s="5"/>
      <c r="O166" s="5"/>
      <c r="P166" s="5"/>
      <c r="Q166" s="5"/>
      <c r="R166" s="5"/>
      <c r="S166" s="5"/>
      <c r="T166" s="5"/>
      <c r="U166" s="5"/>
      <c r="V166" s="5"/>
      <c r="W166" s="5"/>
      <c r="X166" s="5"/>
      <c r="Y166" s="5"/>
      <c r="Z166" s="5"/>
    </row>
    <row r="167" spans="1:26" ht="15.75" customHeight="1" x14ac:dyDescent="0.25">
      <c r="A167" s="5"/>
      <c r="B167" s="13"/>
      <c r="C167" s="5"/>
      <c r="D167" s="13"/>
      <c r="E167" s="15"/>
      <c r="F167" s="15"/>
      <c r="G167" s="5"/>
      <c r="H167" s="5"/>
      <c r="I167" s="5"/>
      <c r="J167" s="5"/>
      <c r="K167" s="5"/>
      <c r="L167" s="5"/>
      <c r="M167" s="5"/>
      <c r="N167" s="5"/>
      <c r="O167" s="5"/>
      <c r="P167" s="5"/>
      <c r="Q167" s="5"/>
      <c r="R167" s="5"/>
      <c r="S167" s="5"/>
      <c r="T167" s="5"/>
      <c r="U167" s="5"/>
      <c r="V167" s="5"/>
      <c r="W167" s="5"/>
      <c r="X167" s="5"/>
      <c r="Y167" s="5"/>
      <c r="Z167" s="5"/>
    </row>
    <row r="168" spans="1:26" ht="15.75" customHeight="1" x14ac:dyDescent="0.25">
      <c r="A168" s="5"/>
      <c r="B168" s="13"/>
      <c r="C168" s="5"/>
      <c r="D168" s="13"/>
      <c r="E168" s="15"/>
      <c r="F168" s="15"/>
      <c r="G168" s="5"/>
      <c r="H168" s="5"/>
      <c r="I168" s="5"/>
      <c r="J168" s="5"/>
      <c r="K168" s="5"/>
      <c r="L168" s="5"/>
      <c r="M168" s="5"/>
      <c r="N168" s="5"/>
      <c r="O168" s="5"/>
      <c r="P168" s="5"/>
      <c r="Q168" s="5"/>
      <c r="R168" s="5"/>
      <c r="S168" s="5"/>
      <c r="T168" s="5"/>
      <c r="U168" s="5"/>
      <c r="V168" s="5"/>
      <c r="W168" s="5"/>
      <c r="X168" s="5"/>
      <c r="Y168" s="5"/>
      <c r="Z168" s="5"/>
    </row>
    <row r="169" spans="1:26" ht="15.75" customHeight="1" x14ac:dyDescent="0.25">
      <c r="A169" s="5"/>
      <c r="B169" s="13"/>
      <c r="C169" s="5"/>
      <c r="D169" s="13"/>
      <c r="E169" s="15"/>
      <c r="F169" s="15"/>
      <c r="G169" s="5"/>
      <c r="H169" s="5"/>
      <c r="I169" s="5"/>
      <c r="J169" s="5"/>
      <c r="K169" s="5"/>
      <c r="L169" s="5"/>
      <c r="M169" s="5"/>
      <c r="N169" s="5"/>
      <c r="O169" s="5"/>
      <c r="P169" s="5"/>
      <c r="Q169" s="5"/>
      <c r="R169" s="5"/>
      <c r="S169" s="5"/>
      <c r="T169" s="5"/>
      <c r="U169" s="5"/>
      <c r="V169" s="5"/>
      <c r="W169" s="5"/>
      <c r="X169" s="5"/>
      <c r="Y169" s="5"/>
      <c r="Z169" s="5"/>
    </row>
    <row r="170" spans="1:26" ht="15.75" customHeight="1" x14ac:dyDescent="0.25">
      <c r="A170" s="5"/>
      <c r="B170" s="13"/>
      <c r="C170" s="5"/>
      <c r="D170" s="13"/>
      <c r="E170" s="15"/>
      <c r="F170" s="15"/>
      <c r="G170" s="5"/>
      <c r="H170" s="5"/>
      <c r="I170" s="5"/>
      <c r="J170" s="5"/>
      <c r="K170" s="5"/>
      <c r="L170" s="5"/>
      <c r="M170" s="5"/>
      <c r="N170" s="5"/>
      <c r="O170" s="5"/>
      <c r="P170" s="5"/>
      <c r="Q170" s="5"/>
      <c r="R170" s="5"/>
      <c r="S170" s="5"/>
      <c r="T170" s="5"/>
      <c r="U170" s="5"/>
      <c r="V170" s="5"/>
      <c r="W170" s="5"/>
      <c r="X170" s="5"/>
      <c r="Y170" s="5"/>
      <c r="Z170" s="5"/>
    </row>
    <row r="171" spans="1:26" ht="15.75" customHeight="1" x14ac:dyDescent="0.25">
      <c r="A171" s="5"/>
      <c r="B171" s="13"/>
      <c r="C171" s="5"/>
      <c r="D171" s="13"/>
      <c r="E171" s="15"/>
      <c r="F171" s="15"/>
      <c r="G171" s="5"/>
      <c r="H171" s="5"/>
      <c r="I171" s="5"/>
      <c r="J171" s="5"/>
      <c r="K171" s="5"/>
      <c r="L171" s="5"/>
      <c r="M171" s="5"/>
      <c r="N171" s="5"/>
      <c r="O171" s="5"/>
      <c r="P171" s="5"/>
      <c r="Q171" s="5"/>
      <c r="R171" s="5"/>
      <c r="S171" s="5"/>
      <c r="T171" s="5"/>
      <c r="U171" s="5"/>
      <c r="V171" s="5"/>
      <c r="W171" s="5"/>
      <c r="X171" s="5"/>
      <c r="Y171" s="5"/>
      <c r="Z171" s="5"/>
    </row>
    <row r="172" spans="1:26" ht="15.75" customHeight="1" x14ac:dyDescent="0.25">
      <c r="A172" s="5"/>
      <c r="B172" s="13"/>
      <c r="C172" s="5"/>
      <c r="D172" s="13"/>
      <c r="E172" s="15"/>
      <c r="F172" s="15"/>
      <c r="G172" s="5"/>
      <c r="H172" s="5"/>
      <c r="I172" s="5"/>
      <c r="J172" s="5"/>
      <c r="K172" s="5"/>
      <c r="L172" s="5"/>
      <c r="M172" s="5"/>
      <c r="N172" s="5"/>
      <c r="O172" s="5"/>
      <c r="P172" s="5"/>
      <c r="Q172" s="5"/>
      <c r="R172" s="5"/>
      <c r="S172" s="5"/>
      <c r="T172" s="5"/>
      <c r="U172" s="5"/>
      <c r="V172" s="5"/>
      <c r="W172" s="5"/>
      <c r="X172" s="5"/>
      <c r="Y172" s="5"/>
      <c r="Z172" s="5"/>
    </row>
    <row r="173" spans="1:26" ht="15.75" customHeight="1" x14ac:dyDescent="0.25">
      <c r="A173" s="5"/>
      <c r="B173" s="13"/>
      <c r="C173" s="5"/>
      <c r="D173" s="13"/>
      <c r="E173" s="15"/>
      <c r="F173" s="15"/>
      <c r="G173" s="5"/>
      <c r="H173" s="5"/>
      <c r="I173" s="5"/>
      <c r="J173" s="5"/>
      <c r="K173" s="5"/>
      <c r="L173" s="5"/>
      <c r="M173" s="5"/>
      <c r="N173" s="5"/>
      <c r="O173" s="5"/>
      <c r="P173" s="5"/>
      <c r="Q173" s="5"/>
      <c r="R173" s="5"/>
      <c r="S173" s="5"/>
      <c r="T173" s="5"/>
      <c r="U173" s="5"/>
      <c r="V173" s="5"/>
      <c r="W173" s="5"/>
      <c r="X173" s="5"/>
      <c r="Y173" s="5"/>
      <c r="Z173" s="5"/>
    </row>
    <row r="174" spans="1:26" ht="15.75" customHeight="1" x14ac:dyDescent="0.25">
      <c r="A174" s="5"/>
      <c r="B174" s="13"/>
      <c r="C174" s="5"/>
      <c r="D174" s="13"/>
      <c r="E174" s="15"/>
      <c r="F174" s="15"/>
      <c r="G174" s="5"/>
      <c r="H174" s="5"/>
      <c r="I174" s="5"/>
      <c r="J174" s="5"/>
      <c r="K174" s="5"/>
      <c r="L174" s="5"/>
      <c r="M174" s="5"/>
      <c r="N174" s="5"/>
      <c r="O174" s="5"/>
      <c r="P174" s="5"/>
      <c r="Q174" s="5"/>
      <c r="R174" s="5"/>
      <c r="S174" s="5"/>
      <c r="T174" s="5"/>
      <c r="U174" s="5"/>
      <c r="V174" s="5"/>
      <c r="W174" s="5"/>
      <c r="X174" s="5"/>
      <c r="Y174" s="5"/>
      <c r="Z174" s="5"/>
    </row>
    <row r="175" spans="1:26" ht="15.75" customHeight="1" x14ac:dyDescent="0.25">
      <c r="A175" s="5"/>
      <c r="B175" s="13"/>
      <c r="C175" s="5"/>
      <c r="D175" s="13"/>
      <c r="E175" s="15"/>
      <c r="F175" s="15"/>
      <c r="G175" s="5"/>
      <c r="H175" s="5"/>
      <c r="I175" s="5"/>
      <c r="J175" s="5"/>
      <c r="K175" s="5"/>
      <c r="L175" s="5"/>
      <c r="M175" s="5"/>
      <c r="N175" s="5"/>
      <c r="O175" s="5"/>
      <c r="P175" s="5"/>
      <c r="Q175" s="5"/>
      <c r="R175" s="5"/>
      <c r="S175" s="5"/>
      <c r="T175" s="5"/>
      <c r="U175" s="5"/>
      <c r="V175" s="5"/>
      <c r="W175" s="5"/>
      <c r="X175" s="5"/>
      <c r="Y175" s="5"/>
      <c r="Z175" s="5"/>
    </row>
    <row r="176" spans="1:26" ht="15.75" customHeight="1" x14ac:dyDescent="0.25">
      <c r="A176" s="5"/>
      <c r="B176" s="13"/>
      <c r="C176" s="5"/>
      <c r="D176" s="13"/>
      <c r="E176" s="15"/>
      <c r="F176" s="15"/>
      <c r="G176" s="5"/>
      <c r="H176" s="5"/>
      <c r="I176" s="5"/>
      <c r="J176" s="5"/>
      <c r="K176" s="5"/>
      <c r="L176" s="5"/>
      <c r="M176" s="5"/>
      <c r="N176" s="5"/>
      <c r="O176" s="5"/>
      <c r="P176" s="5"/>
      <c r="Q176" s="5"/>
      <c r="R176" s="5"/>
      <c r="S176" s="5"/>
      <c r="T176" s="5"/>
      <c r="U176" s="5"/>
      <c r="V176" s="5"/>
      <c r="W176" s="5"/>
      <c r="X176" s="5"/>
      <c r="Y176" s="5"/>
      <c r="Z176" s="5"/>
    </row>
    <row r="177" spans="1:26" ht="15.75" customHeight="1" x14ac:dyDescent="0.25">
      <c r="A177" s="5"/>
      <c r="B177" s="13"/>
      <c r="C177" s="5"/>
      <c r="D177" s="13"/>
      <c r="E177" s="15"/>
      <c r="F177" s="15"/>
      <c r="G177" s="5"/>
      <c r="H177" s="5"/>
      <c r="I177" s="5"/>
      <c r="J177" s="5"/>
      <c r="K177" s="5"/>
      <c r="L177" s="5"/>
      <c r="M177" s="5"/>
      <c r="N177" s="5"/>
      <c r="O177" s="5"/>
      <c r="P177" s="5"/>
      <c r="Q177" s="5"/>
      <c r="R177" s="5"/>
      <c r="S177" s="5"/>
      <c r="T177" s="5"/>
      <c r="U177" s="5"/>
      <c r="V177" s="5"/>
      <c r="W177" s="5"/>
      <c r="X177" s="5"/>
      <c r="Y177" s="5"/>
      <c r="Z177" s="5"/>
    </row>
    <row r="178" spans="1:26" ht="15.75" customHeight="1" x14ac:dyDescent="0.25">
      <c r="A178" s="5"/>
      <c r="B178" s="13"/>
      <c r="C178" s="5"/>
      <c r="D178" s="13"/>
      <c r="E178" s="15"/>
      <c r="F178" s="15"/>
      <c r="G178" s="5"/>
      <c r="H178" s="5"/>
      <c r="I178" s="5"/>
      <c r="J178" s="5"/>
      <c r="K178" s="5"/>
      <c r="L178" s="5"/>
      <c r="M178" s="5"/>
      <c r="N178" s="5"/>
      <c r="O178" s="5"/>
      <c r="P178" s="5"/>
      <c r="Q178" s="5"/>
      <c r="R178" s="5"/>
      <c r="S178" s="5"/>
      <c r="T178" s="5"/>
      <c r="U178" s="5"/>
      <c r="V178" s="5"/>
      <c r="W178" s="5"/>
      <c r="X178" s="5"/>
      <c r="Y178" s="5"/>
      <c r="Z178" s="5"/>
    </row>
    <row r="179" spans="1:26" ht="15.75" customHeight="1" x14ac:dyDescent="0.25">
      <c r="A179" s="5"/>
      <c r="B179" s="13"/>
      <c r="C179" s="5"/>
      <c r="D179" s="13"/>
      <c r="E179" s="15"/>
      <c r="F179" s="15"/>
      <c r="G179" s="5"/>
      <c r="H179" s="5"/>
      <c r="I179" s="5"/>
      <c r="J179" s="5"/>
      <c r="K179" s="5"/>
      <c r="L179" s="5"/>
      <c r="M179" s="5"/>
      <c r="N179" s="5"/>
      <c r="O179" s="5"/>
      <c r="P179" s="5"/>
      <c r="Q179" s="5"/>
      <c r="R179" s="5"/>
      <c r="S179" s="5"/>
      <c r="T179" s="5"/>
      <c r="U179" s="5"/>
      <c r="V179" s="5"/>
      <c r="W179" s="5"/>
      <c r="X179" s="5"/>
      <c r="Y179" s="5"/>
      <c r="Z179" s="5"/>
    </row>
    <row r="180" spans="1:26" ht="15.75" customHeight="1" x14ac:dyDescent="0.25">
      <c r="A180" s="5"/>
      <c r="B180" s="13"/>
      <c r="C180" s="5"/>
      <c r="D180" s="13"/>
      <c r="E180" s="15"/>
      <c r="F180" s="15"/>
      <c r="G180" s="5"/>
      <c r="H180" s="5"/>
      <c r="I180" s="5"/>
      <c r="J180" s="5"/>
      <c r="K180" s="5"/>
      <c r="L180" s="5"/>
      <c r="M180" s="5"/>
      <c r="N180" s="5"/>
      <c r="O180" s="5"/>
      <c r="P180" s="5"/>
      <c r="Q180" s="5"/>
      <c r="R180" s="5"/>
      <c r="S180" s="5"/>
      <c r="T180" s="5"/>
      <c r="U180" s="5"/>
      <c r="V180" s="5"/>
      <c r="W180" s="5"/>
      <c r="X180" s="5"/>
      <c r="Y180" s="5"/>
      <c r="Z180" s="5"/>
    </row>
    <row r="181" spans="1:26" ht="15.75" customHeight="1" x14ac:dyDescent="0.25">
      <c r="A181" s="5"/>
      <c r="B181" s="13"/>
      <c r="C181" s="5"/>
      <c r="D181" s="13"/>
      <c r="E181" s="15"/>
      <c r="F181" s="15"/>
      <c r="G181" s="5"/>
      <c r="H181" s="5"/>
      <c r="I181" s="5"/>
      <c r="J181" s="5"/>
      <c r="K181" s="5"/>
      <c r="L181" s="5"/>
      <c r="M181" s="5"/>
      <c r="N181" s="5"/>
      <c r="O181" s="5"/>
      <c r="P181" s="5"/>
      <c r="Q181" s="5"/>
      <c r="R181" s="5"/>
      <c r="S181" s="5"/>
      <c r="T181" s="5"/>
      <c r="U181" s="5"/>
      <c r="V181" s="5"/>
      <c r="W181" s="5"/>
      <c r="X181" s="5"/>
      <c r="Y181" s="5"/>
      <c r="Z181" s="5"/>
    </row>
    <row r="182" spans="1:26" ht="15.75" customHeight="1" x14ac:dyDescent="0.25">
      <c r="A182" s="5"/>
      <c r="B182" s="13"/>
      <c r="C182" s="5"/>
      <c r="D182" s="13"/>
      <c r="E182" s="15"/>
      <c r="F182" s="15"/>
      <c r="G182" s="5"/>
      <c r="H182" s="5"/>
      <c r="I182" s="5"/>
      <c r="J182" s="5"/>
      <c r="K182" s="5"/>
      <c r="L182" s="5"/>
      <c r="M182" s="5"/>
      <c r="N182" s="5"/>
      <c r="O182" s="5"/>
      <c r="P182" s="5"/>
      <c r="Q182" s="5"/>
      <c r="R182" s="5"/>
      <c r="S182" s="5"/>
      <c r="T182" s="5"/>
      <c r="U182" s="5"/>
      <c r="V182" s="5"/>
      <c r="W182" s="5"/>
      <c r="X182" s="5"/>
      <c r="Y182" s="5"/>
      <c r="Z182" s="5"/>
    </row>
    <row r="183" spans="1:26" ht="15.75" customHeight="1" x14ac:dyDescent="0.25">
      <c r="A183" s="5"/>
      <c r="B183" s="13"/>
      <c r="C183" s="5"/>
      <c r="D183" s="13"/>
      <c r="E183" s="15"/>
      <c r="F183" s="15"/>
      <c r="G183" s="5"/>
      <c r="H183" s="5"/>
      <c r="I183" s="5"/>
      <c r="J183" s="5"/>
      <c r="K183" s="5"/>
      <c r="L183" s="5"/>
      <c r="M183" s="5"/>
      <c r="N183" s="5"/>
      <c r="O183" s="5"/>
      <c r="P183" s="5"/>
      <c r="Q183" s="5"/>
      <c r="R183" s="5"/>
      <c r="S183" s="5"/>
      <c r="T183" s="5"/>
      <c r="U183" s="5"/>
      <c r="V183" s="5"/>
      <c r="W183" s="5"/>
      <c r="X183" s="5"/>
      <c r="Y183" s="5"/>
      <c r="Z183" s="5"/>
    </row>
    <row r="184" spans="1:26" ht="15.75" customHeight="1" x14ac:dyDescent="0.25">
      <c r="A184" s="5"/>
      <c r="B184" s="13"/>
      <c r="C184" s="5"/>
      <c r="D184" s="13"/>
      <c r="E184" s="15"/>
      <c r="F184" s="15"/>
      <c r="G184" s="5"/>
      <c r="H184" s="5"/>
      <c r="I184" s="5"/>
      <c r="J184" s="5"/>
      <c r="K184" s="5"/>
      <c r="L184" s="5"/>
      <c r="M184" s="5"/>
      <c r="N184" s="5"/>
      <c r="O184" s="5"/>
      <c r="P184" s="5"/>
      <c r="Q184" s="5"/>
      <c r="R184" s="5"/>
      <c r="S184" s="5"/>
      <c r="T184" s="5"/>
      <c r="U184" s="5"/>
      <c r="V184" s="5"/>
      <c r="W184" s="5"/>
      <c r="X184" s="5"/>
      <c r="Y184" s="5"/>
      <c r="Z184" s="5"/>
    </row>
    <row r="185" spans="1:26" ht="15.75" customHeight="1" x14ac:dyDescent="0.25">
      <c r="A185" s="5"/>
      <c r="B185" s="13"/>
      <c r="C185" s="5"/>
      <c r="D185" s="13"/>
      <c r="E185" s="15"/>
      <c r="F185" s="15"/>
      <c r="G185" s="5"/>
      <c r="H185" s="5"/>
      <c r="I185" s="5"/>
      <c r="J185" s="5"/>
      <c r="K185" s="5"/>
      <c r="L185" s="5"/>
      <c r="M185" s="5"/>
      <c r="N185" s="5"/>
      <c r="O185" s="5"/>
      <c r="P185" s="5"/>
      <c r="Q185" s="5"/>
      <c r="R185" s="5"/>
      <c r="S185" s="5"/>
      <c r="T185" s="5"/>
      <c r="U185" s="5"/>
      <c r="V185" s="5"/>
      <c r="W185" s="5"/>
      <c r="X185" s="5"/>
      <c r="Y185" s="5"/>
      <c r="Z185" s="5"/>
    </row>
    <row r="186" spans="1:26" ht="15.75" customHeight="1" x14ac:dyDescent="0.25">
      <c r="A186" s="5"/>
      <c r="B186" s="13"/>
      <c r="C186" s="5"/>
      <c r="D186" s="13"/>
      <c r="E186" s="15"/>
      <c r="F186" s="15"/>
      <c r="G186" s="5"/>
      <c r="H186" s="5"/>
      <c r="I186" s="5"/>
      <c r="J186" s="5"/>
      <c r="K186" s="5"/>
      <c r="L186" s="5"/>
      <c r="M186" s="5"/>
      <c r="N186" s="5"/>
      <c r="O186" s="5"/>
      <c r="P186" s="5"/>
      <c r="Q186" s="5"/>
      <c r="R186" s="5"/>
      <c r="S186" s="5"/>
      <c r="T186" s="5"/>
      <c r="U186" s="5"/>
      <c r="V186" s="5"/>
      <c r="W186" s="5"/>
      <c r="X186" s="5"/>
      <c r="Y186" s="5"/>
      <c r="Z186" s="5"/>
    </row>
    <row r="187" spans="1:26" ht="15.75" customHeight="1" x14ac:dyDescent="0.25">
      <c r="A187" s="5"/>
      <c r="B187" s="13"/>
      <c r="C187" s="5"/>
      <c r="D187" s="13"/>
      <c r="E187" s="15"/>
      <c r="F187" s="15"/>
      <c r="G187" s="5"/>
      <c r="H187" s="5"/>
      <c r="I187" s="5"/>
      <c r="J187" s="5"/>
      <c r="K187" s="5"/>
      <c r="L187" s="5"/>
      <c r="M187" s="5"/>
      <c r="N187" s="5"/>
      <c r="O187" s="5"/>
      <c r="P187" s="5"/>
      <c r="Q187" s="5"/>
      <c r="R187" s="5"/>
      <c r="S187" s="5"/>
      <c r="T187" s="5"/>
      <c r="U187" s="5"/>
      <c r="V187" s="5"/>
      <c r="W187" s="5"/>
      <c r="X187" s="5"/>
      <c r="Y187" s="5"/>
      <c r="Z187" s="5"/>
    </row>
    <row r="188" spans="1:26" ht="15.75" customHeight="1" x14ac:dyDescent="0.25">
      <c r="A188" s="5"/>
      <c r="B188" s="13"/>
      <c r="C188" s="5"/>
      <c r="D188" s="13"/>
      <c r="E188" s="15"/>
      <c r="F188" s="15"/>
      <c r="G188" s="5"/>
      <c r="H188" s="5"/>
      <c r="I188" s="5"/>
      <c r="J188" s="5"/>
      <c r="K188" s="5"/>
      <c r="L188" s="5"/>
      <c r="M188" s="5"/>
      <c r="N188" s="5"/>
      <c r="O188" s="5"/>
      <c r="P188" s="5"/>
      <c r="Q188" s="5"/>
      <c r="R188" s="5"/>
      <c r="S188" s="5"/>
      <c r="T188" s="5"/>
      <c r="U188" s="5"/>
      <c r="V188" s="5"/>
      <c r="W188" s="5"/>
      <c r="X188" s="5"/>
      <c r="Y188" s="5"/>
      <c r="Z188" s="5"/>
    </row>
    <row r="189" spans="1:26" ht="15.75" customHeight="1" x14ac:dyDescent="0.25">
      <c r="A189" s="5"/>
      <c r="B189" s="13"/>
      <c r="C189" s="5"/>
      <c r="D189" s="13"/>
      <c r="E189" s="15"/>
      <c r="F189" s="15"/>
      <c r="G189" s="5"/>
      <c r="H189" s="5"/>
      <c r="I189" s="5"/>
      <c r="J189" s="5"/>
      <c r="K189" s="5"/>
      <c r="L189" s="5"/>
      <c r="M189" s="5"/>
      <c r="N189" s="5"/>
      <c r="O189" s="5"/>
      <c r="P189" s="5"/>
      <c r="Q189" s="5"/>
      <c r="R189" s="5"/>
      <c r="S189" s="5"/>
      <c r="T189" s="5"/>
      <c r="U189" s="5"/>
      <c r="V189" s="5"/>
      <c r="W189" s="5"/>
      <c r="X189" s="5"/>
      <c r="Y189" s="5"/>
      <c r="Z189" s="5"/>
    </row>
    <row r="190" spans="1:26" ht="15.75" customHeight="1" x14ac:dyDescent="0.25">
      <c r="A190" s="5"/>
      <c r="B190" s="13"/>
      <c r="C190" s="5"/>
      <c r="D190" s="13"/>
      <c r="E190" s="15"/>
      <c r="F190" s="15"/>
      <c r="G190" s="5"/>
      <c r="H190" s="5"/>
      <c r="I190" s="5"/>
      <c r="J190" s="5"/>
      <c r="K190" s="5"/>
      <c r="L190" s="5"/>
      <c r="M190" s="5"/>
      <c r="N190" s="5"/>
      <c r="O190" s="5"/>
      <c r="P190" s="5"/>
      <c r="Q190" s="5"/>
      <c r="R190" s="5"/>
      <c r="S190" s="5"/>
      <c r="T190" s="5"/>
      <c r="U190" s="5"/>
      <c r="V190" s="5"/>
      <c r="W190" s="5"/>
      <c r="X190" s="5"/>
      <c r="Y190" s="5"/>
      <c r="Z190" s="5"/>
    </row>
    <row r="191" spans="1:26" ht="15.75" customHeight="1" x14ac:dyDescent="0.25">
      <c r="A191" s="5"/>
      <c r="B191" s="13"/>
      <c r="C191" s="5"/>
      <c r="D191" s="13"/>
      <c r="E191" s="15"/>
      <c r="F191" s="15"/>
      <c r="G191" s="5"/>
      <c r="H191" s="5"/>
      <c r="I191" s="5"/>
      <c r="J191" s="5"/>
      <c r="K191" s="5"/>
      <c r="L191" s="5"/>
      <c r="M191" s="5"/>
      <c r="N191" s="5"/>
      <c r="O191" s="5"/>
      <c r="P191" s="5"/>
      <c r="Q191" s="5"/>
      <c r="R191" s="5"/>
      <c r="S191" s="5"/>
      <c r="T191" s="5"/>
      <c r="U191" s="5"/>
      <c r="V191" s="5"/>
      <c r="W191" s="5"/>
      <c r="X191" s="5"/>
      <c r="Y191" s="5"/>
      <c r="Z191" s="5"/>
    </row>
    <row r="192" spans="1:26" ht="15.75" customHeight="1" x14ac:dyDescent="0.25">
      <c r="A192" s="5"/>
      <c r="B192" s="13"/>
      <c r="C192" s="5"/>
      <c r="D192" s="13"/>
      <c r="E192" s="15"/>
      <c r="F192" s="15"/>
      <c r="G192" s="5"/>
      <c r="H192" s="5"/>
      <c r="I192" s="5"/>
      <c r="J192" s="5"/>
      <c r="K192" s="5"/>
      <c r="L192" s="5"/>
      <c r="M192" s="5"/>
      <c r="N192" s="5"/>
      <c r="O192" s="5"/>
      <c r="P192" s="5"/>
      <c r="Q192" s="5"/>
      <c r="R192" s="5"/>
      <c r="S192" s="5"/>
      <c r="T192" s="5"/>
      <c r="U192" s="5"/>
      <c r="V192" s="5"/>
      <c r="W192" s="5"/>
      <c r="X192" s="5"/>
      <c r="Y192" s="5"/>
      <c r="Z192" s="5"/>
    </row>
    <row r="193" spans="1:26" ht="15.75" customHeight="1" x14ac:dyDescent="0.25">
      <c r="A193" s="5"/>
      <c r="B193" s="13"/>
      <c r="C193" s="5"/>
      <c r="D193" s="13"/>
      <c r="E193" s="15"/>
      <c r="F193" s="15"/>
      <c r="G193" s="5"/>
      <c r="H193" s="5"/>
      <c r="I193" s="5"/>
      <c r="J193" s="5"/>
      <c r="K193" s="5"/>
      <c r="L193" s="5"/>
      <c r="M193" s="5"/>
      <c r="N193" s="5"/>
      <c r="O193" s="5"/>
      <c r="P193" s="5"/>
      <c r="Q193" s="5"/>
      <c r="R193" s="5"/>
      <c r="S193" s="5"/>
      <c r="T193" s="5"/>
      <c r="U193" s="5"/>
      <c r="V193" s="5"/>
      <c r="W193" s="5"/>
      <c r="X193" s="5"/>
      <c r="Y193" s="5"/>
      <c r="Z193" s="5"/>
    </row>
    <row r="194" spans="1:26" ht="15.75" customHeight="1" x14ac:dyDescent="0.25">
      <c r="A194" s="5"/>
      <c r="B194" s="13"/>
      <c r="C194" s="5"/>
      <c r="D194" s="13"/>
      <c r="E194" s="15"/>
      <c r="F194" s="15"/>
      <c r="G194" s="5"/>
      <c r="H194" s="5"/>
      <c r="I194" s="5"/>
      <c r="J194" s="5"/>
      <c r="K194" s="5"/>
      <c r="L194" s="5"/>
      <c r="M194" s="5"/>
      <c r="N194" s="5"/>
      <c r="O194" s="5"/>
      <c r="P194" s="5"/>
      <c r="Q194" s="5"/>
      <c r="R194" s="5"/>
      <c r="S194" s="5"/>
      <c r="T194" s="5"/>
      <c r="U194" s="5"/>
      <c r="V194" s="5"/>
      <c r="W194" s="5"/>
      <c r="X194" s="5"/>
      <c r="Y194" s="5"/>
      <c r="Z194" s="5"/>
    </row>
    <row r="195" spans="1:26" ht="15.75" customHeight="1" x14ac:dyDescent="0.25">
      <c r="A195" s="5"/>
      <c r="B195" s="13"/>
      <c r="C195" s="5"/>
      <c r="D195" s="13"/>
      <c r="E195" s="15"/>
      <c r="F195" s="15"/>
      <c r="G195" s="5"/>
      <c r="H195" s="5"/>
      <c r="I195" s="5"/>
      <c r="J195" s="5"/>
      <c r="K195" s="5"/>
      <c r="L195" s="5"/>
      <c r="M195" s="5"/>
      <c r="N195" s="5"/>
      <c r="O195" s="5"/>
      <c r="P195" s="5"/>
      <c r="Q195" s="5"/>
      <c r="R195" s="5"/>
      <c r="S195" s="5"/>
      <c r="T195" s="5"/>
      <c r="U195" s="5"/>
      <c r="V195" s="5"/>
      <c r="W195" s="5"/>
      <c r="X195" s="5"/>
      <c r="Y195" s="5"/>
      <c r="Z195" s="5"/>
    </row>
    <row r="196" spans="1:26" ht="15.75" customHeight="1" x14ac:dyDescent="0.25">
      <c r="A196" s="5"/>
      <c r="B196" s="13"/>
      <c r="C196" s="5"/>
      <c r="D196" s="13"/>
      <c r="E196" s="15"/>
      <c r="F196" s="15"/>
      <c r="G196" s="5"/>
      <c r="H196" s="5"/>
      <c r="I196" s="5"/>
      <c r="J196" s="5"/>
      <c r="K196" s="5"/>
      <c r="L196" s="5"/>
      <c r="M196" s="5"/>
      <c r="N196" s="5"/>
      <c r="O196" s="5"/>
      <c r="P196" s="5"/>
      <c r="Q196" s="5"/>
      <c r="R196" s="5"/>
      <c r="S196" s="5"/>
      <c r="T196" s="5"/>
      <c r="U196" s="5"/>
      <c r="V196" s="5"/>
      <c r="W196" s="5"/>
      <c r="X196" s="5"/>
      <c r="Y196" s="5"/>
      <c r="Z196" s="5"/>
    </row>
    <row r="197" spans="1:26" ht="15.75" customHeight="1" x14ac:dyDescent="0.25">
      <c r="A197" s="5"/>
      <c r="B197" s="13"/>
      <c r="C197" s="5"/>
      <c r="D197" s="13"/>
      <c r="E197" s="15"/>
      <c r="F197" s="15"/>
      <c r="G197" s="5"/>
      <c r="H197" s="5"/>
      <c r="I197" s="5"/>
      <c r="J197" s="5"/>
      <c r="K197" s="5"/>
      <c r="L197" s="5"/>
      <c r="M197" s="5"/>
      <c r="N197" s="5"/>
      <c r="O197" s="5"/>
      <c r="P197" s="5"/>
      <c r="Q197" s="5"/>
      <c r="R197" s="5"/>
      <c r="S197" s="5"/>
      <c r="T197" s="5"/>
      <c r="U197" s="5"/>
      <c r="V197" s="5"/>
      <c r="W197" s="5"/>
      <c r="X197" s="5"/>
      <c r="Y197" s="5"/>
      <c r="Z197" s="5"/>
    </row>
    <row r="198" spans="1:26" ht="15.75" customHeight="1" x14ac:dyDescent="0.25">
      <c r="A198" s="5"/>
      <c r="B198" s="13"/>
      <c r="C198" s="5"/>
      <c r="D198" s="13"/>
      <c r="E198" s="15"/>
      <c r="F198" s="15"/>
      <c r="G198" s="5"/>
      <c r="H198" s="5"/>
      <c r="I198" s="5"/>
      <c r="J198" s="5"/>
      <c r="K198" s="5"/>
      <c r="L198" s="5"/>
      <c r="M198" s="5"/>
      <c r="N198" s="5"/>
      <c r="O198" s="5"/>
      <c r="P198" s="5"/>
      <c r="Q198" s="5"/>
      <c r="R198" s="5"/>
      <c r="S198" s="5"/>
      <c r="T198" s="5"/>
      <c r="U198" s="5"/>
      <c r="V198" s="5"/>
      <c r="W198" s="5"/>
      <c r="X198" s="5"/>
      <c r="Y198" s="5"/>
      <c r="Z198" s="5"/>
    </row>
    <row r="199" spans="1:26" ht="15.75" customHeight="1" x14ac:dyDescent="0.25">
      <c r="A199" s="5"/>
      <c r="B199" s="13"/>
      <c r="C199" s="5"/>
      <c r="D199" s="13"/>
      <c r="E199" s="15"/>
      <c r="F199" s="15"/>
      <c r="G199" s="5"/>
      <c r="H199" s="5"/>
      <c r="I199" s="5"/>
      <c r="J199" s="5"/>
      <c r="K199" s="5"/>
      <c r="L199" s="5"/>
      <c r="M199" s="5"/>
      <c r="N199" s="5"/>
      <c r="O199" s="5"/>
      <c r="P199" s="5"/>
      <c r="Q199" s="5"/>
      <c r="R199" s="5"/>
      <c r="S199" s="5"/>
      <c r="T199" s="5"/>
      <c r="U199" s="5"/>
      <c r="V199" s="5"/>
      <c r="W199" s="5"/>
      <c r="X199" s="5"/>
      <c r="Y199" s="5"/>
      <c r="Z199" s="5"/>
    </row>
    <row r="200" spans="1:26" ht="15.75" customHeight="1" x14ac:dyDescent="0.25">
      <c r="A200" s="5"/>
      <c r="B200" s="13"/>
      <c r="C200" s="5"/>
      <c r="D200" s="13"/>
      <c r="E200" s="15"/>
      <c r="F200" s="15"/>
      <c r="G200" s="5"/>
      <c r="H200" s="5"/>
      <c r="I200" s="5"/>
      <c r="J200" s="5"/>
      <c r="K200" s="5"/>
      <c r="L200" s="5"/>
      <c r="M200" s="5"/>
      <c r="N200" s="5"/>
      <c r="O200" s="5"/>
      <c r="P200" s="5"/>
      <c r="Q200" s="5"/>
      <c r="R200" s="5"/>
      <c r="S200" s="5"/>
      <c r="T200" s="5"/>
      <c r="U200" s="5"/>
      <c r="V200" s="5"/>
      <c r="W200" s="5"/>
      <c r="X200" s="5"/>
      <c r="Y200" s="5"/>
      <c r="Z200" s="5"/>
    </row>
    <row r="201" spans="1:26" ht="15.75" customHeight="1" x14ac:dyDescent="0.25">
      <c r="A201" s="5"/>
      <c r="B201" s="13"/>
      <c r="C201" s="5"/>
      <c r="D201" s="13"/>
      <c r="E201" s="15"/>
      <c r="F201" s="15"/>
      <c r="G201" s="5"/>
      <c r="H201" s="5"/>
      <c r="I201" s="5"/>
      <c r="J201" s="5"/>
      <c r="K201" s="5"/>
      <c r="L201" s="5"/>
      <c r="M201" s="5"/>
      <c r="N201" s="5"/>
      <c r="O201" s="5"/>
      <c r="P201" s="5"/>
      <c r="Q201" s="5"/>
      <c r="R201" s="5"/>
      <c r="S201" s="5"/>
      <c r="T201" s="5"/>
      <c r="U201" s="5"/>
      <c r="V201" s="5"/>
      <c r="W201" s="5"/>
      <c r="X201" s="5"/>
      <c r="Y201" s="5"/>
      <c r="Z201" s="5"/>
    </row>
    <row r="202" spans="1:26" ht="15.75" customHeight="1" x14ac:dyDescent="0.25">
      <c r="A202" s="5"/>
      <c r="B202" s="13"/>
      <c r="C202" s="5"/>
      <c r="D202" s="13"/>
      <c r="E202" s="15"/>
      <c r="F202" s="15"/>
      <c r="G202" s="5"/>
      <c r="H202" s="5"/>
      <c r="I202" s="5"/>
      <c r="J202" s="5"/>
      <c r="K202" s="5"/>
      <c r="L202" s="5"/>
      <c r="M202" s="5"/>
      <c r="N202" s="5"/>
      <c r="O202" s="5"/>
      <c r="P202" s="5"/>
      <c r="Q202" s="5"/>
      <c r="R202" s="5"/>
      <c r="S202" s="5"/>
      <c r="T202" s="5"/>
      <c r="U202" s="5"/>
      <c r="V202" s="5"/>
      <c r="W202" s="5"/>
      <c r="X202" s="5"/>
      <c r="Y202" s="5"/>
      <c r="Z202" s="5"/>
    </row>
    <row r="203" spans="1:26" ht="15.75" customHeight="1" x14ac:dyDescent="0.25">
      <c r="A203" s="5"/>
      <c r="B203" s="13"/>
      <c r="C203" s="5"/>
      <c r="D203" s="13"/>
      <c r="E203" s="15"/>
      <c r="F203" s="15"/>
      <c r="G203" s="5"/>
      <c r="H203" s="5"/>
      <c r="I203" s="5"/>
      <c r="J203" s="5"/>
      <c r="K203" s="5"/>
      <c r="L203" s="5"/>
      <c r="M203" s="5"/>
      <c r="N203" s="5"/>
      <c r="O203" s="5"/>
      <c r="P203" s="5"/>
      <c r="Q203" s="5"/>
      <c r="R203" s="5"/>
      <c r="S203" s="5"/>
      <c r="T203" s="5"/>
      <c r="U203" s="5"/>
      <c r="V203" s="5"/>
      <c r="W203" s="5"/>
      <c r="X203" s="5"/>
      <c r="Y203" s="5"/>
      <c r="Z203" s="5"/>
    </row>
    <row r="204" spans="1:26" ht="15.75" customHeight="1" x14ac:dyDescent="0.25">
      <c r="A204" s="5"/>
      <c r="B204" s="13"/>
      <c r="C204" s="5"/>
      <c r="D204" s="13"/>
      <c r="E204" s="15"/>
      <c r="F204" s="15"/>
      <c r="G204" s="5"/>
      <c r="H204" s="5"/>
      <c r="I204" s="5"/>
      <c r="J204" s="5"/>
      <c r="K204" s="5"/>
      <c r="L204" s="5"/>
      <c r="M204" s="5"/>
      <c r="N204" s="5"/>
      <c r="O204" s="5"/>
      <c r="P204" s="5"/>
      <c r="Q204" s="5"/>
      <c r="R204" s="5"/>
      <c r="S204" s="5"/>
      <c r="T204" s="5"/>
      <c r="U204" s="5"/>
      <c r="V204" s="5"/>
      <c r="W204" s="5"/>
      <c r="X204" s="5"/>
      <c r="Y204" s="5"/>
      <c r="Z204" s="5"/>
    </row>
    <row r="205" spans="1:26" ht="15.75" customHeight="1" x14ac:dyDescent="0.25">
      <c r="A205" s="5"/>
      <c r="B205" s="13"/>
      <c r="C205" s="5"/>
      <c r="D205" s="13"/>
      <c r="E205" s="15"/>
      <c r="F205" s="15"/>
      <c r="G205" s="5"/>
      <c r="H205" s="5"/>
      <c r="I205" s="5"/>
      <c r="J205" s="5"/>
      <c r="K205" s="5"/>
      <c r="L205" s="5"/>
      <c r="M205" s="5"/>
      <c r="N205" s="5"/>
      <c r="O205" s="5"/>
      <c r="P205" s="5"/>
      <c r="Q205" s="5"/>
      <c r="R205" s="5"/>
      <c r="S205" s="5"/>
      <c r="T205" s="5"/>
      <c r="U205" s="5"/>
      <c r="V205" s="5"/>
      <c r="W205" s="5"/>
      <c r="X205" s="5"/>
      <c r="Y205" s="5"/>
      <c r="Z205" s="5"/>
    </row>
    <row r="206" spans="1:26" ht="15.75" customHeight="1" x14ac:dyDescent="0.25">
      <c r="A206" s="5"/>
      <c r="B206" s="13"/>
      <c r="C206" s="5"/>
      <c r="D206" s="13"/>
      <c r="E206" s="15"/>
      <c r="F206" s="15"/>
      <c r="G206" s="5"/>
      <c r="H206" s="5"/>
      <c r="I206" s="5"/>
      <c r="J206" s="5"/>
      <c r="K206" s="5"/>
      <c r="L206" s="5"/>
      <c r="M206" s="5"/>
      <c r="N206" s="5"/>
      <c r="O206" s="5"/>
      <c r="P206" s="5"/>
      <c r="Q206" s="5"/>
      <c r="R206" s="5"/>
      <c r="S206" s="5"/>
      <c r="T206" s="5"/>
      <c r="U206" s="5"/>
      <c r="V206" s="5"/>
      <c r="W206" s="5"/>
      <c r="X206" s="5"/>
      <c r="Y206" s="5"/>
      <c r="Z206" s="5"/>
    </row>
    <row r="207" spans="1:26" ht="15.75" customHeight="1" x14ac:dyDescent="0.25">
      <c r="A207" s="5"/>
      <c r="B207" s="13"/>
      <c r="C207" s="5"/>
      <c r="D207" s="13"/>
      <c r="E207" s="15"/>
      <c r="F207" s="15"/>
      <c r="G207" s="5"/>
      <c r="H207" s="5"/>
      <c r="I207" s="5"/>
      <c r="J207" s="5"/>
      <c r="K207" s="5"/>
      <c r="L207" s="5"/>
      <c r="M207" s="5"/>
      <c r="N207" s="5"/>
      <c r="O207" s="5"/>
      <c r="P207" s="5"/>
      <c r="Q207" s="5"/>
      <c r="R207" s="5"/>
      <c r="S207" s="5"/>
      <c r="T207" s="5"/>
      <c r="U207" s="5"/>
      <c r="V207" s="5"/>
      <c r="W207" s="5"/>
      <c r="X207" s="5"/>
      <c r="Y207" s="5"/>
      <c r="Z207" s="5"/>
    </row>
    <row r="208" spans="1:26" ht="15.75" customHeight="1" x14ac:dyDescent="0.25">
      <c r="A208" s="5"/>
      <c r="B208" s="13"/>
      <c r="C208" s="5"/>
      <c r="D208" s="13"/>
      <c r="E208" s="15"/>
      <c r="F208" s="15"/>
      <c r="G208" s="5"/>
      <c r="H208" s="5"/>
      <c r="I208" s="5"/>
      <c r="J208" s="5"/>
      <c r="K208" s="5"/>
      <c r="L208" s="5"/>
      <c r="M208" s="5"/>
      <c r="N208" s="5"/>
      <c r="O208" s="5"/>
      <c r="P208" s="5"/>
      <c r="Q208" s="5"/>
      <c r="R208" s="5"/>
      <c r="S208" s="5"/>
      <c r="T208" s="5"/>
      <c r="U208" s="5"/>
      <c r="V208" s="5"/>
      <c r="W208" s="5"/>
      <c r="X208" s="5"/>
      <c r="Y208" s="5"/>
      <c r="Z208" s="5"/>
    </row>
    <row r="209" spans="1:26" ht="15.75" customHeight="1" x14ac:dyDescent="0.25">
      <c r="A209" s="5"/>
      <c r="B209" s="13"/>
      <c r="C209" s="5"/>
      <c r="D209" s="13"/>
      <c r="E209" s="15"/>
      <c r="F209" s="15"/>
      <c r="G209" s="5"/>
      <c r="H209" s="5"/>
      <c r="I209" s="5"/>
      <c r="J209" s="5"/>
      <c r="K209" s="5"/>
      <c r="L209" s="5"/>
      <c r="M209" s="5"/>
      <c r="N209" s="5"/>
      <c r="O209" s="5"/>
      <c r="P209" s="5"/>
      <c r="Q209" s="5"/>
      <c r="R209" s="5"/>
      <c r="S209" s="5"/>
      <c r="T209" s="5"/>
      <c r="U209" s="5"/>
      <c r="V209" s="5"/>
      <c r="W209" s="5"/>
      <c r="X209" s="5"/>
      <c r="Y209" s="5"/>
      <c r="Z209" s="5"/>
    </row>
    <row r="210" spans="1:26" ht="15.75" customHeight="1" x14ac:dyDescent="0.25">
      <c r="A210" s="5"/>
      <c r="B210" s="13"/>
      <c r="C210" s="5"/>
      <c r="D210" s="13"/>
      <c r="E210" s="15"/>
      <c r="F210" s="15"/>
      <c r="G210" s="5"/>
      <c r="H210" s="5"/>
      <c r="I210" s="5"/>
      <c r="J210" s="5"/>
      <c r="K210" s="5"/>
      <c r="L210" s="5"/>
      <c r="M210" s="5"/>
      <c r="N210" s="5"/>
      <c r="O210" s="5"/>
      <c r="P210" s="5"/>
      <c r="Q210" s="5"/>
      <c r="R210" s="5"/>
      <c r="S210" s="5"/>
      <c r="T210" s="5"/>
      <c r="U210" s="5"/>
      <c r="V210" s="5"/>
      <c r="W210" s="5"/>
      <c r="X210" s="5"/>
      <c r="Y210" s="5"/>
      <c r="Z210" s="5"/>
    </row>
    <row r="211" spans="1:26" ht="15.75" customHeight="1" x14ac:dyDescent="0.25">
      <c r="A211" s="5"/>
      <c r="B211" s="13"/>
      <c r="C211" s="5"/>
      <c r="D211" s="13"/>
      <c r="E211" s="15"/>
      <c r="F211" s="15"/>
      <c r="G211" s="5"/>
      <c r="H211" s="5"/>
      <c r="I211" s="5"/>
      <c r="J211" s="5"/>
      <c r="K211" s="5"/>
      <c r="L211" s="5"/>
      <c r="M211" s="5"/>
      <c r="N211" s="5"/>
      <c r="O211" s="5"/>
      <c r="P211" s="5"/>
      <c r="Q211" s="5"/>
      <c r="R211" s="5"/>
      <c r="S211" s="5"/>
      <c r="T211" s="5"/>
      <c r="U211" s="5"/>
      <c r="V211" s="5"/>
      <c r="W211" s="5"/>
      <c r="X211" s="5"/>
      <c r="Y211" s="5"/>
      <c r="Z211" s="5"/>
    </row>
    <row r="212" spans="1:26" ht="15.75" customHeight="1" x14ac:dyDescent="0.25">
      <c r="A212" s="5"/>
      <c r="B212" s="13"/>
      <c r="C212" s="5"/>
      <c r="D212" s="13"/>
      <c r="E212" s="15"/>
      <c r="F212" s="15"/>
      <c r="G212" s="5"/>
      <c r="H212" s="5"/>
      <c r="I212" s="5"/>
      <c r="J212" s="5"/>
      <c r="K212" s="5"/>
      <c r="L212" s="5"/>
      <c r="M212" s="5"/>
      <c r="N212" s="5"/>
      <c r="O212" s="5"/>
      <c r="P212" s="5"/>
      <c r="Q212" s="5"/>
      <c r="R212" s="5"/>
      <c r="S212" s="5"/>
      <c r="T212" s="5"/>
      <c r="U212" s="5"/>
      <c r="V212" s="5"/>
      <c r="W212" s="5"/>
      <c r="X212" s="5"/>
      <c r="Y212" s="5"/>
      <c r="Z212" s="5"/>
    </row>
    <row r="213" spans="1:26" ht="15.75" customHeight="1" x14ac:dyDescent="0.25">
      <c r="A213" s="5"/>
      <c r="B213" s="13"/>
      <c r="C213" s="5"/>
      <c r="D213" s="13"/>
      <c r="E213" s="15"/>
      <c r="F213" s="15"/>
      <c r="G213" s="5"/>
      <c r="H213" s="5"/>
      <c r="I213" s="5"/>
      <c r="J213" s="5"/>
      <c r="K213" s="5"/>
      <c r="L213" s="5"/>
      <c r="M213" s="5"/>
      <c r="N213" s="5"/>
      <c r="O213" s="5"/>
      <c r="P213" s="5"/>
      <c r="Q213" s="5"/>
      <c r="R213" s="5"/>
      <c r="S213" s="5"/>
      <c r="T213" s="5"/>
      <c r="U213" s="5"/>
      <c r="V213" s="5"/>
      <c r="W213" s="5"/>
      <c r="X213" s="5"/>
      <c r="Y213" s="5"/>
      <c r="Z213" s="5"/>
    </row>
    <row r="214" spans="1:26" ht="15.75" customHeight="1" x14ac:dyDescent="0.25">
      <c r="A214" s="5"/>
      <c r="B214" s="13"/>
      <c r="C214" s="5"/>
      <c r="D214" s="13"/>
      <c r="E214" s="15"/>
      <c r="F214" s="15"/>
      <c r="G214" s="5"/>
      <c r="H214" s="5"/>
      <c r="I214" s="5"/>
      <c r="J214" s="5"/>
      <c r="K214" s="5"/>
      <c r="L214" s="5"/>
      <c r="M214" s="5"/>
      <c r="N214" s="5"/>
      <c r="O214" s="5"/>
      <c r="P214" s="5"/>
      <c r="Q214" s="5"/>
      <c r="R214" s="5"/>
      <c r="S214" s="5"/>
      <c r="T214" s="5"/>
      <c r="U214" s="5"/>
      <c r="V214" s="5"/>
      <c r="W214" s="5"/>
      <c r="X214" s="5"/>
      <c r="Y214" s="5"/>
      <c r="Z214" s="5"/>
    </row>
    <row r="215" spans="1:26" ht="15.75" customHeight="1" x14ac:dyDescent="0.25">
      <c r="A215" s="5"/>
      <c r="B215" s="13"/>
      <c r="C215" s="5"/>
      <c r="D215" s="13"/>
      <c r="E215" s="15"/>
      <c r="F215" s="15"/>
      <c r="G215" s="5"/>
      <c r="H215" s="5"/>
      <c r="I215" s="5"/>
      <c r="J215" s="5"/>
      <c r="K215" s="5"/>
      <c r="L215" s="5"/>
      <c r="M215" s="5"/>
      <c r="N215" s="5"/>
      <c r="O215" s="5"/>
      <c r="P215" s="5"/>
      <c r="Q215" s="5"/>
      <c r="R215" s="5"/>
      <c r="S215" s="5"/>
      <c r="T215" s="5"/>
      <c r="U215" s="5"/>
      <c r="V215" s="5"/>
      <c r="W215" s="5"/>
      <c r="X215" s="5"/>
      <c r="Y215" s="5"/>
      <c r="Z215" s="5"/>
    </row>
    <row r="216" spans="1:26" ht="15.75" customHeight="1" x14ac:dyDescent="0.25">
      <c r="A216" s="5"/>
      <c r="B216" s="13"/>
      <c r="C216" s="5"/>
      <c r="D216" s="13"/>
      <c r="E216" s="15"/>
      <c r="F216" s="15"/>
      <c r="G216" s="5"/>
      <c r="H216" s="5"/>
      <c r="I216" s="5"/>
      <c r="J216" s="5"/>
      <c r="K216" s="5"/>
      <c r="L216" s="5"/>
      <c r="M216" s="5"/>
      <c r="N216" s="5"/>
      <c r="O216" s="5"/>
      <c r="P216" s="5"/>
      <c r="Q216" s="5"/>
      <c r="R216" s="5"/>
      <c r="S216" s="5"/>
      <c r="T216" s="5"/>
      <c r="U216" s="5"/>
      <c r="V216" s="5"/>
      <c r="W216" s="5"/>
      <c r="X216" s="5"/>
      <c r="Y216" s="5"/>
      <c r="Z216" s="5"/>
    </row>
    <row r="217" spans="1:26" ht="15.75" customHeight="1" x14ac:dyDescent="0.25">
      <c r="A217" s="5"/>
      <c r="B217" s="13"/>
      <c r="C217" s="5"/>
      <c r="D217" s="13"/>
      <c r="E217" s="15"/>
      <c r="F217" s="15"/>
      <c r="G217" s="5"/>
      <c r="H217" s="5"/>
      <c r="I217" s="5"/>
      <c r="J217" s="5"/>
      <c r="K217" s="5"/>
      <c r="L217" s="5"/>
      <c r="M217" s="5"/>
      <c r="N217" s="5"/>
      <c r="O217" s="5"/>
      <c r="P217" s="5"/>
      <c r="Q217" s="5"/>
      <c r="R217" s="5"/>
      <c r="S217" s="5"/>
      <c r="T217" s="5"/>
      <c r="U217" s="5"/>
      <c r="V217" s="5"/>
      <c r="W217" s="5"/>
      <c r="X217" s="5"/>
      <c r="Y217" s="5"/>
      <c r="Z217" s="5"/>
    </row>
    <row r="218" spans="1:26" ht="15.75" customHeight="1" x14ac:dyDescent="0.25">
      <c r="A218" s="5"/>
      <c r="B218" s="13"/>
      <c r="C218" s="5"/>
      <c r="D218" s="13"/>
      <c r="E218" s="15"/>
      <c r="F218" s="15"/>
      <c r="G218" s="5"/>
      <c r="H218" s="5"/>
      <c r="I218" s="5"/>
      <c r="J218" s="5"/>
      <c r="K218" s="5"/>
      <c r="L218" s="5"/>
      <c r="M218" s="5"/>
      <c r="N218" s="5"/>
      <c r="O218" s="5"/>
      <c r="P218" s="5"/>
      <c r="Q218" s="5"/>
      <c r="R218" s="5"/>
      <c r="S218" s="5"/>
      <c r="T218" s="5"/>
      <c r="U218" s="5"/>
      <c r="V218" s="5"/>
      <c r="W218" s="5"/>
      <c r="X218" s="5"/>
      <c r="Y218" s="5"/>
      <c r="Z218" s="5"/>
    </row>
    <row r="219" spans="1:26" ht="15.75" customHeight="1" x14ac:dyDescent="0.25">
      <c r="A219" s="5"/>
      <c r="B219" s="13"/>
      <c r="C219" s="5"/>
      <c r="D219" s="13"/>
      <c r="E219" s="15"/>
      <c r="F219" s="15"/>
      <c r="G219" s="5"/>
      <c r="H219" s="5"/>
      <c r="I219" s="5"/>
      <c r="J219" s="5"/>
      <c r="K219" s="5"/>
      <c r="L219" s="5"/>
      <c r="M219" s="5"/>
      <c r="N219" s="5"/>
      <c r="O219" s="5"/>
      <c r="P219" s="5"/>
      <c r="Q219" s="5"/>
      <c r="R219" s="5"/>
      <c r="S219" s="5"/>
      <c r="T219" s="5"/>
      <c r="U219" s="5"/>
      <c r="V219" s="5"/>
      <c r="W219" s="5"/>
      <c r="X219" s="5"/>
      <c r="Y219" s="5"/>
      <c r="Z219" s="5"/>
    </row>
    <row r="220" spans="1:26" ht="15.75" customHeight="1" x14ac:dyDescent="0.25">
      <c r="A220" s="5"/>
      <c r="B220" s="13"/>
      <c r="C220" s="5"/>
      <c r="D220" s="13"/>
      <c r="E220" s="15"/>
      <c r="F220" s="15"/>
      <c r="G220" s="5"/>
      <c r="H220" s="5"/>
      <c r="I220" s="5"/>
      <c r="J220" s="5"/>
      <c r="K220" s="5"/>
      <c r="L220" s="5"/>
      <c r="M220" s="5"/>
      <c r="N220" s="5"/>
      <c r="O220" s="5"/>
      <c r="P220" s="5"/>
      <c r="Q220" s="5"/>
      <c r="R220" s="5"/>
      <c r="S220" s="5"/>
      <c r="T220" s="5"/>
      <c r="U220" s="5"/>
      <c r="V220" s="5"/>
      <c r="W220" s="5"/>
      <c r="X220" s="5"/>
      <c r="Y220" s="5"/>
      <c r="Z220" s="5"/>
    </row>
    <row r="221" spans="1:26" ht="15.75" customHeight="1" x14ac:dyDescent="0.25">
      <c r="A221" s="5"/>
      <c r="B221" s="13"/>
      <c r="C221" s="5"/>
      <c r="D221" s="13"/>
      <c r="E221" s="15"/>
      <c r="F221" s="15"/>
      <c r="G221" s="5"/>
      <c r="H221" s="5"/>
      <c r="I221" s="5"/>
      <c r="J221" s="5"/>
      <c r="K221" s="5"/>
      <c r="L221" s="5"/>
      <c r="M221" s="5"/>
      <c r="N221" s="5"/>
      <c r="O221" s="5"/>
      <c r="P221" s="5"/>
      <c r="Q221" s="5"/>
      <c r="R221" s="5"/>
      <c r="S221" s="5"/>
      <c r="T221" s="5"/>
      <c r="U221" s="5"/>
      <c r="V221" s="5"/>
      <c r="W221" s="5"/>
      <c r="X221" s="5"/>
      <c r="Y221" s="5"/>
      <c r="Z221" s="5"/>
    </row>
    <row r="222" spans="1:26" ht="15.75" customHeight="1" x14ac:dyDescent="0.25">
      <c r="A222" s="5"/>
      <c r="B222" s="13"/>
      <c r="C222" s="5"/>
      <c r="D222" s="13"/>
      <c r="E222" s="15"/>
      <c r="F222" s="15"/>
      <c r="G222" s="5"/>
      <c r="H222" s="5"/>
      <c r="I222" s="5"/>
      <c r="J222" s="5"/>
      <c r="K222" s="5"/>
      <c r="L222" s="5"/>
      <c r="M222" s="5"/>
      <c r="N222" s="5"/>
      <c r="O222" s="5"/>
      <c r="P222" s="5"/>
      <c r="Q222" s="5"/>
      <c r="R222" s="5"/>
      <c r="S222" s="5"/>
      <c r="T222" s="5"/>
      <c r="U222" s="5"/>
      <c r="V222" s="5"/>
      <c r="W222" s="5"/>
      <c r="X222" s="5"/>
      <c r="Y222" s="5"/>
      <c r="Z222" s="5"/>
    </row>
    <row r="223" spans="1:26" ht="15.75" customHeight="1" x14ac:dyDescent="0.25">
      <c r="A223" s="5"/>
      <c r="B223" s="13"/>
      <c r="C223" s="5"/>
      <c r="D223" s="13"/>
      <c r="E223" s="15"/>
      <c r="F223" s="15"/>
      <c r="G223" s="5"/>
      <c r="H223" s="5"/>
      <c r="I223" s="5"/>
      <c r="J223" s="5"/>
      <c r="K223" s="5"/>
      <c r="L223" s="5"/>
      <c r="M223" s="5"/>
      <c r="N223" s="5"/>
      <c r="O223" s="5"/>
      <c r="P223" s="5"/>
      <c r="Q223" s="5"/>
      <c r="R223" s="5"/>
      <c r="S223" s="5"/>
      <c r="T223" s="5"/>
      <c r="U223" s="5"/>
      <c r="V223" s="5"/>
      <c r="W223" s="5"/>
      <c r="X223" s="5"/>
      <c r="Y223" s="5"/>
      <c r="Z223" s="5"/>
    </row>
    <row r="224" spans="1:26" ht="15.75" customHeight="1" x14ac:dyDescent="0.25">
      <c r="A224" s="5"/>
      <c r="B224" s="13"/>
      <c r="C224" s="5"/>
      <c r="D224" s="13"/>
      <c r="E224" s="15"/>
      <c r="F224" s="15"/>
      <c r="G224" s="5"/>
      <c r="H224" s="5"/>
      <c r="I224" s="5"/>
      <c r="J224" s="5"/>
      <c r="K224" s="5"/>
      <c r="L224" s="5"/>
      <c r="M224" s="5"/>
      <c r="N224" s="5"/>
      <c r="O224" s="5"/>
      <c r="P224" s="5"/>
      <c r="Q224" s="5"/>
      <c r="R224" s="5"/>
      <c r="S224" s="5"/>
      <c r="T224" s="5"/>
      <c r="U224" s="5"/>
      <c r="V224" s="5"/>
      <c r="W224" s="5"/>
      <c r="X224" s="5"/>
      <c r="Y224" s="5"/>
      <c r="Z224" s="5"/>
    </row>
    <row r="225" spans="1:26" ht="15.75" customHeight="1" x14ac:dyDescent="0.25">
      <c r="A225" s="5"/>
      <c r="B225" s="13"/>
      <c r="C225" s="5"/>
      <c r="D225" s="13"/>
      <c r="E225" s="15"/>
      <c r="F225" s="15"/>
      <c r="G225" s="5"/>
      <c r="H225" s="5"/>
      <c r="I225" s="5"/>
      <c r="J225" s="5"/>
      <c r="K225" s="5"/>
      <c r="L225" s="5"/>
      <c r="M225" s="5"/>
      <c r="N225" s="5"/>
      <c r="O225" s="5"/>
      <c r="P225" s="5"/>
      <c r="Q225" s="5"/>
      <c r="R225" s="5"/>
      <c r="S225" s="5"/>
      <c r="T225" s="5"/>
      <c r="U225" s="5"/>
      <c r="V225" s="5"/>
      <c r="W225" s="5"/>
      <c r="X225" s="5"/>
      <c r="Y225" s="5"/>
      <c r="Z225" s="5"/>
    </row>
    <row r="226" spans="1:26" ht="15.75" customHeight="1" x14ac:dyDescent="0.25">
      <c r="A226" s="5"/>
      <c r="B226" s="13"/>
      <c r="C226" s="5"/>
      <c r="D226" s="13"/>
      <c r="E226" s="15"/>
      <c r="F226" s="15"/>
      <c r="G226" s="5"/>
      <c r="H226" s="5"/>
      <c r="I226" s="5"/>
      <c r="J226" s="5"/>
      <c r="K226" s="5"/>
      <c r="L226" s="5"/>
      <c r="M226" s="5"/>
      <c r="N226" s="5"/>
      <c r="O226" s="5"/>
      <c r="P226" s="5"/>
      <c r="Q226" s="5"/>
      <c r="R226" s="5"/>
      <c r="S226" s="5"/>
      <c r="T226" s="5"/>
      <c r="U226" s="5"/>
      <c r="V226" s="5"/>
      <c r="W226" s="5"/>
      <c r="X226" s="5"/>
      <c r="Y226" s="5"/>
      <c r="Z226" s="5"/>
    </row>
    <row r="227" spans="1:26" ht="15.75" customHeight="1" x14ac:dyDescent="0.25">
      <c r="A227" s="5"/>
      <c r="B227" s="13"/>
      <c r="C227" s="5"/>
      <c r="D227" s="13"/>
      <c r="E227" s="15"/>
      <c r="F227" s="15"/>
      <c r="G227" s="5"/>
      <c r="H227" s="5"/>
      <c r="I227" s="5"/>
      <c r="J227" s="5"/>
      <c r="K227" s="5"/>
      <c r="L227" s="5"/>
      <c r="M227" s="5"/>
      <c r="N227" s="5"/>
      <c r="O227" s="5"/>
      <c r="P227" s="5"/>
      <c r="Q227" s="5"/>
      <c r="R227" s="5"/>
      <c r="S227" s="5"/>
      <c r="T227" s="5"/>
      <c r="U227" s="5"/>
      <c r="V227" s="5"/>
      <c r="W227" s="5"/>
      <c r="X227" s="5"/>
      <c r="Y227" s="5"/>
      <c r="Z227" s="5"/>
    </row>
    <row r="228" spans="1:26" ht="15.75" customHeight="1" x14ac:dyDescent="0.25">
      <c r="A228" s="5"/>
      <c r="B228" s="13"/>
      <c r="C228" s="5"/>
      <c r="D228" s="13"/>
      <c r="E228" s="15"/>
      <c r="F228" s="15"/>
      <c r="G228" s="5"/>
      <c r="H228" s="5"/>
      <c r="I228" s="5"/>
      <c r="J228" s="5"/>
      <c r="K228" s="5"/>
      <c r="L228" s="5"/>
      <c r="M228" s="5"/>
      <c r="N228" s="5"/>
      <c r="O228" s="5"/>
      <c r="P228" s="5"/>
      <c r="Q228" s="5"/>
      <c r="R228" s="5"/>
      <c r="S228" s="5"/>
      <c r="T228" s="5"/>
      <c r="U228" s="5"/>
      <c r="V228" s="5"/>
      <c r="W228" s="5"/>
      <c r="X228" s="5"/>
      <c r="Y228" s="5"/>
      <c r="Z228" s="5"/>
    </row>
    <row r="229" spans="1:26" ht="15.75" customHeight="1" x14ac:dyDescent="0.25">
      <c r="A229" s="5"/>
      <c r="B229" s="13"/>
      <c r="C229" s="5"/>
      <c r="D229" s="13"/>
      <c r="E229" s="15"/>
      <c r="F229" s="15"/>
      <c r="G229" s="5"/>
      <c r="H229" s="5"/>
      <c r="I229" s="5"/>
      <c r="J229" s="5"/>
      <c r="K229" s="5"/>
      <c r="L229" s="5"/>
      <c r="M229" s="5"/>
      <c r="N229" s="5"/>
      <c r="O229" s="5"/>
      <c r="P229" s="5"/>
      <c r="Q229" s="5"/>
      <c r="R229" s="5"/>
      <c r="S229" s="5"/>
      <c r="T229" s="5"/>
      <c r="U229" s="5"/>
      <c r="V229" s="5"/>
      <c r="W229" s="5"/>
      <c r="X229" s="5"/>
      <c r="Y229" s="5"/>
      <c r="Z229" s="5"/>
    </row>
    <row r="230" spans="1:26" ht="15.75" customHeight="1" x14ac:dyDescent="0.25">
      <c r="A230" s="5"/>
      <c r="B230" s="13"/>
      <c r="C230" s="5"/>
      <c r="D230" s="13"/>
      <c r="E230" s="15"/>
      <c r="F230" s="15"/>
      <c r="G230" s="5"/>
      <c r="H230" s="5"/>
      <c r="I230" s="5"/>
      <c r="J230" s="5"/>
      <c r="K230" s="5"/>
      <c r="L230" s="5"/>
      <c r="M230" s="5"/>
      <c r="N230" s="5"/>
      <c r="O230" s="5"/>
      <c r="P230" s="5"/>
      <c r="Q230" s="5"/>
      <c r="R230" s="5"/>
      <c r="S230" s="5"/>
      <c r="T230" s="5"/>
      <c r="U230" s="5"/>
      <c r="V230" s="5"/>
      <c r="W230" s="5"/>
      <c r="X230" s="5"/>
      <c r="Y230" s="5"/>
      <c r="Z230" s="5"/>
    </row>
    <row r="231" spans="1:26" ht="15.75" customHeight="1" x14ac:dyDescent="0.25">
      <c r="A231" s="5"/>
      <c r="B231" s="13"/>
      <c r="C231" s="5"/>
      <c r="D231" s="13"/>
      <c r="E231" s="15"/>
      <c r="F231" s="15"/>
      <c r="G231" s="5"/>
      <c r="H231" s="5"/>
      <c r="I231" s="5"/>
      <c r="J231" s="5"/>
      <c r="K231" s="5"/>
      <c r="L231" s="5"/>
      <c r="M231" s="5"/>
      <c r="N231" s="5"/>
      <c r="O231" s="5"/>
      <c r="P231" s="5"/>
      <c r="Q231" s="5"/>
      <c r="R231" s="5"/>
      <c r="S231" s="5"/>
      <c r="T231" s="5"/>
      <c r="U231" s="5"/>
      <c r="V231" s="5"/>
      <c r="W231" s="5"/>
      <c r="X231" s="5"/>
      <c r="Y231" s="5"/>
      <c r="Z231" s="5"/>
    </row>
    <row r="232" spans="1:26" ht="15.75" customHeight="1" x14ac:dyDescent="0.25">
      <c r="A232" s="5"/>
      <c r="B232" s="13"/>
      <c r="C232" s="5"/>
      <c r="D232" s="13"/>
      <c r="E232" s="15"/>
      <c r="F232" s="15"/>
      <c r="G232" s="5"/>
      <c r="H232" s="5"/>
      <c r="I232" s="5"/>
      <c r="J232" s="5"/>
      <c r="K232" s="5"/>
      <c r="L232" s="5"/>
      <c r="M232" s="5"/>
      <c r="N232" s="5"/>
      <c r="O232" s="5"/>
      <c r="P232" s="5"/>
      <c r="Q232" s="5"/>
      <c r="R232" s="5"/>
      <c r="S232" s="5"/>
      <c r="T232" s="5"/>
      <c r="U232" s="5"/>
      <c r="V232" s="5"/>
      <c r="W232" s="5"/>
      <c r="X232" s="5"/>
      <c r="Y232" s="5"/>
      <c r="Z232" s="5"/>
    </row>
    <row r="233" spans="1:26" ht="15.75" customHeight="1" x14ac:dyDescent="0.25">
      <c r="A233" s="5"/>
      <c r="B233" s="13"/>
      <c r="C233" s="5"/>
      <c r="D233" s="13"/>
      <c r="E233" s="15"/>
      <c r="F233" s="15"/>
      <c r="G233" s="5"/>
      <c r="H233" s="5"/>
      <c r="I233" s="5"/>
      <c r="J233" s="5"/>
      <c r="K233" s="5"/>
      <c r="L233" s="5"/>
      <c r="M233" s="5"/>
      <c r="N233" s="5"/>
      <c r="O233" s="5"/>
      <c r="P233" s="5"/>
      <c r="Q233" s="5"/>
      <c r="R233" s="5"/>
      <c r="S233" s="5"/>
      <c r="T233" s="5"/>
      <c r="U233" s="5"/>
      <c r="V233" s="5"/>
      <c r="W233" s="5"/>
      <c r="X233" s="5"/>
      <c r="Y233" s="5"/>
      <c r="Z233" s="5"/>
    </row>
    <row r="234" spans="1:26" ht="15.75" customHeight="1" x14ac:dyDescent="0.25">
      <c r="A234" s="5"/>
      <c r="B234" s="13"/>
      <c r="C234" s="5"/>
      <c r="D234" s="13"/>
      <c r="E234" s="15"/>
      <c r="F234" s="15"/>
      <c r="G234" s="5"/>
      <c r="H234" s="5"/>
      <c r="I234" s="5"/>
      <c r="J234" s="5"/>
      <c r="K234" s="5"/>
      <c r="L234" s="5"/>
      <c r="M234" s="5"/>
      <c r="N234" s="5"/>
      <c r="O234" s="5"/>
      <c r="P234" s="5"/>
      <c r="Q234" s="5"/>
      <c r="R234" s="5"/>
      <c r="S234" s="5"/>
      <c r="T234" s="5"/>
      <c r="U234" s="5"/>
      <c r="V234" s="5"/>
      <c r="W234" s="5"/>
      <c r="X234" s="5"/>
      <c r="Y234" s="5"/>
      <c r="Z234" s="5"/>
    </row>
    <row r="235" spans="1:26" ht="15.75" customHeight="1" x14ac:dyDescent="0.25">
      <c r="A235" s="5"/>
      <c r="B235" s="13"/>
      <c r="C235" s="5"/>
      <c r="D235" s="13"/>
      <c r="E235" s="15"/>
      <c r="F235" s="15"/>
      <c r="G235" s="5"/>
      <c r="H235" s="5"/>
      <c r="I235" s="5"/>
      <c r="J235" s="5"/>
      <c r="K235" s="5"/>
      <c r="L235" s="5"/>
      <c r="M235" s="5"/>
      <c r="N235" s="5"/>
      <c r="O235" s="5"/>
      <c r="P235" s="5"/>
      <c r="Q235" s="5"/>
      <c r="R235" s="5"/>
      <c r="S235" s="5"/>
      <c r="T235" s="5"/>
      <c r="U235" s="5"/>
      <c r="V235" s="5"/>
      <c r="W235" s="5"/>
      <c r="X235" s="5"/>
      <c r="Y235" s="5"/>
      <c r="Z235" s="5"/>
    </row>
    <row r="236" spans="1:26" ht="15.75" customHeight="1" x14ac:dyDescent="0.25">
      <c r="A236" s="5"/>
      <c r="B236" s="13"/>
      <c r="C236" s="5"/>
      <c r="D236" s="13"/>
      <c r="E236" s="15"/>
      <c r="F236" s="15"/>
      <c r="G236" s="5"/>
      <c r="H236" s="5"/>
      <c r="I236" s="5"/>
      <c r="J236" s="5"/>
      <c r="K236" s="5"/>
      <c r="L236" s="5"/>
      <c r="M236" s="5"/>
      <c r="N236" s="5"/>
      <c r="O236" s="5"/>
      <c r="P236" s="5"/>
      <c r="Q236" s="5"/>
      <c r="R236" s="5"/>
      <c r="S236" s="5"/>
      <c r="T236" s="5"/>
      <c r="U236" s="5"/>
      <c r="V236" s="5"/>
      <c r="W236" s="5"/>
      <c r="X236" s="5"/>
      <c r="Y236" s="5"/>
      <c r="Z236" s="5"/>
    </row>
    <row r="237" spans="1:26" ht="15.75" customHeight="1" x14ac:dyDescent="0.25">
      <c r="A237" s="5"/>
      <c r="B237" s="13"/>
      <c r="C237" s="5"/>
      <c r="D237" s="13"/>
      <c r="E237" s="15"/>
      <c r="F237" s="15"/>
      <c r="G237" s="5"/>
      <c r="H237" s="5"/>
      <c r="I237" s="5"/>
      <c r="J237" s="5"/>
      <c r="K237" s="5"/>
      <c r="L237" s="5"/>
      <c r="M237" s="5"/>
      <c r="N237" s="5"/>
      <c r="O237" s="5"/>
      <c r="P237" s="5"/>
      <c r="Q237" s="5"/>
      <c r="R237" s="5"/>
      <c r="S237" s="5"/>
      <c r="T237" s="5"/>
      <c r="U237" s="5"/>
      <c r="V237" s="5"/>
      <c r="W237" s="5"/>
      <c r="X237" s="5"/>
      <c r="Y237" s="5"/>
      <c r="Z237" s="5"/>
    </row>
    <row r="238" spans="1:26" ht="15.75" customHeight="1" x14ac:dyDescent="0.25">
      <c r="A238" s="5"/>
      <c r="B238" s="13"/>
      <c r="C238" s="5"/>
      <c r="D238" s="13"/>
      <c r="E238" s="15"/>
      <c r="F238" s="15"/>
      <c r="G238" s="5"/>
      <c r="H238" s="5"/>
      <c r="I238" s="5"/>
      <c r="J238" s="5"/>
      <c r="K238" s="5"/>
      <c r="L238" s="5"/>
      <c r="M238" s="5"/>
      <c r="N238" s="5"/>
      <c r="O238" s="5"/>
      <c r="P238" s="5"/>
      <c r="Q238" s="5"/>
      <c r="R238" s="5"/>
      <c r="S238" s="5"/>
      <c r="T238" s="5"/>
      <c r="U238" s="5"/>
      <c r="V238" s="5"/>
      <c r="W238" s="5"/>
      <c r="X238" s="5"/>
      <c r="Y238" s="5"/>
      <c r="Z238" s="5"/>
    </row>
    <row r="239" spans="1:26" ht="15.75" customHeight="1" x14ac:dyDescent="0.25">
      <c r="A239" s="5"/>
      <c r="B239" s="13"/>
      <c r="C239" s="5"/>
      <c r="D239" s="13"/>
      <c r="E239" s="15"/>
      <c r="F239" s="15"/>
      <c r="G239" s="5"/>
      <c r="H239" s="5"/>
      <c r="I239" s="5"/>
      <c r="J239" s="5"/>
      <c r="K239" s="5"/>
      <c r="L239" s="5"/>
      <c r="M239" s="5"/>
      <c r="N239" s="5"/>
      <c r="O239" s="5"/>
      <c r="P239" s="5"/>
      <c r="Q239" s="5"/>
      <c r="R239" s="5"/>
      <c r="S239" s="5"/>
      <c r="T239" s="5"/>
      <c r="U239" s="5"/>
      <c r="V239" s="5"/>
      <c r="W239" s="5"/>
      <c r="X239" s="5"/>
      <c r="Y239" s="5"/>
      <c r="Z239" s="5"/>
    </row>
    <row r="240" spans="1:26" ht="15.75" customHeight="1" x14ac:dyDescent="0.25">
      <c r="A240" s="5"/>
      <c r="B240" s="13"/>
      <c r="C240" s="5"/>
      <c r="D240" s="13"/>
      <c r="E240" s="15"/>
      <c r="F240" s="15"/>
      <c r="G240" s="5"/>
      <c r="H240" s="5"/>
      <c r="I240" s="5"/>
      <c r="J240" s="5"/>
      <c r="K240" s="5"/>
      <c r="L240" s="5"/>
      <c r="M240" s="5"/>
      <c r="N240" s="5"/>
      <c r="O240" s="5"/>
      <c r="P240" s="5"/>
      <c r="Q240" s="5"/>
      <c r="R240" s="5"/>
      <c r="S240" s="5"/>
      <c r="T240" s="5"/>
      <c r="U240" s="5"/>
      <c r="V240" s="5"/>
      <c r="W240" s="5"/>
      <c r="X240" s="5"/>
      <c r="Y240" s="5"/>
      <c r="Z240" s="5"/>
    </row>
    <row r="241" spans="1:26" ht="15.75" customHeight="1" x14ac:dyDescent="0.25">
      <c r="A241" s="5"/>
      <c r="B241" s="13"/>
      <c r="C241" s="5"/>
      <c r="D241" s="13"/>
      <c r="E241" s="15"/>
      <c r="F241" s="15"/>
      <c r="G241" s="5"/>
      <c r="H241" s="5"/>
      <c r="I241" s="5"/>
      <c r="J241" s="5"/>
      <c r="K241" s="5"/>
      <c r="L241" s="5"/>
      <c r="M241" s="5"/>
      <c r="N241" s="5"/>
      <c r="O241" s="5"/>
      <c r="P241" s="5"/>
      <c r="Q241" s="5"/>
      <c r="R241" s="5"/>
      <c r="S241" s="5"/>
      <c r="T241" s="5"/>
      <c r="U241" s="5"/>
      <c r="V241" s="5"/>
      <c r="W241" s="5"/>
      <c r="X241" s="5"/>
      <c r="Y241" s="5"/>
      <c r="Z241" s="5"/>
    </row>
    <row r="242" spans="1:26" ht="15.75" customHeight="1" x14ac:dyDescent="0.25">
      <c r="A242" s="5"/>
      <c r="B242" s="13"/>
      <c r="C242" s="5"/>
      <c r="D242" s="13"/>
      <c r="E242" s="15"/>
      <c r="F242" s="15"/>
      <c r="G242" s="5"/>
      <c r="H242" s="5"/>
      <c r="I242" s="5"/>
      <c r="J242" s="5"/>
      <c r="K242" s="5"/>
      <c r="L242" s="5"/>
      <c r="M242" s="5"/>
      <c r="N242" s="5"/>
      <c r="O242" s="5"/>
      <c r="P242" s="5"/>
      <c r="Q242" s="5"/>
      <c r="R242" s="5"/>
      <c r="S242" s="5"/>
      <c r="T242" s="5"/>
      <c r="U242" s="5"/>
      <c r="V242" s="5"/>
      <c r="W242" s="5"/>
      <c r="X242" s="5"/>
      <c r="Y242" s="5"/>
      <c r="Z242" s="5"/>
    </row>
    <row r="243" spans="1:26" ht="15.75" customHeight="1" x14ac:dyDescent="0.25">
      <c r="A243" s="5"/>
      <c r="B243" s="13"/>
      <c r="C243" s="5"/>
      <c r="D243" s="13"/>
      <c r="E243" s="15"/>
      <c r="F243" s="15"/>
      <c r="G243" s="5"/>
      <c r="H243" s="5"/>
      <c r="I243" s="5"/>
      <c r="J243" s="5"/>
      <c r="K243" s="5"/>
      <c r="L243" s="5"/>
      <c r="M243" s="5"/>
      <c r="N243" s="5"/>
      <c r="O243" s="5"/>
      <c r="P243" s="5"/>
      <c r="Q243" s="5"/>
      <c r="R243" s="5"/>
      <c r="S243" s="5"/>
      <c r="T243" s="5"/>
      <c r="U243" s="5"/>
      <c r="V243" s="5"/>
      <c r="W243" s="5"/>
      <c r="X243" s="5"/>
      <c r="Y243" s="5"/>
      <c r="Z243" s="5"/>
    </row>
    <row r="244" spans="1:26" ht="15.75" customHeight="1" x14ac:dyDescent="0.25">
      <c r="A244" s="5"/>
      <c r="B244" s="13"/>
      <c r="C244" s="5"/>
      <c r="D244" s="13"/>
      <c r="E244" s="15"/>
      <c r="F244" s="15"/>
      <c r="G244" s="5"/>
      <c r="H244" s="5"/>
      <c r="I244" s="5"/>
      <c r="J244" s="5"/>
      <c r="K244" s="5"/>
      <c r="L244" s="5"/>
      <c r="M244" s="5"/>
      <c r="N244" s="5"/>
      <c r="O244" s="5"/>
      <c r="P244" s="5"/>
      <c r="Q244" s="5"/>
      <c r="R244" s="5"/>
      <c r="S244" s="5"/>
      <c r="T244" s="5"/>
      <c r="U244" s="5"/>
      <c r="V244" s="5"/>
      <c r="W244" s="5"/>
      <c r="X244" s="5"/>
      <c r="Y244" s="5"/>
      <c r="Z244" s="5"/>
    </row>
    <row r="245" spans="1:26" ht="15.75" customHeight="1" x14ac:dyDescent="0.25">
      <c r="A245" s="5"/>
      <c r="B245" s="13"/>
      <c r="C245" s="5"/>
      <c r="D245" s="13"/>
      <c r="E245" s="15"/>
      <c r="F245" s="15"/>
      <c r="G245" s="5"/>
      <c r="H245" s="5"/>
      <c r="I245" s="5"/>
      <c r="J245" s="5"/>
      <c r="K245" s="5"/>
      <c r="L245" s="5"/>
      <c r="M245" s="5"/>
      <c r="N245" s="5"/>
      <c r="O245" s="5"/>
      <c r="P245" s="5"/>
      <c r="Q245" s="5"/>
      <c r="R245" s="5"/>
      <c r="S245" s="5"/>
      <c r="T245" s="5"/>
      <c r="U245" s="5"/>
      <c r="V245" s="5"/>
      <c r="W245" s="5"/>
      <c r="X245" s="5"/>
      <c r="Y245" s="5"/>
      <c r="Z245" s="5"/>
    </row>
    <row r="246" spans="1:26" ht="15.75" customHeight="1" x14ac:dyDescent="0.25">
      <c r="A246" s="5"/>
      <c r="B246" s="13"/>
      <c r="C246" s="5"/>
      <c r="D246" s="13"/>
      <c r="E246" s="15"/>
      <c r="F246" s="15"/>
      <c r="G246" s="5"/>
      <c r="H246" s="5"/>
      <c r="I246" s="5"/>
      <c r="J246" s="5"/>
      <c r="K246" s="5"/>
      <c r="L246" s="5"/>
      <c r="M246" s="5"/>
      <c r="N246" s="5"/>
      <c r="O246" s="5"/>
      <c r="P246" s="5"/>
      <c r="Q246" s="5"/>
      <c r="R246" s="5"/>
      <c r="S246" s="5"/>
      <c r="T246" s="5"/>
      <c r="U246" s="5"/>
      <c r="V246" s="5"/>
      <c r="W246" s="5"/>
      <c r="X246" s="5"/>
      <c r="Y246" s="5"/>
      <c r="Z246" s="5"/>
    </row>
    <row r="247" spans="1:26" ht="15.75" customHeight="1" x14ac:dyDescent="0.25">
      <c r="A247" s="5"/>
      <c r="B247" s="13"/>
      <c r="C247" s="5"/>
      <c r="D247" s="13"/>
      <c r="E247" s="15"/>
      <c r="F247" s="15"/>
      <c r="G247" s="5"/>
      <c r="H247" s="5"/>
      <c r="I247" s="5"/>
      <c r="J247" s="5"/>
      <c r="K247" s="5"/>
      <c r="L247" s="5"/>
      <c r="M247" s="5"/>
      <c r="N247" s="5"/>
      <c r="O247" s="5"/>
      <c r="P247" s="5"/>
      <c r="Q247" s="5"/>
      <c r="R247" s="5"/>
      <c r="S247" s="5"/>
      <c r="T247" s="5"/>
      <c r="U247" s="5"/>
      <c r="V247" s="5"/>
      <c r="W247" s="5"/>
      <c r="X247" s="5"/>
      <c r="Y247" s="5"/>
      <c r="Z247" s="5"/>
    </row>
    <row r="248" spans="1:26" ht="15.75" customHeight="1" x14ac:dyDescent="0.25">
      <c r="A248" s="5"/>
      <c r="B248" s="13"/>
      <c r="C248" s="5"/>
      <c r="D248" s="13"/>
      <c r="E248" s="15"/>
      <c r="F248" s="15"/>
      <c r="G248" s="5"/>
      <c r="H248" s="5"/>
      <c r="I248" s="5"/>
      <c r="J248" s="5"/>
      <c r="K248" s="5"/>
      <c r="L248" s="5"/>
      <c r="M248" s="5"/>
      <c r="N248" s="5"/>
      <c r="O248" s="5"/>
      <c r="P248" s="5"/>
      <c r="Q248" s="5"/>
      <c r="R248" s="5"/>
      <c r="S248" s="5"/>
      <c r="T248" s="5"/>
      <c r="U248" s="5"/>
      <c r="V248" s="5"/>
      <c r="W248" s="5"/>
      <c r="X248" s="5"/>
      <c r="Y248" s="5"/>
      <c r="Z248" s="5"/>
    </row>
    <row r="249" spans="1:26" ht="15.75" customHeight="1" x14ac:dyDescent="0.25">
      <c r="A249" s="5"/>
      <c r="B249" s="13"/>
      <c r="C249" s="5"/>
      <c r="D249" s="13"/>
      <c r="E249" s="15"/>
      <c r="F249" s="15"/>
      <c r="G249" s="5"/>
      <c r="H249" s="5"/>
      <c r="I249" s="5"/>
      <c r="J249" s="5"/>
      <c r="K249" s="5"/>
      <c r="L249" s="5"/>
      <c r="M249" s="5"/>
      <c r="N249" s="5"/>
      <c r="O249" s="5"/>
      <c r="P249" s="5"/>
      <c r="Q249" s="5"/>
      <c r="R249" s="5"/>
      <c r="S249" s="5"/>
      <c r="T249" s="5"/>
      <c r="U249" s="5"/>
      <c r="V249" s="5"/>
      <c r="W249" s="5"/>
      <c r="X249" s="5"/>
      <c r="Y249" s="5"/>
      <c r="Z249" s="5"/>
    </row>
    <row r="250" spans="1:26" ht="15.75" customHeight="1" x14ac:dyDescent="0.25">
      <c r="A250" s="5"/>
      <c r="B250" s="13"/>
      <c r="C250" s="5"/>
      <c r="D250" s="13"/>
      <c r="E250" s="15"/>
      <c r="F250" s="15"/>
      <c r="G250" s="5"/>
      <c r="H250" s="5"/>
      <c r="I250" s="5"/>
      <c r="J250" s="5"/>
      <c r="K250" s="5"/>
      <c r="L250" s="5"/>
      <c r="M250" s="5"/>
      <c r="N250" s="5"/>
      <c r="O250" s="5"/>
      <c r="P250" s="5"/>
      <c r="Q250" s="5"/>
      <c r="R250" s="5"/>
      <c r="S250" s="5"/>
      <c r="T250" s="5"/>
      <c r="U250" s="5"/>
      <c r="V250" s="5"/>
      <c r="W250" s="5"/>
      <c r="X250" s="5"/>
      <c r="Y250" s="5"/>
      <c r="Z250" s="5"/>
    </row>
    <row r="251" spans="1:26" ht="15.75" customHeight="1" x14ac:dyDescent="0.25">
      <c r="A251" s="5"/>
      <c r="B251" s="13"/>
      <c r="C251" s="5"/>
      <c r="D251" s="13"/>
      <c r="E251" s="15"/>
      <c r="F251" s="15"/>
      <c r="G251" s="5"/>
      <c r="H251" s="5"/>
      <c r="I251" s="5"/>
      <c r="J251" s="5"/>
      <c r="K251" s="5"/>
      <c r="L251" s="5"/>
      <c r="M251" s="5"/>
      <c r="N251" s="5"/>
      <c r="O251" s="5"/>
      <c r="P251" s="5"/>
      <c r="Q251" s="5"/>
      <c r="R251" s="5"/>
      <c r="S251" s="5"/>
      <c r="T251" s="5"/>
      <c r="U251" s="5"/>
      <c r="V251" s="5"/>
      <c r="W251" s="5"/>
      <c r="X251" s="5"/>
      <c r="Y251" s="5"/>
      <c r="Z251" s="5"/>
    </row>
    <row r="252" spans="1:26" ht="15.75" customHeight="1" x14ac:dyDescent="0.25">
      <c r="A252" s="5"/>
      <c r="B252" s="13"/>
      <c r="C252" s="5"/>
      <c r="D252" s="13"/>
      <c r="E252" s="15"/>
      <c r="F252" s="15"/>
      <c r="G252" s="5"/>
      <c r="H252" s="5"/>
      <c r="I252" s="5"/>
      <c r="J252" s="5"/>
      <c r="K252" s="5"/>
      <c r="L252" s="5"/>
      <c r="M252" s="5"/>
      <c r="N252" s="5"/>
      <c r="O252" s="5"/>
      <c r="P252" s="5"/>
      <c r="Q252" s="5"/>
      <c r="R252" s="5"/>
      <c r="S252" s="5"/>
      <c r="T252" s="5"/>
      <c r="U252" s="5"/>
      <c r="V252" s="5"/>
      <c r="W252" s="5"/>
      <c r="X252" s="5"/>
      <c r="Y252" s="5"/>
      <c r="Z252" s="5"/>
    </row>
    <row r="253" spans="1:26" ht="15.75" customHeight="1" x14ac:dyDescent="0.25">
      <c r="A253" s="5"/>
      <c r="B253" s="13"/>
      <c r="C253" s="5"/>
      <c r="D253" s="13"/>
      <c r="E253" s="15"/>
      <c r="F253" s="15"/>
      <c r="G253" s="5"/>
      <c r="H253" s="5"/>
      <c r="I253" s="5"/>
      <c r="J253" s="5"/>
      <c r="K253" s="5"/>
      <c r="L253" s="5"/>
      <c r="M253" s="5"/>
      <c r="N253" s="5"/>
      <c r="O253" s="5"/>
      <c r="P253" s="5"/>
      <c r="Q253" s="5"/>
      <c r="R253" s="5"/>
      <c r="S253" s="5"/>
      <c r="T253" s="5"/>
      <c r="U253" s="5"/>
      <c r="V253" s="5"/>
      <c r="W253" s="5"/>
      <c r="X253" s="5"/>
      <c r="Y253" s="5"/>
      <c r="Z253" s="5"/>
    </row>
    <row r="254" spans="1:26" ht="15.75" customHeight="1" x14ac:dyDescent="0.25">
      <c r="A254" s="5"/>
      <c r="B254" s="13"/>
      <c r="C254" s="5"/>
      <c r="D254" s="13"/>
      <c r="E254" s="15"/>
      <c r="F254" s="15"/>
      <c r="G254" s="5"/>
      <c r="H254" s="5"/>
      <c r="I254" s="5"/>
      <c r="J254" s="5"/>
      <c r="K254" s="5"/>
      <c r="L254" s="5"/>
      <c r="M254" s="5"/>
      <c r="N254" s="5"/>
      <c r="O254" s="5"/>
      <c r="P254" s="5"/>
      <c r="Q254" s="5"/>
      <c r="R254" s="5"/>
      <c r="S254" s="5"/>
      <c r="T254" s="5"/>
      <c r="U254" s="5"/>
      <c r="V254" s="5"/>
      <c r="W254" s="5"/>
      <c r="X254" s="5"/>
      <c r="Y254" s="5"/>
      <c r="Z254" s="5"/>
    </row>
    <row r="255" spans="1:26" ht="15.75" customHeight="1" x14ac:dyDescent="0.25">
      <c r="A255" s="5"/>
      <c r="B255" s="13"/>
      <c r="C255" s="5"/>
      <c r="D255" s="13"/>
      <c r="E255" s="15"/>
      <c r="F255" s="15"/>
      <c r="G255" s="5"/>
      <c r="H255" s="5"/>
      <c r="I255" s="5"/>
      <c r="J255" s="5"/>
      <c r="K255" s="5"/>
      <c r="L255" s="5"/>
      <c r="M255" s="5"/>
      <c r="N255" s="5"/>
      <c r="O255" s="5"/>
      <c r="P255" s="5"/>
      <c r="Q255" s="5"/>
      <c r="R255" s="5"/>
      <c r="S255" s="5"/>
      <c r="T255" s="5"/>
      <c r="U255" s="5"/>
      <c r="V255" s="5"/>
      <c r="W255" s="5"/>
      <c r="X255" s="5"/>
      <c r="Y255" s="5"/>
      <c r="Z255" s="5"/>
    </row>
    <row r="256" spans="1:26" ht="15.75" customHeight="1" x14ac:dyDescent="0.25">
      <c r="A256" s="5"/>
      <c r="B256" s="13"/>
      <c r="C256" s="5"/>
      <c r="D256" s="13"/>
      <c r="E256" s="15"/>
      <c r="F256" s="15"/>
      <c r="G256" s="5"/>
      <c r="H256" s="5"/>
      <c r="I256" s="5"/>
      <c r="J256" s="5"/>
      <c r="K256" s="5"/>
      <c r="L256" s="5"/>
      <c r="M256" s="5"/>
      <c r="N256" s="5"/>
      <c r="O256" s="5"/>
      <c r="P256" s="5"/>
      <c r="Q256" s="5"/>
      <c r="R256" s="5"/>
      <c r="S256" s="5"/>
      <c r="T256" s="5"/>
      <c r="U256" s="5"/>
      <c r="V256" s="5"/>
      <c r="W256" s="5"/>
      <c r="X256" s="5"/>
      <c r="Y256" s="5"/>
      <c r="Z256" s="5"/>
    </row>
    <row r="257" spans="1:26" ht="15.75" customHeight="1" x14ac:dyDescent="0.25">
      <c r="A257" s="5"/>
      <c r="B257" s="13"/>
      <c r="C257" s="5"/>
      <c r="D257" s="13"/>
      <c r="E257" s="15"/>
      <c r="F257" s="15"/>
      <c r="G257" s="5"/>
      <c r="H257" s="5"/>
      <c r="I257" s="5"/>
      <c r="J257" s="5"/>
      <c r="K257" s="5"/>
      <c r="L257" s="5"/>
      <c r="M257" s="5"/>
      <c r="N257" s="5"/>
      <c r="O257" s="5"/>
      <c r="P257" s="5"/>
      <c r="Q257" s="5"/>
      <c r="R257" s="5"/>
      <c r="S257" s="5"/>
      <c r="T257" s="5"/>
      <c r="U257" s="5"/>
      <c r="V257" s="5"/>
      <c r="W257" s="5"/>
      <c r="X257" s="5"/>
      <c r="Y257" s="5"/>
      <c r="Z257" s="5"/>
    </row>
    <row r="258" spans="1:26" ht="15.75" customHeight="1" x14ac:dyDescent="0.25">
      <c r="A258" s="5"/>
      <c r="B258" s="13"/>
      <c r="C258" s="5"/>
      <c r="D258" s="13"/>
      <c r="E258" s="15"/>
      <c r="F258" s="15"/>
      <c r="G258" s="5"/>
      <c r="H258" s="5"/>
      <c r="I258" s="5"/>
      <c r="J258" s="5"/>
      <c r="K258" s="5"/>
      <c r="L258" s="5"/>
      <c r="M258" s="5"/>
      <c r="N258" s="5"/>
      <c r="O258" s="5"/>
      <c r="P258" s="5"/>
      <c r="Q258" s="5"/>
      <c r="R258" s="5"/>
      <c r="S258" s="5"/>
      <c r="T258" s="5"/>
      <c r="U258" s="5"/>
      <c r="V258" s="5"/>
      <c r="W258" s="5"/>
      <c r="X258" s="5"/>
      <c r="Y258" s="5"/>
      <c r="Z258" s="5"/>
    </row>
    <row r="259" spans="1:26" ht="15.75" customHeight="1" x14ac:dyDescent="0.25">
      <c r="A259" s="5"/>
      <c r="B259" s="13"/>
      <c r="C259" s="5"/>
      <c r="D259" s="13"/>
      <c r="E259" s="15"/>
      <c r="F259" s="15"/>
      <c r="G259" s="5"/>
      <c r="H259" s="5"/>
      <c r="I259" s="5"/>
      <c r="J259" s="5"/>
      <c r="K259" s="5"/>
      <c r="L259" s="5"/>
      <c r="M259" s="5"/>
      <c r="N259" s="5"/>
      <c r="O259" s="5"/>
      <c r="P259" s="5"/>
      <c r="Q259" s="5"/>
      <c r="R259" s="5"/>
      <c r="S259" s="5"/>
      <c r="T259" s="5"/>
      <c r="U259" s="5"/>
      <c r="V259" s="5"/>
      <c r="W259" s="5"/>
      <c r="X259" s="5"/>
      <c r="Y259" s="5"/>
      <c r="Z259" s="5"/>
    </row>
    <row r="260" spans="1:26" ht="15.75" customHeight="1" x14ac:dyDescent="0.25">
      <c r="A260" s="5"/>
      <c r="B260" s="13"/>
      <c r="C260" s="5"/>
      <c r="D260" s="13"/>
      <c r="E260" s="15"/>
      <c r="F260" s="15"/>
      <c r="G260" s="5"/>
      <c r="H260" s="5"/>
      <c r="I260" s="5"/>
      <c r="J260" s="5"/>
      <c r="K260" s="5"/>
      <c r="L260" s="5"/>
      <c r="M260" s="5"/>
      <c r="N260" s="5"/>
      <c r="O260" s="5"/>
      <c r="P260" s="5"/>
      <c r="Q260" s="5"/>
      <c r="R260" s="5"/>
      <c r="S260" s="5"/>
      <c r="T260" s="5"/>
      <c r="U260" s="5"/>
      <c r="V260" s="5"/>
      <c r="W260" s="5"/>
      <c r="X260" s="5"/>
      <c r="Y260" s="5"/>
      <c r="Z260" s="5"/>
    </row>
    <row r="261" spans="1:26" ht="15.75" customHeight="1" x14ac:dyDescent="0.25">
      <c r="A261" s="5"/>
      <c r="B261" s="13"/>
      <c r="C261" s="5"/>
      <c r="D261" s="13"/>
      <c r="E261" s="15"/>
      <c r="F261" s="15"/>
      <c r="G261" s="5"/>
      <c r="H261" s="5"/>
      <c r="I261" s="5"/>
      <c r="J261" s="5"/>
      <c r="K261" s="5"/>
      <c r="L261" s="5"/>
      <c r="M261" s="5"/>
      <c r="N261" s="5"/>
      <c r="O261" s="5"/>
      <c r="P261" s="5"/>
      <c r="Q261" s="5"/>
      <c r="R261" s="5"/>
      <c r="S261" s="5"/>
      <c r="T261" s="5"/>
      <c r="U261" s="5"/>
      <c r="V261" s="5"/>
      <c r="W261" s="5"/>
      <c r="X261" s="5"/>
      <c r="Y261" s="5"/>
      <c r="Z261" s="5"/>
    </row>
    <row r="262" spans="1:26" ht="15.75" customHeight="1" x14ac:dyDescent="0.25">
      <c r="A262" s="5"/>
      <c r="B262" s="13"/>
      <c r="C262" s="5"/>
      <c r="D262" s="13"/>
      <c r="E262" s="15"/>
      <c r="F262" s="15"/>
      <c r="G262" s="5"/>
      <c r="H262" s="5"/>
      <c r="I262" s="5"/>
      <c r="J262" s="5"/>
      <c r="K262" s="5"/>
      <c r="L262" s="5"/>
      <c r="M262" s="5"/>
      <c r="N262" s="5"/>
      <c r="O262" s="5"/>
      <c r="P262" s="5"/>
      <c r="Q262" s="5"/>
      <c r="R262" s="5"/>
      <c r="S262" s="5"/>
      <c r="T262" s="5"/>
      <c r="U262" s="5"/>
      <c r="V262" s="5"/>
      <c r="W262" s="5"/>
      <c r="X262" s="5"/>
      <c r="Y262" s="5"/>
      <c r="Z262" s="5"/>
    </row>
    <row r="263" spans="1:26" ht="15.75" customHeight="1" x14ac:dyDescent="0.25">
      <c r="A263" s="5"/>
      <c r="B263" s="13"/>
      <c r="C263" s="5"/>
      <c r="D263" s="13"/>
      <c r="E263" s="15"/>
      <c r="F263" s="15"/>
      <c r="G263" s="5"/>
      <c r="H263" s="5"/>
      <c r="I263" s="5"/>
      <c r="J263" s="5"/>
      <c r="K263" s="5"/>
      <c r="L263" s="5"/>
      <c r="M263" s="5"/>
      <c r="N263" s="5"/>
      <c r="O263" s="5"/>
      <c r="P263" s="5"/>
      <c r="Q263" s="5"/>
      <c r="R263" s="5"/>
      <c r="S263" s="5"/>
      <c r="T263" s="5"/>
      <c r="U263" s="5"/>
      <c r="V263" s="5"/>
      <c r="W263" s="5"/>
      <c r="X263" s="5"/>
      <c r="Y263" s="5"/>
      <c r="Z263" s="5"/>
    </row>
    <row r="264" spans="1:26" ht="15.75" customHeight="1" x14ac:dyDescent="0.25">
      <c r="A264" s="5"/>
      <c r="B264" s="13"/>
      <c r="C264" s="5"/>
      <c r="D264" s="13"/>
      <c r="E264" s="15"/>
      <c r="F264" s="15"/>
      <c r="G264" s="5"/>
      <c r="H264" s="5"/>
      <c r="I264" s="5"/>
      <c r="J264" s="5"/>
      <c r="K264" s="5"/>
      <c r="L264" s="5"/>
      <c r="M264" s="5"/>
      <c r="N264" s="5"/>
      <c r="O264" s="5"/>
      <c r="P264" s="5"/>
      <c r="Q264" s="5"/>
      <c r="R264" s="5"/>
      <c r="S264" s="5"/>
      <c r="T264" s="5"/>
      <c r="U264" s="5"/>
      <c r="V264" s="5"/>
      <c r="W264" s="5"/>
      <c r="X264" s="5"/>
      <c r="Y264" s="5"/>
      <c r="Z264" s="5"/>
    </row>
    <row r="265" spans="1:26" ht="15.75" customHeight="1" x14ac:dyDescent="0.25">
      <c r="A265" s="5"/>
      <c r="B265" s="13"/>
      <c r="C265" s="5"/>
      <c r="D265" s="13"/>
      <c r="E265" s="15"/>
      <c r="F265" s="15"/>
      <c r="G265" s="5"/>
      <c r="H265" s="5"/>
      <c r="I265" s="5"/>
      <c r="J265" s="5"/>
      <c r="K265" s="5"/>
      <c r="L265" s="5"/>
      <c r="M265" s="5"/>
      <c r="N265" s="5"/>
      <c r="O265" s="5"/>
      <c r="P265" s="5"/>
      <c r="Q265" s="5"/>
      <c r="R265" s="5"/>
      <c r="S265" s="5"/>
      <c r="T265" s="5"/>
      <c r="U265" s="5"/>
      <c r="V265" s="5"/>
      <c r="W265" s="5"/>
      <c r="X265" s="5"/>
      <c r="Y265" s="5"/>
      <c r="Z265" s="5"/>
    </row>
    <row r="266" spans="1:26" ht="15.75" customHeight="1" x14ac:dyDescent="0.25">
      <c r="A266" s="5"/>
      <c r="B266" s="13"/>
      <c r="C266" s="5"/>
      <c r="D266" s="13"/>
      <c r="E266" s="15"/>
      <c r="F266" s="15"/>
      <c r="G266" s="5"/>
      <c r="H266" s="5"/>
      <c r="I266" s="5"/>
      <c r="J266" s="5"/>
      <c r="K266" s="5"/>
      <c r="L266" s="5"/>
      <c r="M266" s="5"/>
      <c r="N266" s="5"/>
      <c r="O266" s="5"/>
      <c r="P266" s="5"/>
      <c r="Q266" s="5"/>
      <c r="R266" s="5"/>
      <c r="S266" s="5"/>
      <c r="T266" s="5"/>
      <c r="U266" s="5"/>
      <c r="V266" s="5"/>
      <c r="W266" s="5"/>
      <c r="X266" s="5"/>
      <c r="Y266" s="5"/>
      <c r="Z266" s="5"/>
    </row>
    <row r="267" spans="1:26" ht="15.75" customHeight="1" x14ac:dyDescent="0.25">
      <c r="A267" s="5"/>
      <c r="B267" s="13"/>
      <c r="C267" s="5"/>
      <c r="D267" s="13"/>
      <c r="E267" s="15"/>
      <c r="F267" s="15"/>
      <c r="G267" s="5"/>
      <c r="H267" s="5"/>
      <c r="I267" s="5"/>
      <c r="J267" s="5"/>
      <c r="K267" s="5"/>
      <c r="L267" s="5"/>
      <c r="M267" s="5"/>
      <c r="N267" s="5"/>
      <c r="O267" s="5"/>
      <c r="P267" s="5"/>
      <c r="Q267" s="5"/>
      <c r="R267" s="5"/>
      <c r="S267" s="5"/>
      <c r="T267" s="5"/>
      <c r="U267" s="5"/>
      <c r="V267" s="5"/>
      <c r="W267" s="5"/>
      <c r="X267" s="5"/>
      <c r="Y267" s="5"/>
      <c r="Z267" s="5"/>
    </row>
    <row r="268" spans="1:26" ht="15.75" customHeight="1" x14ac:dyDescent="0.25">
      <c r="A268" s="5"/>
      <c r="B268" s="13"/>
      <c r="C268" s="5"/>
      <c r="D268" s="13"/>
      <c r="E268" s="15"/>
      <c r="F268" s="15"/>
      <c r="G268" s="5"/>
      <c r="H268" s="5"/>
      <c r="I268" s="5"/>
      <c r="J268" s="5"/>
      <c r="K268" s="5"/>
      <c r="L268" s="5"/>
      <c r="M268" s="5"/>
      <c r="N268" s="5"/>
      <c r="O268" s="5"/>
      <c r="P268" s="5"/>
      <c r="Q268" s="5"/>
      <c r="R268" s="5"/>
      <c r="S268" s="5"/>
      <c r="T268" s="5"/>
      <c r="U268" s="5"/>
      <c r="V268" s="5"/>
      <c r="W268" s="5"/>
      <c r="X268" s="5"/>
      <c r="Y268" s="5"/>
      <c r="Z268" s="5"/>
    </row>
    <row r="269" spans="1:26" ht="15.75" customHeight="1" x14ac:dyDescent="0.25">
      <c r="A269" s="5"/>
      <c r="B269" s="13"/>
      <c r="C269" s="5"/>
      <c r="D269" s="13"/>
      <c r="E269" s="15"/>
      <c r="F269" s="15"/>
      <c r="G269" s="5"/>
      <c r="H269" s="5"/>
      <c r="I269" s="5"/>
      <c r="J269" s="5"/>
      <c r="K269" s="5"/>
      <c r="L269" s="5"/>
      <c r="M269" s="5"/>
      <c r="N269" s="5"/>
      <c r="O269" s="5"/>
      <c r="P269" s="5"/>
      <c r="Q269" s="5"/>
      <c r="R269" s="5"/>
      <c r="S269" s="5"/>
      <c r="T269" s="5"/>
      <c r="U269" s="5"/>
      <c r="V269" s="5"/>
      <c r="W269" s="5"/>
      <c r="X269" s="5"/>
      <c r="Y269" s="5"/>
      <c r="Z269" s="5"/>
    </row>
    <row r="270" spans="1:26" ht="15.75" customHeight="1" x14ac:dyDescent="0.25">
      <c r="A270" s="5"/>
      <c r="B270" s="13"/>
      <c r="C270" s="5"/>
      <c r="D270" s="13"/>
      <c r="E270" s="15"/>
      <c r="F270" s="15"/>
      <c r="G270" s="5"/>
      <c r="H270" s="5"/>
      <c r="I270" s="5"/>
      <c r="J270" s="5"/>
      <c r="K270" s="5"/>
      <c r="L270" s="5"/>
      <c r="M270" s="5"/>
      <c r="N270" s="5"/>
      <c r="O270" s="5"/>
      <c r="P270" s="5"/>
      <c r="Q270" s="5"/>
      <c r="R270" s="5"/>
      <c r="S270" s="5"/>
      <c r="T270" s="5"/>
      <c r="U270" s="5"/>
      <c r="V270" s="5"/>
      <c r="W270" s="5"/>
      <c r="X270" s="5"/>
      <c r="Y270" s="5"/>
      <c r="Z270" s="5"/>
    </row>
    <row r="271" spans="1:26" ht="15.75" customHeight="1" x14ac:dyDescent="0.25">
      <c r="A271" s="5"/>
      <c r="B271" s="13"/>
      <c r="C271" s="5"/>
      <c r="D271" s="13"/>
      <c r="E271" s="15"/>
      <c r="F271" s="15"/>
      <c r="G271" s="5"/>
      <c r="H271" s="5"/>
      <c r="I271" s="5"/>
      <c r="J271" s="5"/>
      <c r="K271" s="5"/>
      <c r="L271" s="5"/>
      <c r="M271" s="5"/>
      <c r="N271" s="5"/>
      <c r="O271" s="5"/>
      <c r="P271" s="5"/>
      <c r="Q271" s="5"/>
      <c r="R271" s="5"/>
      <c r="S271" s="5"/>
      <c r="T271" s="5"/>
      <c r="U271" s="5"/>
      <c r="V271" s="5"/>
      <c r="W271" s="5"/>
      <c r="X271" s="5"/>
      <c r="Y271" s="5"/>
      <c r="Z271" s="5"/>
    </row>
    <row r="272" spans="1:26" ht="15.75" customHeight="1" x14ac:dyDescent="0.25">
      <c r="A272" s="5"/>
      <c r="B272" s="13"/>
      <c r="C272" s="5"/>
      <c r="D272" s="13"/>
      <c r="E272" s="15"/>
      <c r="F272" s="15"/>
      <c r="G272" s="5"/>
      <c r="H272" s="5"/>
      <c r="I272" s="5"/>
      <c r="J272" s="5"/>
      <c r="K272" s="5"/>
      <c r="L272" s="5"/>
      <c r="M272" s="5"/>
      <c r="N272" s="5"/>
      <c r="O272" s="5"/>
      <c r="P272" s="5"/>
      <c r="Q272" s="5"/>
      <c r="R272" s="5"/>
      <c r="S272" s="5"/>
      <c r="T272" s="5"/>
      <c r="U272" s="5"/>
      <c r="V272" s="5"/>
      <c r="W272" s="5"/>
      <c r="X272" s="5"/>
      <c r="Y272" s="5"/>
      <c r="Z272" s="5"/>
    </row>
    <row r="273" spans="1:26" ht="15.75" customHeight="1" x14ac:dyDescent="0.25">
      <c r="A273" s="5"/>
      <c r="B273" s="13"/>
      <c r="C273" s="5"/>
      <c r="D273" s="13"/>
      <c r="E273" s="15"/>
      <c r="F273" s="15"/>
      <c r="G273" s="5"/>
      <c r="H273" s="5"/>
      <c r="I273" s="5"/>
      <c r="J273" s="5"/>
      <c r="K273" s="5"/>
      <c r="L273" s="5"/>
      <c r="M273" s="5"/>
      <c r="N273" s="5"/>
      <c r="O273" s="5"/>
      <c r="P273" s="5"/>
      <c r="Q273" s="5"/>
      <c r="R273" s="5"/>
      <c r="S273" s="5"/>
      <c r="T273" s="5"/>
      <c r="U273" s="5"/>
      <c r="V273" s="5"/>
      <c r="W273" s="5"/>
      <c r="X273" s="5"/>
      <c r="Y273" s="5"/>
      <c r="Z273" s="5"/>
    </row>
    <row r="274" spans="1:26" ht="15.75" customHeight="1" x14ac:dyDescent="0.25">
      <c r="A274" s="5"/>
      <c r="B274" s="13"/>
      <c r="C274" s="5"/>
      <c r="D274" s="13"/>
      <c r="E274" s="15"/>
      <c r="F274" s="15"/>
      <c r="G274" s="5"/>
      <c r="H274" s="5"/>
      <c r="I274" s="5"/>
      <c r="J274" s="5"/>
      <c r="K274" s="5"/>
      <c r="L274" s="5"/>
      <c r="M274" s="5"/>
      <c r="N274" s="5"/>
      <c r="O274" s="5"/>
      <c r="P274" s="5"/>
      <c r="Q274" s="5"/>
      <c r="R274" s="5"/>
      <c r="S274" s="5"/>
      <c r="T274" s="5"/>
      <c r="U274" s="5"/>
      <c r="V274" s="5"/>
      <c r="W274" s="5"/>
      <c r="X274" s="5"/>
      <c r="Y274" s="5"/>
      <c r="Z274" s="5"/>
    </row>
    <row r="275" spans="1:26" ht="15.75" customHeight="1" x14ac:dyDescent="0.25">
      <c r="A275" s="5"/>
      <c r="B275" s="13"/>
      <c r="C275" s="5"/>
      <c r="D275" s="13"/>
      <c r="E275" s="15"/>
      <c r="F275" s="15"/>
      <c r="G275" s="5"/>
      <c r="H275" s="5"/>
      <c r="I275" s="5"/>
      <c r="J275" s="5"/>
      <c r="K275" s="5"/>
      <c r="L275" s="5"/>
      <c r="M275" s="5"/>
      <c r="N275" s="5"/>
      <c r="O275" s="5"/>
      <c r="P275" s="5"/>
      <c r="Q275" s="5"/>
      <c r="R275" s="5"/>
      <c r="S275" s="5"/>
      <c r="T275" s="5"/>
      <c r="U275" s="5"/>
      <c r="V275" s="5"/>
      <c r="W275" s="5"/>
      <c r="X275" s="5"/>
      <c r="Y275" s="5"/>
      <c r="Z275" s="5"/>
    </row>
    <row r="276" spans="1:26" ht="15.75" customHeight="1" x14ac:dyDescent="0.25">
      <c r="A276" s="5"/>
      <c r="B276" s="13"/>
      <c r="C276" s="5"/>
      <c r="D276" s="13"/>
      <c r="E276" s="15"/>
      <c r="F276" s="15"/>
      <c r="G276" s="5"/>
      <c r="H276" s="5"/>
      <c r="I276" s="5"/>
      <c r="J276" s="5"/>
      <c r="K276" s="5"/>
      <c r="L276" s="5"/>
      <c r="M276" s="5"/>
      <c r="N276" s="5"/>
      <c r="O276" s="5"/>
      <c r="P276" s="5"/>
      <c r="Q276" s="5"/>
      <c r="R276" s="5"/>
      <c r="S276" s="5"/>
      <c r="T276" s="5"/>
      <c r="U276" s="5"/>
      <c r="V276" s="5"/>
      <c r="W276" s="5"/>
      <c r="X276" s="5"/>
      <c r="Y276" s="5"/>
      <c r="Z276" s="5"/>
    </row>
    <row r="277" spans="1:26" ht="15.75" customHeight="1" x14ac:dyDescent="0.25">
      <c r="A277" s="5"/>
      <c r="B277" s="13"/>
      <c r="C277" s="5"/>
      <c r="D277" s="13"/>
      <c r="E277" s="15"/>
      <c r="F277" s="15"/>
      <c r="G277" s="5"/>
      <c r="H277" s="5"/>
      <c r="I277" s="5"/>
      <c r="J277" s="5"/>
      <c r="K277" s="5"/>
      <c r="L277" s="5"/>
      <c r="M277" s="5"/>
      <c r="N277" s="5"/>
      <c r="O277" s="5"/>
      <c r="P277" s="5"/>
      <c r="Q277" s="5"/>
      <c r="R277" s="5"/>
      <c r="S277" s="5"/>
      <c r="T277" s="5"/>
      <c r="U277" s="5"/>
      <c r="V277" s="5"/>
      <c r="W277" s="5"/>
      <c r="X277" s="5"/>
      <c r="Y277" s="5"/>
      <c r="Z277" s="5"/>
    </row>
    <row r="278" spans="1:26" ht="15.75" customHeight="1" x14ac:dyDescent="0.25">
      <c r="A278" s="5"/>
      <c r="B278" s="13"/>
      <c r="C278" s="5"/>
      <c r="D278" s="13"/>
      <c r="E278" s="15"/>
      <c r="F278" s="15"/>
      <c r="G278" s="5"/>
      <c r="H278" s="5"/>
      <c r="I278" s="5"/>
      <c r="J278" s="5"/>
      <c r="K278" s="5"/>
      <c r="L278" s="5"/>
      <c r="M278" s="5"/>
      <c r="N278" s="5"/>
      <c r="O278" s="5"/>
      <c r="P278" s="5"/>
      <c r="Q278" s="5"/>
      <c r="R278" s="5"/>
      <c r="S278" s="5"/>
      <c r="T278" s="5"/>
      <c r="U278" s="5"/>
      <c r="V278" s="5"/>
      <c r="W278" s="5"/>
      <c r="X278" s="5"/>
      <c r="Y278" s="5"/>
      <c r="Z278" s="5"/>
    </row>
    <row r="279" spans="1:26" ht="15.75" customHeight="1" x14ac:dyDescent="0.25">
      <c r="A279" s="5"/>
      <c r="B279" s="13"/>
      <c r="C279" s="5"/>
      <c r="D279" s="13"/>
      <c r="E279" s="15"/>
      <c r="F279" s="15"/>
      <c r="G279" s="5"/>
      <c r="H279" s="5"/>
      <c r="I279" s="5"/>
      <c r="J279" s="5"/>
      <c r="K279" s="5"/>
      <c r="L279" s="5"/>
      <c r="M279" s="5"/>
      <c r="N279" s="5"/>
      <c r="O279" s="5"/>
      <c r="P279" s="5"/>
      <c r="Q279" s="5"/>
      <c r="R279" s="5"/>
      <c r="S279" s="5"/>
      <c r="T279" s="5"/>
      <c r="U279" s="5"/>
      <c r="V279" s="5"/>
      <c r="W279" s="5"/>
      <c r="X279" s="5"/>
      <c r="Y279" s="5"/>
      <c r="Z279" s="5"/>
    </row>
    <row r="280" spans="1:26" ht="15.75" customHeight="1" x14ac:dyDescent="0.25">
      <c r="A280" s="5"/>
      <c r="B280" s="13"/>
      <c r="C280" s="5"/>
      <c r="D280" s="13"/>
      <c r="E280" s="15"/>
      <c r="F280" s="15"/>
      <c r="G280" s="5"/>
      <c r="H280" s="5"/>
      <c r="I280" s="5"/>
      <c r="J280" s="5"/>
      <c r="K280" s="5"/>
      <c r="L280" s="5"/>
      <c r="M280" s="5"/>
      <c r="N280" s="5"/>
      <c r="O280" s="5"/>
      <c r="P280" s="5"/>
      <c r="Q280" s="5"/>
      <c r="R280" s="5"/>
      <c r="S280" s="5"/>
      <c r="T280" s="5"/>
      <c r="U280" s="5"/>
      <c r="V280" s="5"/>
      <c r="W280" s="5"/>
      <c r="X280" s="5"/>
      <c r="Y280" s="5"/>
      <c r="Z280" s="5"/>
    </row>
    <row r="281" spans="1:26" ht="15.75" customHeight="1" x14ac:dyDescent="0.25">
      <c r="A281" s="5"/>
      <c r="B281" s="13"/>
      <c r="C281" s="5"/>
      <c r="D281" s="13"/>
      <c r="E281" s="15"/>
      <c r="F281" s="15"/>
      <c r="G281" s="5"/>
      <c r="H281" s="5"/>
      <c r="I281" s="5"/>
      <c r="J281" s="5"/>
      <c r="K281" s="5"/>
      <c r="L281" s="5"/>
      <c r="M281" s="5"/>
      <c r="N281" s="5"/>
      <c r="O281" s="5"/>
      <c r="P281" s="5"/>
      <c r="Q281" s="5"/>
      <c r="R281" s="5"/>
      <c r="S281" s="5"/>
      <c r="T281" s="5"/>
      <c r="U281" s="5"/>
      <c r="V281" s="5"/>
      <c r="W281" s="5"/>
      <c r="X281" s="5"/>
      <c r="Y281" s="5"/>
      <c r="Z281" s="5"/>
    </row>
    <row r="282" spans="1:26" ht="15.75" customHeight="1" x14ac:dyDescent="0.25">
      <c r="A282" s="5"/>
      <c r="B282" s="13"/>
      <c r="C282" s="5"/>
      <c r="D282" s="13"/>
      <c r="E282" s="15"/>
      <c r="F282" s="15"/>
      <c r="G282" s="5"/>
      <c r="H282" s="5"/>
      <c r="I282" s="5"/>
      <c r="J282" s="5"/>
      <c r="K282" s="5"/>
      <c r="L282" s="5"/>
      <c r="M282" s="5"/>
      <c r="N282" s="5"/>
      <c r="O282" s="5"/>
      <c r="P282" s="5"/>
      <c r="Q282" s="5"/>
      <c r="R282" s="5"/>
      <c r="S282" s="5"/>
      <c r="T282" s="5"/>
      <c r="U282" s="5"/>
      <c r="V282" s="5"/>
      <c r="W282" s="5"/>
      <c r="X282" s="5"/>
      <c r="Y282" s="5"/>
      <c r="Z282" s="5"/>
    </row>
    <row r="283" spans="1:26" ht="15.75" customHeight="1" x14ac:dyDescent="0.25">
      <c r="A283" s="5"/>
      <c r="B283" s="13"/>
      <c r="C283" s="5"/>
      <c r="D283" s="13"/>
      <c r="E283" s="15"/>
      <c r="F283" s="15"/>
      <c r="G283" s="5"/>
      <c r="H283" s="5"/>
      <c r="I283" s="5"/>
      <c r="J283" s="5"/>
      <c r="K283" s="5"/>
      <c r="L283" s="5"/>
      <c r="M283" s="5"/>
      <c r="N283" s="5"/>
      <c r="O283" s="5"/>
      <c r="P283" s="5"/>
      <c r="Q283" s="5"/>
      <c r="R283" s="5"/>
      <c r="S283" s="5"/>
      <c r="T283" s="5"/>
      <c r="U283" s="5"/>
      <c r="V283" s="5"/>
      <c r="W283" s="5"/>
      <c r="X283" s="5"/>
      <c r="Y283" s="5"/>
      <c r="Z283" s="5"/>
    </row>
    <row r="284" spans="1:26" ht="15.75" customHeight="1" x14ac:dyDescent="0.25">
      <c r="A284" s="5"/>
      <c r="B284" s="13"/>
      <c r="C284" s="5"/>
      <c r="D284" s="13"/>
      <c r="E284" s="15"/>
      <c r="F284" s="15"/>
      <c r="G284" s="5"/>
      <c r="H284" s="5"/>
      <c r="I284" s="5"/>
      <c r="J284" s="5"/>
      <c r="K284" s="5"/>
      <c r="L284" s="5"/>
      <c r="M284" s="5"/>
      <c r="N284" s="5"/>
      <c r="O284" s="5"/>
      <c r="P284" s="5"/>
      <c r="Q284" s="5"/>
      <c r="R284" s="5"/>
      <c r="S284" s="5"/>
      <c r="T284" s="5"/>
      <c r="U284" s="5"/>
      <c r="V284" s="5"/>
      <c r="W284" s="5"/>
      <c r="X284" s="5"/>
      <c r="Y284" s="5"/>
      <c r="Z284" s="5"/>
    </row>
    <row r="285" spans="1:26" ht="15.75" customHeight="1" x14ac:dyDescent="0.25">
      <c r="A285" s="5"/>
      <c r="B285" s="13"/>
      <c r="C285" s="5"/>
      <c r="D285" s="13"/>
      <c r="E285" s="15"/>
      <c r="F285" s="15"/>
      <c r="G285" s="5"/>
      <c r="H285" s="5"/>
      <c r="I285" s="5"/>
      <c r="J285" s="5"/>
      <c r="K285" s="5"/>
      <c r="L285" s="5"/>
      <c r="M285" s="5"/>
      <c r="N285" s="5"/>
      <c r="O285" s="5"/>
      <c r="P285" s="5"/>
      <c r="Q285" s="5"/>
      <c r="R285" s="5"/>
      <c r="S285" s="5"/>
      <c r="T285" s="5"/>
      <c r="U285" s="5"/>
      <c r="V285" s="5"/>
      <c r="W285" s="5"/>
      <c r="X285" s="5"/>
      <c r="Y285" s="5"/>
      <c r="Z285" s="5"/>
    </row>
    <row r="286" spans="1:26" ht="15.75" customHeight="1" x14ac:dyDescent="0.25">
      <c r="A286" s="5"/>
      <c r="B286" s="13"/>
      <c r="C286" s="5"/>
      <c r="D286" s="13"/>
      <c r="E286" s="15"/>
      <c r="F286" s="15"/>
      <c r="G286" s="5"/>
      <c r="H286" s="5"/>
      <c r="I286" s="5"/>
      <c r="J286" s="5"/>
      <c r="K286" s="5"/>
      <c r="L286" s="5"/>
      <c r="M286" s="5"/>
      <c r="N286" s="5"/>
      <c r="O286" s="5"/>
      <c r="P286" s="5"/>
      <c r="Q286" s="5"/>
      <c r="R286" s="5"/>
      <c r="S286" s="5"/>
      <c r="T286" s="5"/>
      <c r="U286" s="5"/>
      <c r="V286" s="5"/>
      <c r="W286" s="5"/>
      <c r="X286" s="5"/>
      <c r="Y286" s="5"/>
      <c r="Z286" s="5"/>
    </row>
    <row r="287" spans="1:26" ht="15.75" customHeight="1" x14ac:dyDescent="0.25">
      <c r="A287" s="5"/>
      <c r="B287" s="13"/>
      <c r="C287" s="5"/>
      <c r="D287" s="13"/>
      <c r="E287" s="15"/>
      <c r="F287" s="15"/>
      <c r="G287" s="5"/>
      <c r="H287" s="5"/>
      <c r="I287" s="5"/>
      <c r="J287" s="5"/>
      <c r="K287" s="5"/>
      <c r="L287" s="5"/>
      <c r="M287" s="5"/>
      <c r="N287" s="5"/>
      <c r="O287" s="5"/>
      <c r="P287" s="5"/>
      <c r="Q287" s="5"/>
      <c r="R287" s="5"/>
      <c r="S287" s="5"/>
      <c r="T287" s="5"/>
      <c r="U287" s="5"/>
      <c r="V287" s="5"/>
      <c r="W287" s="5"/>
      <c r="X287" s="5"/>
      <c r="Y287" s="5"/>
      <c r="Z287" s="5"/>
    </row>
    <row r="288" spans="1:26" ht="15.75" customHeight="1" x14ac:dyDescent="0.25">
      <c r="A288" s="5"/>
      <c r="B288" s="13"/>
      <c r="C288" s="5"/>
      <c r="D288" s="13"/>
      <c r="E288" s="15"/>
      <c r="F288" s="15"/>
      <c r="G288" s="5"/>
      <c r="H288" s="5"/>
      <c r="I288" s="5"/>
      <c r="J288" s="5"/>
      <c r="K288" s="5"/>
      <c r="L288" s="5"/>
      <c r="M288" s="5"/>
      <c r="N288" s="5"/>
      <c r="O288" s="5"/>
      <c r="P288" s="5"/>
      <c r="Q288" s="5"/>
      <c r="R288" s="5"/>
      <c r="S288" s="5"/>
      <c r="T288" s="5"/>
      <c r="U288" s="5"/>
      <c r="V288" s="5"/>
      <c r="W288" s="5"/>
      <c r="X288" s="5"/>
      <c r="Y288" s="5"/>
      <c r="Z288" s="5"/>
    </row>
    <row r="289" spans="1:26" ht="15.75" customHeight="1" x14ac:dyDescent="0.25">
      <c r="A289" s="5"/>
      <c r="B289" s="13"/>
      <c r="C289" s="5"/>
      <c r="D289" s="13"/>
      <c r="E289" s="15"/>
      <c r="F289" s="15"/>
      <c r="G289" s="5"/>
      <c r="H289" s="5"/>
      <c r="I289" s="5"/>
      <c r="J289" s="5"/>
      <c r="K289" s="5"/>
      <c r="L289" s="5"/>
      <c r="M289" s="5"/>
      <c r="N289" s="5"/>
      <c r="O289" s="5"/>
      <c r="P289" s="5"/>
      <c r="Q289" s="5"/>
      <c r="R289" s="5"/>
      <c r="S289" s="5"/>
      <c r="T289" s="5"/>
      <c r="U289" s="5"/>
      <c r="V289" s="5"/>
      <c r="W289" s="5"/>
      <c r="X289" s="5"/>
      <c r="Y289" s="5"/>
      <c r="Z289" s="5"/>
    </row>
    <row r="290" spans="1:26" ht="15.75" customHeight="1" x14ac:dyDescent="0.25">
      <c r="A290" s="5"/>
      <c r="B290" s="13"/>
      <c r="C290" s="5"/>
      <c r="D290" s="13"/>
      <c r="E290" s="15"/>
      <c r="F290" s="15"/>
      <c r="G290" s="5"/>
      <c r="H290" s="5"/>
      <c r="I290" s="5"/>
      <c r="J290" s="5"/>
      <c r="K290" s="5"/>
      <c r="L290" s="5"/>
      <c r="M290" s="5"/>
      <c r="N290" s="5"/>
      <c r="O290" s="5"/>
      <c r="P290" s="5"/>
      <c r="Q290" s="5"/>
      <c r="R290" s="5"/>
      <c r="S290" s="5"/>
      <c r="T290" s="5"/>
      <c r="U290" s="5"/>
      <c r="V290" s="5"/>
      <c r="W290" s="5"/>
      <c r="X290" s="5"/>
      <c r="Y290" s="5"/>
      <c r="Z290" s="5"/>
    </row>
    <row r="291" spans="1:26" ht="15.75" customHeight="1" x14ac:dyDescent="0.25">
      <c r="A291" s="5"/>
      <c r="B291" s="13"/>
      <c r="C291" s="5"/>
      <c r="D291" s="13"/>
      <c r="E291" s="15"/>
      <c r="F291" s="15"/>
      <c r="G291" s="5"/>
      <c r="H291" s="5"/>
      <c r="I291" s="5"/>
      <c r="J291" s="5"/>
      <c r="K291" s="5"/>
      <c r="L291" s="5"/>
      <c r="M291" s="5"/>
      <c r="N291" s="5"/>
      <c r="O291" s="5"/>
      <c r="P291" s="5"/>
      <c r="Q291" s="5"/>
      <c r="R291" s="5"/>
      <c r="S291" s="5"/>
      <c r="T291" s="5"/>
      <c r="U291" s="5"/>
      <c r="V291" s="5"/>
      <c r="W291" s="5"/>
      <c r="X291" s="5"/>
      <c r="Y291" s="5"/>
      <c r="Z291" s="5"/>
    </row>
    <row r="292" spans="1:26" ht="15.75" customHeight="1" x14ac:dyDescent="0.25">
      <c r="A292" s="5"/>
      <c r="B292" s="13"/>
      <c r="C292" s="5"/>
      <c r="D292" s="13"/>
      <c r="E292" s="15"/>
      <c r="F292" s="15"/>
      <c r="G292" s="5"/>
      <c r="H292" s="5"/>
      <c r="I292" s="5"/>
      <c r="J292" s="5"/>
      <c r="K292" s="5"/>
      <c r="L292" s="5"/>
      <c r="M292" s="5"/>
      <c r="N292" s="5"/>
      <c r="O292" s="5"/>
      <c r="P292" s="5"/>
      <c r="Q292" s="5"/>
      <c r="R292" s="5"/>
      <c r="S292" s="5"/>
      <c r="T292" s="5"/>
      <c r="U292" s="5"/>
      <c r="V292" s="5"/>
      <c r="W292" s="5"/>
      <c r="X292" s="5"/>
      <c r="Y292" s="5"/>
      <c r="Z292" s="5"/>
    </row>
    <row r="293" spans="1:26" ht="15.75" customHeight="1" x14ac:dyDescent="0.25">
      <c r="A293" s="5"/>
      <c r="B293" s="13"/>
      <c r="C293" s="5"/>
      <c r="D293" s="13"/>
      <c r="E293" s="15"/>
      <c r="F293" s="15"/>
      <c r="G293" s="5"/>
      <c r="H293" s="5"/>
      <c r="I293" s="5"/>
      <c r="J293" s="5"/>
      <c r="K293" s="5"/>
      <c r="L293" s="5"/>
      <c r="M293" s="5"/>
      <c r="N293" s="5"/>
      <c r="O293" s="5"/>
      <c r="P293" s="5"/>
      <c r="Q293" s="5"/>
      <c r="R293" s="5"/>
      <c r="S293" s="5"/>
      <c r="T293" s="5"/>
      <c r="U293" s="5"/>
      <c r="V293" s="5"/>
      <c r="W293" s="5"/>
      <c r="X293" s="5"/>
      <c r="Y293" s="5"/>
      <c r="Z293" s="5"/>
    </row>
    <row r="294" spans="1:26" ht="15.75" customHeight="1" x14ac:dyDescent="0.25">
      <c r="A294" s="5"/>
      <c r="B294" s="13"/>
      <c r="C294" s="5"/>
      <c r="D294" s="13"/>
      <c r="E294" s="15"/>
      <c r="F294" s="15"/>
      <c r="G294" s="5"/>
      <c r="H294" s="5"/>
      <c r="I294" s="5"/>
      <c r="J294" s="5"/>
      <c r="K294" s="5"/>
      <c r="L294" s="5"/>
      <c r="M294" s="5"/>
      <c r="N294" s="5"/>
      <c r="O294" s="5"/>
      <c r="P294" s="5"/>
      <c r="Q294" s="5"/>
      <c r="R294" s="5"/>
      <c r="S294" s="5"/>
      <c r="T294" s="5"/>
      <c r="U294" s="5"/>
      <c r="V294" s="5"/>
      <c r="W294" s="5"/>
      <c r="X294" s="5"/>
      <c r="Y294" s="5"/>
      <c r="Z294" s="5"/>
    </row>
    <row r="295" spans="1:26" ht="15.75" customHeight="1" x14ac:dyDescent="0.25">
      <c r="A295" s="5"/>
      <c r="B295" s="13"/>
      <c r="C295" s="5"/>
      <c r="D295" s="13"/>
      <c r="E295" s="15"/>
      <c r="F295" s="15"/>
      <c r="G295" s="5"/>
      <c r="H295" s="5"/>
      <c r="I295" s="5"/>
      <c r="J295" s="5"/>
      <c r="K295" s="5"/>
      <c r="L295" s="5"/>
      <c r="M295" s="5"/>
      <c r="N295" s="5"/>
      <c r="O295" s="5"/>
      <c r="P295" s="5"/>
      <c r="Q295" s="5"/>
      <c r="R295" s="5"/>
      <c r="S295" s="5"/>
      <c r="T295" s="5"/>
      <c r="U295" s="5"/>
      <c r="V295" s="5"/>
      <c r="W295" s="5"/>
      <c r="X295" s="5"/>
      <c r="Y295" s="5"/>
      <c r="Z295" s="5"/>
    </row>
    <row r="296" spans="1:26" ht="15.75" customHeight="1" x14ac:dyDescent="0.25">
      <c r="A296" s="5"/>
      <c r="B296" s="13"/>
      <c r="C296" s="5"/>
      <c r="D296" s="13"/>
      <c r="E296" s="15"/>
      <c r="F296" s="15"/>
      <c r="G296" s="5"/>
      <c r="H296" s="5"/>
      <c r="I296" s="5"/>
      <c r="J296" s="5"/>
      <c r="K296" s="5"/>
      <c r="L296" s="5"/>
      <c r="M296" s="5"/>
      <c r="N296" s="5"/>
      <c r="O296" s="5"/>
      <c r="P296" s="5"/>
      <c r="Q296" s="5"/>
      <c r="R296" s="5"/>
      <c r="S296" s="5"/>
      <c r="T296" s="5"/>
      <c r="U296" s="5"/>
      <c r="V296" s="5"/>
      <c r="W296" s="5"/>
      <c r="X296" s="5"/>
      <c r="Y296" s="5"/>
      <c r="Z296" s="5"/>
    </row>
    <row r="297" spans="1:26" ht="15.75" customHeight="1" x14ac:dyDescent="0.25">
      <c r="A297" s="5"/>
      <c r="B297" s="13"/>
      <c r="C297" s="5"/>
      <c r="D297" s="13"/>
      <c r="E297" s="15"/>
      <c r="F297" s="15"/>
      <c r="G297" s="5"/>
      <c r="H297" s="5"/>
      <c r="I297" s="5"/>
      <c r="J297" s="5"/>
      <c r="K297" s="5"/>
      <c r="L297" s="5"/>
      <c r="M297" s="5"/>
      <c r="N297" s="5"/>
      <c r="O297" s="5"/>
      <c r="P297" s="5"/>
      <c r="Q297" s="5"/>
      <c r="R297" s="5"/>
      <c r="S297" s="5"/>
      <c r="T297" s="5"/>
      <c r="U297" s="5"/>
      <c r="V297" s="5"/>
      <c r="W297" s="5"/>
      <c r="X297" s="5"/>
      <c r="Y297" s="5"/>
      <c r="Z297" s="5"/>
    </row>
    <row r="298" spans="1:26" ht="15.75" customHeight="1" x14ac:dyDescent="0.25">
      <c r="A298" s="5"/>
      <c r="B298" s="13"/>
      <c r="C298" s="5"/>
      <c r="D298" s="13"/>
      <c r="E298" s="15"/>
      <c r="F298" s="15"/>
      <c r="G298" s="5"/>
      <c r="H298" s="5"/>
      <c r="I298" s="5"/>
      <c r="J298" s="5"/>
      <c r="K298" s="5"/>
      <c r="L298" s="5"/>
      <c r="M298" s="5"/>
      <c r="N298" s="5"/>
      <c r="O298" s="5"/>
      <c r="P298" s="5"/>
      <c r="Q298" s="5"/>
      <c r="R298" s="5"/>
      <c r="S298" s="5"/>
      <c r="T298" s="5"/>
      <c r="U298" s="5"/>
      <c r="V298" s="5"/>
      <c r="W298" s="5"/>
      <c r="X298" s="5"/>
      <c r="Y298" s="5"/>
      <c r="Z298" s="5"/>
    </row>
    <row r="299" spans="1:26" ht="15.75" customHeight="1" x14ac:dyDescent="0.25">
      <c r="A299" s="5"/>
      <c r="B299" s="13"/>
      <c r="C299" s="5"/>
      <c r="D299" s="13"/>
      <c r="E299" s="15"/>
      <c r="F299" s="15"/>
      <c r="G299" s="5"/>
      <c r="H299" s="5"/>
      <c r="I299" s="5"/>
      <c r="J299" s="5"/>
      <c r="K299" s="5"/>
      <c r="L299" s="5"/>
      <c r="M299" s="5"/>
      <c r="N299" s="5"/>
      <c r="O299" s="5"/>
      <c r="P299" s="5"/>
      <c r="Q299" s="5"/>
      <c r="R299" s="5"/>
      <c r="S299" s="5"/>
      <c r="T299" s="5"/>
      <c r="U299" s="5"/>
      <c r="V299" s="5"/>
      <c r="W299" s="5"/>
      <c r="X299" s="5"/>
      <c r="Y299" s="5"/>
      <c r="Z299" s="5"/>
    </row>
    <row r="300" spans="1:26" ht="15.75" customHeight="1" x14ac:dyDescent="0.25">
      <c r="A300" s="5"/>
      <c r="B300" s="13"/>
      <c r="C300" s="5"/>
      <c r="D300" s="13"/>
      <c r="E300" s="15"/>
      <c r="F300" s="15"/>
      <c r="G300" s="5"/>
      <c r="H300" s="5"/>
      <c r="I300" s="5"/>
      <c r="J300" s="5"/>
      <c r="K300" s="5"/>
      <c r="L300" s="5"/>
      <c r="M300" s="5"/>
      <c r="N300" s="5"/>
      <c r="O300" s="5"/>
      <c r="P300" s="5"/>
      <c r="Q300" s="5"/>
      <c r="R300" s="5"/>
      <c r="S300" s="5"/>
      <c r="T300" s="5"/>
      <c r="U300" s="5"/>
      <c r="V300" s="5"/>
      <c r="W300" s="5"/>
      <c r="X300" s="5"/>
      <c r="Y300" s="5"/>
      <c r="Z300" s="5"/>
    </row>
    <row r="301" spans="1:26" ht="15.75" customHeight="1" x14ac:dyDescent="0.25">
      <c r="A301" s="5"/>
      <c r="B301" s="13"/>
      <c r="C301" s="5"/>
      <c r="D301" s="13"/>
      <c r="E301" s="15"/>
      <c r="F301" s="15"/>
      <c r="G301" s="5"/>
      <c r="H301" s="5"/>
      <c r="I301" s="5"/>
      <c r="J301" s="5"/>
      <c r="K301" s="5"/>
      <c r="L301" s="5"/>
      <c r="M301" s="5"/>
      <c r="N301" s="5"/>
      <c r="O301" s="5"/>
      <c r="P301" s="5"/>
      <c r="Q301" s="5"/>
      <c r="R301" s="5"/>
      <c r="S301" s="5"/>
      <c r="T301" s="5"/>
      <c r="U301" s="5"/>
      <c r="V301" s="5"/>
      <c r="W301" s="5"/>
      <c r="X301" s="5"/>
      <c r="Y301" s="5"/>
      <c r="Z301" s="5"/>
    </row>
    <row r="302" spans="1:26" ht="15.75" customHeight="1" x14ac:dyDescent="0.25">
      <c r="A302" s="5"/>
      <c r="B302" s="13"/>
      <c r="C302" s="5"/>
      <c r="D302" s="13"/>
      <c r="E302" s="15"/>
      <c r="F302" s="15"/>
      <c r="G302" s="5"/>
      <c r="H302" s="5"/>
      <c r="I302" s="5"/>
      <c r="J302" s="5"/>
      <c r="K302" s="5"/>
      <c r="L302" s="5"/>
      <c r="M302" s="5"/>
      <c r="N302" s="5"/>
      <c r="O302" s="5"/>
      <c r="P302" s="5"/>
      <c r="Q302" s="5"/>
      <c r="R302" s="5"/>
      <c r="S302" s="5"/>
      <c r="T302" s="5"/>
      <c r="U302" s="5"/>
      <c r="V302" s="5"/>
      <c r="W302" s="5"/>
      <c r="X302" s="5"/>
      <c r="Y302" s="5"/>
      <c r="Z302" s="5"/>
    </row>
    <row r="303" spans="1:26" ht="15.75" customHeight="1" x14ac:dyDescent="0.25">
      <c r="A303" s="5"/>
      <c r="B303" s="13"/>
      <c r="C303" s="5"/>
      <c r="D303" s="13"/>
      <c r="E303" s="15"/>
      <c r="F303" s="15"/>
      <c r="G303" s="5"/>
      <c r="H303" s="5"/>
      <c r="I303" s="5"/>
      <c r="J303" s="5"/>
      <c r="K303" s="5"/>
      <c r="L303" s="5"/>
      <c r="M303" s="5"/>
      <c r="N303" s="5"/>
      <c r="O303" s="5"/>
      <c r="P303" s="5"/>
      <c r="Q303" s="5"/>
      <c r="R303" s="5"/>
      <c r="S303" s="5"/>
      <c r="T303" s="5"/>
      <c r="U303" s="5"/>
      <c r="V303" s="5"/>
      <c r="W303" s="5"/>
      <c r="X303" s="5"/>
      <c r="Y303" s="5"/>
      <c r="Z303" s="5"/>
    </row>
    <row r="304" spans="1:26" ht="15.75" customHeight="1" x14ac:dyDescent="0.25">
      <c r="A304" s="5"/>
      <c r="B304" s="13"/>
      <c r="C304" s="5"/>
      <c r="D304" s="13"/>
      <c r="E304" s="15"/>
      <c r="F304" s="15"/>
      <c r="G304" s="5"/>
      <c r="H304" s="5"/>
      <c r="I304" s="5"/>
      <c r="J304" s="5"/>
      <c r="K304" s="5"/>
      <c r="L304" s="5"/>
      <c r="M304" s="5"/>
      <c r="N304" s="5"/>
      <c r="O304" s="5"/>
      <c r="P304" s="5"/>
      <c r="Q304" s="5"/>
      <c r="R304" s="5"/>
      <c r="S304" s="5"/>
      <c r="T304" s="5"/>
      <c r="U304" s="5"/>
      <c r="V304" s="5"/>
      <c r="W304" s="5"/>
      <c r="X304" s="5"/>
      <c r="Y304" s="5"/>
      <c r="Z304" s="5"/>
    </row>
    <row r="305" spans="1:26" ht="15.75" customHeight="1" x14ac:dyDescent="0.25">
      <c r="A305" s="5"/>
      <c r="B305" s="13"/>
      <c r="C305" s="5"/>
      <c r="D305" s="13"/>
      <c r="E305" s="15"/>
      <c r="F305" s="15"/>
      <c r="G305" s="5"/>
      <c r="H305" s="5"/>
      <c r="I305" s="5"/>
      <c r="J305" s="5"/>
      <c r="K305" s="5"/>
      <c r="L305" s="5"/>
      <c r="M305" s="5"/>
      <c r="N305" s="5"/>
      <c r="O305" s="5"/>
      <c r="P305" s="5"/>
      <c r="Q305" s="5"/>
      <c r="R305" s="5"/>
      <c r="S305" s="5"/>
      <c r="T305" s="5"/>
      <c r="U305" s="5"/>
      <c r="V305" s="5"/>
      <c r="W305" s="5"/>
      <c r="X305" s="5"/>
      <c r="Y305" s="5"/>
      <c r="Z305" s="5"/>
    </row>
    <row r="306" spans="1:26" ht="15.75" customHeight="1" x14ac:dyDescent="0.25">
      <c r="A306" s="5"/>
      <c r="B306" s="13"/>
      <c r="C306" s="5"/>
      <c r="D306" s="13"/>
      <c r="E306" s="15"/>
      <c r="F306" s="15"/>
      <c r="G306" s="5"/>
      <c r="H306" s="5"/>
      <c r="I306" s="5"/>
      <c r="J306" s="5"/>
      <c r="K306" s="5"/>
      <c r="L306" s="5"/>
      <c r="M306" s="5"/>
      <c r="N306" s="5"/>
      <c r="O306" s="5"/>
      <c r="P306" s="5"/>
      <c r="Q306" s="5"/>
      <c r="R306" s="5"/>
      <c r="S306" s="5"/>
      <c r="T306" s="5"/>
      <c r="U306" s="5"/>
      <c r="V306" s="5"/>
      <c r="W306" s="5"/>
      <c r="X306" s="5"/>
      <c r="Y306" s="5"/>
      <c r="Z306" s="5"/>
    </row>
    <row r="307" spans="1:26" ht="15.75" customHeight="1" x14ac:dyDescent="0.25">
      <c r="A307" s="5"/>
      <c r="B307" s="13"/>
      <c r="C307" s="5"/>
      <c r="D307" s="13"/>
      <c r="E307" s="15"/>
      <c r="F307" s="15"/>
      <c r="G307" s="5"/>
      <c r="H307" s="5"/>
      <c r="I307" s="5"/>
      <c r="J307" s="5"/>
      <c r="K307" s="5"/>
      <c r="L307" s="5"/>
      <c r="M307" s="5"/>
      <c r="N307" s="5"/>
      <c r="O307" s="5"/>
      <c r="P307" s="5"/>
      <c r="Q307" s="5"/>
      <c r="R307" s="5"/>
      <c r="S307" s="5"/>
      <c r="T307" s="5"/>
      <c r="U307" s="5"/>
      <c r="V307" s="5"/>
      <c r="W307" s="5"/>
      <c r="X307" s="5"/>
      <c r="Y307" s="5"/>
      <c r="Z307" s="5"/>
    </row>
    <row r="308" spans="1:26" ht="15.75" customHeight="1" x14ac:dyDescent="0.25">
      <c r="A308" s="5"/>
      <c r="B308" s="13"/>
      <c r="C308" s="5"/>
      <c r="D308" s="13"/>
      <c r="E308" s="15"/>
      <c r="F308" s="15"/>
      <c r="G308" s="5"/>
      <c r="H308" s="5"/>
      <c r="I308" s="5"/>
      <c r="J308" s="5"/>
      <c r="K308" s="5"/>
      <c r="L308" s="5"/>
      <c r="M308" s="5"/>
      <c r="N308" s="5"/>
      <c r="O308" s="5"/>
      <c r="P308" s="5"/>
      <c r="Q308" s="5"/>
      <c r="R308" s="5"/>
      <c r="S308" s="5"/>
      <c r="T308" s="5"/>
      <c r="U308" s="5"/>
      <c r="V308" s="5"/>
      <c r="W308" s="5"/>
      <c r="X308" s="5"/>
      <c r="Y308" s="5"/>
      <c r="Z308" s="5"/>
    </row>
    <row r="309" spans="1:26" ht="15.75" customHeight="1" x14ac:dyDescent="0.25">
      <c r="A309" s="5"/>
      <c r="B309" s="13"/>
      <c r="C309" s="5"/>
      <c r="D309" s="13"/>
      <c r="E309" s="15"/>
      <c r="F309" s="15"/>
      <c r="G309" s="5"/>
      <c r="H309" s="5"/>
      <c r="I309" s="5"/>
      <c r="J309" s="5"/>
      <c r="K309" s="5"/>
      <c r="L309" s="5"/>
      <c r="M309" s="5"/>
      <c r="N309" s="5"/>
      <c r="O309" s="5"/>
      <c r="P309" s="5"/>
      <c r="Q309" s="5"/>
      <c r="R309" s="5"/>
      <c r="S309" s="5"/>
      <c r="T309" s="5"/>
      <c r="U309" s="5"/>
      <c r="V309" s="5"/>
      <c r="W309" s="5"/>
      <c r="X309" s="5"/>
      <c r="Y309" s="5"/>
      <c r="Z309" s="5"/>
    </row>
    <row r="310" spans="1:26" ht="15.75" customHeight="1" x14ac:dyDescent="0.25">
      <c r="A310" s="5"/>
      <c r="B310" s="13"/>
      <c r="C310" s="5"/>
      <c r="D310" s="13"/>
      <c r="E310" s="15"/>
      <c r="F310" s="15"/>
      <c r="G310" s="5"/>
      <c r="H310" s="5"/>
      <c r="I310" s="5"/>
      <c r="J310" s="5"/>
      <c r="K310" s="5"/>
      <c r="L310" s="5"/>
      <c r="M310" s="5"/>
      <c r="N310" s="5"/>
      <c r="O310" s="5"/>
      <c r="P310" s="5"/>
      <c r="Q310" s="5"/>
      <c r="R310" s="5"/>
      <c r="S310" s="5"/>
      <c r="T310" s="5"/>
      <c r="U310" s="5"/>
      <c r="V310" s="5"/>
      <c r="W310" s="5"/>
      <c r="X310" s="5"/>
      <c r="Y310" s="5"/>
      <c r="Z310" s="5"/>
    </row>
    <row r="311" spans="1:26" ht="15.75" customHeight="1" x14ac:dyDescent="0.25">
      <c r="A311" s="5"/>
      <c r="B311" s="13"/>
      <c r="C311" s="5"/>
      <c r="D311" s="13"/>
      <c r="E311" s="15"/>
      <c r="F311" s="15"/>
      <c r="G311" s="5"/>
      <c r="H311" s="5"/>
      <c r="I311" s="5"/>
      <c r="J311" s="5"/>
      <c r="K311" s="5"/>
      <c r="L311" s="5"/>
      <c r="M311" s="5"/>
      <c r="N311" s="5"/>
      <c r="O311" s="5"/>
      <c r="P311" s="5"/>
      <c r="Q311" s="5"/>
      <c r="R311" s="5"/>
      <c r="S311" s="5"/>
      <c r="T311" s="5"/>
      <c r="U311" s="5"/>
      <c r="V311" s="5"/>
      <c r="W311" s="5"/>
      <c r="X311" s="5"/>
      <c r="Y311" s="5"/>
      <c r="Z311" s="5"/>
    </row>
    <row r="312" spans="1:26" ht="15.75" customHeight="1" x14ac:dyDescent="0.25">
      <c r="A312" s="5"/>
      <c r="B312" s="13"/>
      <c r="C312" s="5"/>
      <c r="D312" s="13"/>
      <c r="E312" s="15"/>
      <c r="F312" s="15"/>
      <c r="G312" s="5"/>
      <c r="H312" s="5"/>
      <c r="I312" s="5"/>
      <c r="J312" s="5"/>
      <c r="K312" s="5"/>
      <c r="L312" s="5"/>
      <c r="M312" s="5"/>
      <c r="N312" s="5"/>
      <c r="O312" s="5"/>
      <c r="P312" s="5"/>
      <c r="Q312" s="5"/>
      <c r="R312" s="5"/>
      <c r="S312" s="5"/>
      <c r="T312" s="5"/>
      <c r="U312" s="5"/>
      <c r="V312" s="5"/>
      <c r="W312" s="5"/>
      <c r="X312" s="5"/>
      <c r="Y312" s="5"/>
      <c r="Z312" s="5"/>
    </row>
    <row r="313" spans="1:26" ht="15.75" customHeight="1" x14ac:dyDescent="0.25">
      <c r="A313" s="5"/>
      <c r="B313" s="13"/>
      <c r="C313" s="5"/>
      <c r="D313" s="13"/>
      <c r="E313" s="15"/>
      <c r="F313" s="15"/>
      <c r="G313" s="5"/>
      <c r="H313" s="5"/>
      <c r="I313" s="5"/>
      <c r="J313" s="5"/>
      <c r="K313" s="5"/>
      <c r="L313" s="5"/>
      <c r="M313" s="5"/>
      <c r="N313" s="5"/>
      <c r="O313" s="5"/>
      <c r="P313" s="5"/>
      <c r="Q313" s="5"/>
      <c r="R313" s="5"/>
      <c r="S313" s="5"/>
      <c r="T313" s="5"/>
      <c r="U313" s="5"/>
      <c r="V313" s="5"/>
      <c r="W313" s="5"/>
      <c r="X313" s="5"/>
      <c r="Y313" s="5"/>
      <c r="Z313" s="5"/>
    </row>
    <row r="314" spans="1:26" ht="15.75" customHeight="1" x14ac:dyDescent="0.25">
      <c r="A314" s="5"/>
      <c r="B314" s="13"/>
      <c r="C314" s="5"/>
      <c r="D314" s="13"/>
      <c r="E314" s="15"/>
      <c r="F314" s="15"/>
      <c r="G314" s="5"/>
      <c r="H314" s="5"/>
      <c r="I314" s="5"/>
      <c r="J314" s="5"/>
      <c r="K314" s="5"/>
      <c r="L314" s="5"/>
      <c r="M314" s="5"/>
      <c r="N314" s="5"/>
      <c r="O314" s="5"/>
      <c r="P314" s="5"/>
      <c r="Q314" s="5"/>
      <c r="R314" s="5"/>
      <c r="S314" s="5"/>
      <c r="T314" s="5"/>
      <c r="U314" s="5"/>
      <c r="V314" s="5"/>
      <c r="W314" s="5"/>
      <c r="X314" s="5"/>
      <c r="Y314" s="5"/>
      <c r="Z314" s="5"/>
    </row>
    <row r="315" spans="1:26" ht="15.75" customHeight="1" x14ac:dyDescent="0.25">
      <c r="A315" s="5"/>
      <c r="B315" s="13"/>
      <c r="C315" s="5"/>
      <c r="D315" s="13"/>
      <c r="E315" s="15"/>
      <c r="F315" s="15"/>
      <c r="G315" s="5"/>
      <c r="H315" s="5"/>
      <c r="I315" s="5"/>
      <c r="J315" s="5"/>
      <c r="K315" s="5"/>
      <c r="L315" s="5"/>
      <c r="M315" s="5"/>
      <c r="N315" s="5"/>
      <c r="O315" s="5"/>
      <c r="P315" s="5"/>
      <c r="Q315" s="5"/>
      <c r="R315" s="5"/>
      <c r="S315" s="5"/>
      <c r="T315" s="5"/>
      <c r="U315" s="5"/>
      <c r="V315" s="5"/>
      <c r="W315" s="5"/>
      <c r="X315" s="5"/>
      <c r="Y315" s="5"/>
      <c r="Z315" s="5"/>
    </row>
    <row r="316" spans="1:26" ht="15.75" customHeight="1" x14ac:dyDescent="0.25">
      <c r="A316" s="5"/>
      <c r="B316" s="13"/>
      <c r="C316" s="5"/>
      <c r="D316" s="13"/>
      <c r="E316" s="15"/>
      <c r="F316" s="15"/>
      <c r="G316" s="5"/>
      <c r="H316" s="5"/>
      <c r="I316" s="5"/>
      <c r="J316" s="5"/>
      <c r="K316" s="5"/>
      <c r="L316" s="5"/>
      <c r="M316" s="5"/>
      <c r="N316" s="5"/>
      <c r="O316" s="5"/>
      <c r="P316" s="5"/>
      <c r="Q316" s="5"/>
      <c r="R316" s="5"/>
      <c r="S316" s="5"/>
      <c r="T316" s="5"/>
      <c r="U316" s="5"/>
      <c r="V316" s="5"/>
      <c r="W316" s="5"/>
      <c r="X316" s="5"/>
      <c r="Y316" s="5"/>
      <c r="Z316" s="5"/>
    </row>
    <row r="317" spans="1:26" ht="15.75" customHeight="1" x14ac:dyDescent="0.25">
      <c r="A317" s="5"/>
      <c r="B317" s="13"/>
      <c r="C317" s="5"/>
      <c r="D317" s="13"/>
      <c r="E317" s="15"/>
      <c r="F317" s="15"/>
      <c r="G317" s="5"/>
      <c r="H317" s="5"/>
      <c r="I317" s="5"/>
      <c r="J317" s="5"/>
      <c r="K317" s="5"/>
      <c r="L317" s="5"/>
      <c r="M317" s="5"/>
      <c r="N317" s="5"/>
      <c r="O317" s="5"/>
      <c r="P317" s="5"/>
      <c r="Q317" s="5"/>
      <c r="R317" s="5"/>
      <c r="S317" s="5"/>
      <c r="T317" s="5"/>
      <c r="U317" s="5"/>
      <c r="V317" s="5"/>
      <c r="W317" s="5"/>
      <c r="X317" s="5"/>
      <c r="Y317" s="5"/>
      <c r="Z317" s="5"/>
    </row>
    <row r="318" spans="1:26" ht="15.75" customHeight="1" x14ac:dyDescent="0.25">
      <c r="A318" s="5"/>
      <c r="B318" s="13"/>
      <c r="C318" s="5"/>
      <c r="D318" s="13"/>
      <c r="E318" s="15"/>
      <c r="F318" s="15"/>
      <c r="G318" s="5"/>
      <c r="H318" s="5"/>
      <c r="I318" s="5"/>
      <c r="J318" s="5"/>
      <c r="K318" s="5"/>
      <c r="L318" s="5"/>
      <c r="M318" s="5"/>
      <c r="N318" s="5"/>
      <c r="O318" s="5"/>
      <c r="P318" s="5"/>
      <c r="Q318" s="5"/>
      <c r="R318" s="5"/>
      <c r="S318" s="5"/>
      <c r="T318" s="5"/>
      <c r="U318" s="5"/>
      <c r="V318" s="5"/>
      <c r="W318" s="5"/>
      <c r="X318" s="5"/>
      <c r="Y318" s="5"/>
      <c r="Z318" s="5"/>
    </row>
    <row r="319" spans="1:26" ht="15.75" customHeight="1" x14ac:dyDescent="0.25">
      <c r="A319" s="5"/>
      <c r="B319" s="13"/>
      <c r="C319" s="5"/>
      <c r="D319" s="13"/>
      <c r="E319" s="15"/>
      <c r="F319" s="15"/>
      <c r="G319" s="5"/>
      <c r="H319" s="5"/>
      <c r="I319" s="5"/>
      <c r="J319" s="5"/>
      <c r="K319" s="5"/>
      <c r="L319" s="5"/>
      <c r="M319" s="5"/>
      <c r="N319" s="5"/>
      <c r="O319" s="5"/>
      <c r="P319" s="5"/>
      <c r="Q319" s="5"/>
      <c r="R319" s="5"/>
      <c r="S319" s="5"/>
      <c r="T319" s="5"/>
      <c r="U319" s="5"/>
      <c r="V319" s="5"/>
      <c r="W319" s="5"/>
      <c r="X319" s="5"/>
      <c r="Y319" s="5"/>
      <c r="Z319" s="5"/>
    </row>
    <row r="320" spans="1:26" ht="15.75" customHeight="1" x14ac:dyDescent="0.25">
      <c r="A320" s="5"/>
      <c r="B320" s="13"/>
      <c r="C320" s="5"/>
      <c r="D320" s="13"/>
      <c r="E320" s="15"/>
      <c r="F320" s="15"/>
      <c r="G320" s="5"/>
      <c r="H320" s="5"/>
      <c r="I320" s="5"/>
      <c r="J320" s="5"/>
      <c r="K320" s="5"/>
      <c r="L320" s="5"/>
      <c r="M320" s="5"/>
      <c r="N320" s="5"/>
      <c r="O320" s="5"/>
      <c r="P320" s="5"/>
      <c r="Q320" s="5"/>
      <c r="R320" s="5"/>
      <c r="S320" s="5"/>
      <c r="T320" s="5"/>
      <c r="U320" s="5"/>
      <c r="V320" s="5"/>
      <c r="W320" s="5"/>
      <c r="X320" s="5"/>
      <c r="Y320" s="5"/>
      <c r="Z320" s="5"/>
    </row>
    <row r="321" spans="1:26" ht="15.75" customHeight="1" x14ac:dyDescent="0.25">
      <c r="A321" s="5"/>
      <c r="B321" s="13"/>
      <c r="C321" s="5"/>
      <c r="D321" s="13"/>
      <c r="E321" s="15"/>
      <c r="F321" s="15"/>
      <c r="G321" s="5"/>
      <c r="H321" s="5"/>
      <c r="I321" s="5"/>
      <c r="J321" s="5"/>
      <c r="K321" s="5"/>
      <c r="L321" s="5"/>
      <c r="M321" s="5"/>
      <c r="N321" s="5"/>
      <c r="O321" s="5"/>
      <c r="P321" s="5"/>
      <c r="Q321" s="5"/>
      <c r="R321" s="5"/>
      <c r="S321" s="5"/>
      <c r="T321" s="5"/>
      <c r="U321" s="5"/>
      <c r="V321" s="5"/>
      <c r="W321" s="5"/>
      <c r="X321" s="5"/>
      <c r="Y321" s="5"/>
      <c r="Z321" s="5"/>
    </row>
    <row r="322" spans="1:26" ht="15.75" customHeight="1" x14ac:dyDescent="0.25">
      <c r="A322" s="5"/>
      <c r="B322" s="13"/>
      <c r="C322" s="5"/>
      <c r="D322" s="13"/>
      <c r="E322" s="15"/>
      <c r="F322" s="15"/>
      <c r="G322" s="5"/>
      <c r="H322" s="5"/>
      <c r="I322" s="5"/>
      <c r="J322" s="5"/>
      <c r="K322" s="5"/>
      <c r="L322" s="5"/>
      <c r="M322" s="5"/>
      <c r="N322" s="5"/>
      <c r="O322" s="5"/>
      <c r="P322" s="5"/>
      <c r="Q322" s="5"/>
      <c r="R322" s="5"/>
      <c r="S322" s="5"/>
      <c r="T322" s="5"/>
      <c r="U322" s="5"/>
      <c r="V322" s="5"/>
      <c r="W322" s="5"/>
      <c r="X322" s="5"/>
      <c r="Y322" s="5"/>
      <c r="Z322" s="5"/>
    </row>
    <row r="323" spans="1:26" ht="15.75" customHeight="1" x14ac:dyDescent="0.25">
      <c r="A323" s="5"/>
      <c r="B323" s="13"/>
      <c r="C323" s="5"/>
      <c r="D323" s="13"/>
      <c r="E323" s="15"/>
      <c r="F323" s="15"/>
      <c r="G323" s="5"/>
      <c r="H323" s="5"/>
      <c r="I323" s="5"/>
      <c r="J323" s="5"/>
      <c r="K323" s="5"/>
      <c r="L323" s="5"/>
      <c r="M323" s="5"/>
      <c r="N323" s="5"/>
      <c r="O323" s="5"/>
      <c r="P323" s="5"/>
      <c r="Q323" s="5"/>
      <c r="R323" s="5"/>
      <c r="S323" s="5"/>
      <c r="T323" s="5"/>
      <c r="U323" s="5"/>
      <c r="V323" s="5"/>
      <c r="W323" s="5"/>
      <c r="X323" s="5"/>
      <c r="Y323" s="5"/>
      <c r="Z323" s="5"/>
    </row>
    <row r="324" spans="1:26" ht="15.75" customHeight="1" x14ac:dyDescent="0.25">
      <c r="A324" s="5"/>
      <c r="B324" s="13"/>
      <c r="C324" s="5"/>
      <c r="D324" s="13"/>
      <c r="E324" s="15"/>
      <c r="F324" s="15"/>
      <c r="G324" s="5"/>
      <c r="H324" s="5"/>
      <c r="I324" s="5"/>
      <c r="J324" s="5"/>
      <c r="K324" s="5"/>
      <c r="L324" s="5"/>
      <c r="M324" s="5"/>
      <c r="N324" s="5"/>
      <c r="O324" s="5"/>
      <c r="P324" s="5"/>
      <c r="Q324" s="5"/>
      <c r="R324" s="5"/>
      <c r="S324" s="5"/>
      <c r="T324" s="5"/>
      <c r="U324" s="5"/>
      <c r="V324" s="5"/>
      <c r="W324" s="5"/>
      <c r="X324" s="5"/>
      <c r="Y324" s="5"/>
      <c r="Z324" s="5"/>
    </row>
    <row r="325" spans="1:26" ht="15.75" customHeight="1" x14ac:dyDescent="0.25">
      <c r="A325" s="5"/>
      <c r="B325" s="13"/>
      <c r="C325" s="5"/>
      <c r="D325" s="13"/>
      <c r="E325" s="15"/>
      <c r="F325" s="15"/>
      <c r="G325" s="5"/>
      <c r="H325" s="5"/>
      <c r="I325" s="5"/>
      <c r="J325" s="5"/>
      <c r="K325" s="5"/>
      <c r="L325" s="5"/>
      <c r="M325" s="5"/>
      <c r="N325" s="5"/>
      <c r="O325" s="5"/>
      <c r="P325" s="5"/>
      <c r="Q325" s="5"/>
      <c r="R325" s="5"/>
      <c r="S325" s="5"/>
      <c r="T325" s="5"/>
      <c r="U325" s="5"/>
      <c r="V325" s="5"/>
      <c r="W325" s="5"/>
      <c r="X325" s="5"/>
      <c r="Y325" s="5"/>
      <c r="Z325" s="5"/>
    </row>
    <row r="326" spans="1:26" ht="15.75" customHeight="1" x14ac:dyDescent="0.25">
      <c r="A326" s="5"/>
      <c r="B326" s="13"/>
      <c r="C326" s="5"/>
      <c r="D326" s="13"/>
      <c r="E326" s="15"/>
      <c r="F326" s="15"/>
      <c r="G326" s="5"/>
      <c r="H326" s="5"/>
      <c r="I326" s="5"/>
      <c r="J326" s="5"/>
      <c r="K326" s="5"/>
      <c r="L326" s="5"/>
      <c r="M326" s="5"/>
      <c r="N326" s="5"/>
      <c r="O326" s="5"/>
      <c r="P326" s="5"/>
      <c r="Q326" s="5"/>
      <c r="R326" s="5"/>
      <c r="S326" s="5"/>
      <c r="T326" s="5"/>
      <c r="U326" s="5"/>
      <c r="V326" s="5"/>
      <c r="W326" s="5"/>
      <c r="X326" s="5"/>
      <c r="Y326" s="5"/>
      <c r="Z326" s="5"/>
    </row>
    <row r="327" spans="1:26" ht="15.75" customHeight="1" x14ac:dyDescent="0.25">
      <c r="A327" s="5"/>
      <c r="B327" s="13"/>
      <c r="C327" s="5"/>
      <c r="D327" s="13"/>
      <c r="E327" s="15"/>
      <c r="F327" s="15"/>
      <c r="G327" s="5"/>
      <c r="H327" s="5"/>
      <c r="I327" s="5"/>
      <c r="J327" s="5"/>
      <c r="K327" s="5"/>
      <c r="L327" s="5"/>
      <c r="M327" s="5"/>
      <c r="N327" s="5"/>
      <c r="O327" s="5"/>
      <c r="P327" s="5"/>
      <c r="Q327" s="5"/>
      <c r="R327" s="5"/>
      <c r="S327" s="5"/>
      <c r="T327" s="5"/>
      <c r="U327" s="5"/>
      <c r="V327" s="5"/>
      <c r="W327" s="5"/>
      <c r="X327" s="5"/>
      <c r="Y327" s="5"/>
      <c r="Z327" s="5"/>
    </row>
    <row r="328" spans="1:26" ht="15.75" customHeight="1" x14ac:dyDescent="0.25">
      <c r="A328" s="5"/>
      <c r="B328" s="13"/>
      <c r="C328" s="5"/>
      <c r="D328" s="13"/>
      <c r="E328" s="15"/>
      <c r="F328" s="15"/>
      <c r="G328" s="5"/>
      <c r="H328" s="5"/>
      <c r="I328" s="5"/>
      <c r="J328" s="5"/>
      <c r="K328" s="5"/>
      <c r="L328" s="5"/>
      <c r="M328" s="5"/>
      <c r="N328" s="5"/>
      <c r="O328" s="5"/>
      <c r="P328" s="5"/>
      <c r="Q328" s="5"/>
      <c r="R328" s="5"/>
      <c r="S328" s="5"/>
      <c r="T328" s="5"/>
      <c r="U328" s="5"/>
      <c r="V328" s="5"/>
      <c r="W328" s="5"/>
      <c r="X328" s="5"/>
      <c r="Y328" s="5"/>
      <c r="Z328" s="5"/>
    </row>
    <row r="329" spans="1:26" ht="15.75" customHeight="1" x14ac:dyDescent="0.25">
      <c r="A329" s="5"/>
      <c r="B329" s="13"/>
      <c r="C329" s="5"/>
      <c r="D329" s="13"/>
      <c r="E329" s="15"/>
      <c r="F329" s="15"/>
      <c r="G329" s="5"/>
      <c r="H329" s="5"/>
      <c r="I329" s="5"/>
      <c r="J329" s="5"/>
      <c r="K329" s="5"/>
      <c r="L329" s="5"/>
      <c r="M329" s="5"/>
      <c r="N329" s="5"/>
      <c r="O329" s="5"/>
      <c r="P329" s="5"/>
      <c r="Q329" s="5"/>
      <c r="R329" s="5"/>
      <c r="S329" s="5"/>
      <c r="T329" s="5"/>
      <c r="U329" s="5"/>
      <c r="V329" s="5"/>
      <c r="W329" s="5"/>
      <c r="X329" s="5"/>
      <c r="Y329" s="5"/>
      <c r="Z329" s="5"/>
    </row>
    <row r="330" spans="1:26" ht="15.75" customHeight="1" x14ac:dyDescent="0.25">
      <c r="A330" s="5"/>
      <c r="B330" s="13"/>
      <c r="C330" s="5"/>
      <c r="D330" s="13"/>
      <c r="E330" s="15"/>
      <c r="F330" s="15"/>
      <c r="G330" s="5"/>
      <c r="H330" s="5"/>
      <c r="I330" s="5"/>
      <c r="J330" s="5"/>
      <c r="K330" s="5"/>
      <c r="L330" s="5"/>
      <c r="M330" s="5"/>
      <c r="N330" s="5"/>
      <c r="O330" s="5"/>
      <c r="P330" s="5"/>
      <c r="Q330" s="5"/>
      <c r="R330" s="5"/>
      <c r="S330" s="5"/>
      <c r="T330" s="5"/>
      <c r="U330" s="5"/>
      <c r="V330" s="5"/>
      <c r="W330" s="5"/>
      <c r="X330" s="5"/>
      <c r="Y330" s="5"/>
      <c r="Z330" s="5"/>
    </row>
    <row r="331" spans="1:26" ht="15.75" customHeight="1" x14ac:dyDescent="0.25">
      <c r="A331" s="5"/>
      <c r="B331" s="13"/>
      <c r="C331" s="5"/>
      <c r="D331" s="13"/>
      <c r="E331" s="15"/>
      <c r="F331" s="15"/>
      <c r="G331" s="5"/>
      <c r="H331" s="5"/>
      <c r="I331" s="5"/>
      <c r="J331" s="5"/>
      <c r="K331" s="5"/>
      <c r="L331" s="5"/>
      <c r="M331" s="5"/>
      <c r="N331" s="5"/>
      <c r="O331" s="5"/>
      <c r="P331" s="5"/>
      <c r="Q331" s="5"/>
      <c r="R331" s="5"/>
      <c r="S331" s="5"/>
      <c r="T331" s="5"/>
      <c r="U331" s="5"/>
      <c r="V331" s="5"/>
      <c r="W331" s="5"/>
      <c r="X331" s="5"/>
      <c r="Y331" s="5"/>
      <c r="Z331" s="5"/>
    </row>
    <row r="332" spans="1:26" ht="15.75" customHeight="1" x14ac:dyDescent="0.25">
      <c r="A332" s="5"/>
      <c r="B332" s="13"/>
      <c r="C332" s="5"/>
      <c r="D332" s="13"/>
      <c r="E332" s="15"/>
      <c r="F332" s="15"/>
      <c r="G332" s="5"/>
      <c r="H332" s="5"/>
      <c r="I332" s="5"/>
      <c r="J332" s="5"/>
      <c r="K332" s="5"/>
      <c r="L332" s="5"/>
      <c r="M332" s="5"/>
      <c r="N332" s="5"/>
      <c r="O332" s="5"/>
      <c r="P332" s="5"/>
      <c r="Q332" s="5"/>
      <c r="R332" s="5"/>
      <c r="S332" s="5"/>
      <c r="T332" s="5"/>
      <c r="U332" s="5"/>
      <c r="V332" s="5"/>
      <c r="W332" s="5"/>
      <c r="X332" s="5"/>
      <c r="Y332" s="5"/>
      <c r="Z332" s="5"/>
    </row>
    <row r="333" spans="1:26" ht="15.75" customHeight="1" x14ac:dyDescent="0.25">
      <c r="A333" s="5"/>
      <c r="B333" s="13"/>
      <c r="C333" s="5"/>
      <c r="D333" s="13"/>
      <c r="E333" s="15"/>
      <c r="F333" s="15"/>
      <c r="G333" s="5"/>
      <c r="H333" s="5"/>
      <c r="I333" s="5"/>
      <c r="J333" s="5"/>
      <c r="K333" s="5"/>
      <c r="L333" s="5"/>
      <c r="M333" s="5"/>
      <c r="N333" s="5"/>
      <c r="O333" s="5"/>
      <c r="P333" s="5"/>
      <c r="Q333" s="5"/>
      <c r="R333" s="5"/>
      <c r="S333" s="5"/>
      <c r="T333" s="5"/>
      <c r="U333" s="5"/>
      <c r="V333" s="5"/>
      <c r="W333" s="5"/>
      <c r="X333" s="5"/>
      <c r="Y333" s="5"/>
      <c r="Z333" s="5"/>
    </row>
    <row r="334" spans="1:26" ht="15.75" customHeight="1" x14ac:dyDescent="0.25">
      <c r="A334" s="5"/>
      <c r="B334" s="13"/>
      <c r="C334" s="5"/>
      <c r="D334" s="13"/>
      <c r="E334" s="15"/>
      <c r="F334" s="15"/>
      <c r="G334" s="5"/>
      <c r="H334" s="5"/>
      <c r="I334" s="5"/>
      <c r="J334" s="5"/>
      <c r="K334" s="5"/>
      <c r="L334" s="5"/>
      <c r="M334" s="5"/>
      <c r="N334" s="5"/>
      <c r="O334" s="5"/>
      <c r="P334" s="5"/>
      <c r="Q334" s="5"/>
      <c r="R334" s="5"/>
      <c r="S334" s="5"/>
      <c r="T334" s="5"/>
      <c r="U334" s="5"/>
      <c r="V334" s="5"/>
      <c r="W334" s="5"/>
      <c r="X334" s="5"/>
      <c r="Y334" s="5"/>
      <c r="Z334" s="5"/>
    </row>
    <row r="335" spans="1:26" ht="15.75" customHeight="1" x14ac:dyDescent="0.25">
      <c r="A335" s="5"/>
      <c r="B335" s="13"/>
      <c r="C335" s="5"/>
      <c r="D335" s="13"/>
      <c r="E335" s="15"/>
      <c r="F335" s="15"/>
      <c r="G335" s="5"/>
      <c r="H335" s="5"/>
      <c r="I335" s="5"/>
      <c r="J335" s="5"/>
      <c r="K335" s="5"/>
      <c r="L335" s="5"/>
      <c r="M335" s="5"/>
      <c r="N335" s="5"/>
      <c r="O335" s="5"/>
      <c r="P335" s="5"/>
      <c r="Q335" s="5"/>
      <c r="R335" s="5"/>
      <c r="S335" s="5"/>
      <c r="T335" s="5"/>
      <c r="U335" s="5"/>
      <c r="V335" s="5"/>
      <c r="W335" s="5"/>
      <c r="X335" s="5"/>
      <c r="Y335" s="5"/>
      <c r="Z335" s="5"/>
    </row>
    <row r="336" spans="1:26" ht="15.75" customHeight="1" x14ac:dyDescent="0.25">
      <c r="A336" s="5"/>
      <c r="B336" s="13"/>
      <c r="C336" s="5"/>
      <c r="D336" s="13"/>
      <c r="E336" s="15"/>
      <c r="F336" s="15"/>
      <c r="G336" s="5"/>
      <c r="H336" s="5"/>
      <c r="I336" s="5"/>
      <c r="J336" s="5"/>
      <c r="K336" s="5"/>
      <c r="L336" s="5"/>
      <c r="M336" s="5"/>
      <c r="N336" s="5"/>
      <c r="O336" s="5"/>
      <c r="P336" s="5"/>
      <c r="Q336" s="5"/>
      <c r="R336" s="5"/>
      <c r="S336" s="5"/>
      <c r="T336" s="5"/>
      <c r="U336" s="5"/>
      <c r="V336" s="5"/>
      <c r="W336" s="5"/>
      <c r="X336" s="5"/>
      <c r="Y336" s="5"/>
      <c r="Z336" s="5"/>
    </row>
    <row r="337" spans="1:26" ht="15.75" customHeight="1" x14ac:dyDescent="0.25">
      <c r="A337" s="5"/>
      <c r="B337" s="13"/>
      <c r="C337" s="5"/>
      <c r="D337" s="13"/>
      <c r="E337" s="15"/>
      <c r="F337" s="15"/>
      <c r="G337" s="5"/>
      <c r="H337" s="5"/>
      <c r="I337" s="5"/>
      <c r="J337" s="5"/>
      <c r="K337" s="5"/>
      <c r="L337" s="5"/>
      <c r="M337" s="5"/>
      <c r="N337" s="5"/>
      <c r="O337" s="5"/>
      <c r="P337" s="5"/>
      <c r="Q337" s="5"/>
      <c r="R337" s="5"/>
      <c r="S337" s="5"/>
      <c r="T337" s="5"/>
      <c r="U337" s="5"/>
      <c r="V337" s="5"/>
      <c r="W337" s="5"/>
      <c r="X337" s="5"/>
      <c r="Y337" s="5"/>
      <c r="Z337" s="5"/>
    </row>
    <row r="338" spans="1:26" ht="15.75" customHeight="1" x14ac:dyDescent="0.25">
      <c r="A338" s="5"/>
      <c r="B338" s="13"/>
      <c r="C338" s="5"/>
      <c r="D338" s="13"/>
      <c r="E338" s="15"/>
      <c r="F338" s="15"/>
      <c r="G338" s="5"/>
      <c r="H338" s="5"/>
      <c r="I338" s="5"/>
      <c r="J338" s="5"/>
      <c r="K338" s="5"/>
      <c r="L338" s="5"/>
      <c r="M338" s="5"/>
      <c r="N338" s="5"/>
      <c r="O338" s="5"/>
      <c r="P338" s="5"/>
      <c r="Q338" s="5"/>
      <c r="R338" s="5"/>
      <c r="S338" s="5"/>
      <c r="T338" s="5"/>
      <c r="U338" s="5"/>
      <c r="V338" s="5"/>
      <c r="W338" s="5"/>
      <c r="X338" s="5"/>
      <c r="Y338" s="5"/>
      <c r="Z338" s="5"/>
    </row>
    <row r="339" spans="1:26" ht="15.75" customHeight="1" x14ac:dyDescent="0.25">
      <c r="A339" s="5"/>
      <c r="B339" s="13"/>
      <c r="C339" s="5"/>
      <c r="D339" s="13"/>
      <c r="E339" s="15"/>
      <c r="F339" s="15"/>
      <c r="G339" s="5"/>
      <c r="H339" s="5"/>
      <c r="I339" s="5"/>
      <c r="J339" s="5"/>
      <c r="K339" s="5"/>
      <c r="L339" s="5"/>
      <c r="M339" s="5"/>
      <c r="N339" s="5"/>
      <c r="O339" s="5"/>
      <c r="P339" s="5"/>
      <c r="Q339" s="5"/>
      <c r="R339" s="5"/>
      <c r="S339" s="5"/>
      <c r="T339" s="5"/>
      <c r="U339" s="5"/>
      <c r="V339" s="5"/>
      <c r="W339" s="5"/>
      <c r="X339" s="5"/>
      <c r="Y339" s="5"/>
      <c r="Z339" s="5"/>
    </row>
    <row r="340" spans="1:26" ht="15.75" customHeight="1" x14ac:dyDescent="0.25">
      <c r="A340" s="5"/>
      <c r="B340" s="13"/>
      <c r="C340" s="5"/>
      <c r="D340" s="13"/>
      <c r="E340" s="15"/>
      <c r="F340" s="15"/>
      <c r="G340" s="5"/>
      <c r="H340" s="5"/>
      <c r="I340" s="5"/>
      <c r="J340" s="5"/>
      <c r="K340" s="5"/>
      <c r="L340" s="5"/>
      <c r="M340" s="5"/>
      <c r="N340" s="5"/>
      <c r="O340" s="5"/>
      <c r="P340" s="5"/>
      <c r="Q340" s="5"/>
      <c r="R340" s="5"/>
      <c r="S340" s="5"/>
      <c r="T340" s="5"/>
      <c r="U340" s="5"/>
      <c r="V340" s="5"/>
      <c r="W340" s="5"/>
      <c r="X340" s="5"/>
      <c r="Y340" s="5"/>
      <c r="Z340" s="5"/>
    </row>
    <row r="341" spans="1:26" ht="15.75" customHeight="1" x14ac:dyDescent="0.25">
      <c r="A341" s="5"/>
      <c r="B341" s="13"/>
      <c r="C341" s="5"/>
      <c r="D341" s="13"/>
      <c r="E341" s="15"/>
      <c r="F341" s="15"/>
      <c r="G341" s="5"/>
      <c r="H341" s="5"/>
      <c r="I341" s="5"/>
      <c r="J341" s="5"/>
      <c r="K341" s="5"/>
      <c r="L341" s="5"/>
      <c r="M341" s="5"/>
      <c r="N341" s="5"/>
      <c r="O341" s="5"/>
      <c r="P341" s="5"/>
      <c r="Q341" s="5"/>
      <c r="R341" s="5"/>
      <c r="S341" s="5"/>
      <c r="T341" s="5"/>
      <c r="U341" s="5"/>
      <c r="V341" s="5"/>
      <c r="W341" s="5"/>
      <c r="X341" s="5"/>
      <c r="Y341" s="5"/>
      <c r="Z341" s="5"/>
    </row>
    <row r="342" spans="1:26" ht="15.75" customHeight="1" x14ac:dyDescent="0.25">
      <c r="A342" s="5"/>
      <c r="B342" s="13"/>
      <c r="C342" s="5"/>
      <c r="D342" s="13"/>
      <c r="E342" s="15"/>
      <c r="F342" s="15"/>
      <c r="G342" s="5"/>
      <c r="H342" s="5"/>
      <c r="I342" s="5"/>
      <c r="J342" s="5"/>
      <c r="K342" s="5"/>
      <c r="L342" s="5"/>
      <c r="M342" s="5"/>
      <c r="N342" s="5"/>
      <c r="O342" s="5"/>
      <c r="P342" s="5"/>
      <c r="Q342" s="5"/>
      <c r="R342" s="5"/>
      <c r="S342" s="5"/>
      <c r="T342" s="5"/>
      <c r="U342" s="5"/>
      <c r="V342" s="5"/>
      <c r="W342" s="5"/>
      <c r="X342" s="5"/>
      <c r="Y342" s="5"/>
      <c r="Z342" s="5"/>
    </row>
    <row r="343" spans="1:26" ht="15.75" customHeight="1" x14ac:dyDescent="0.25">
      <c r="A343" s="5"/>
      <c r="B343" s="13"/>
      <c r="C343" s="5"/>
      <c r="D343" s="13"/>
      <c r="E343" s="15"/>
      <c r="F343" s="15"/>
      <c r="G343" s="5"/>
      <c r="H343" s="5"/>
      <c r="I343" s="5"/>
      <c r="J343" s="5"/>
      <c r="K343" s="5"/>
      <c r="L343" s="5"/>
      <c r="M343" s="5"/>
      <c r="N343" s="5"/>
      <c r="O343" s="5"/>
      <c r="P343" s="5"/>
      <c r="Q343" s="5"/>
      <c r="R343" s="5"/>
      <c r="S343" s="5"/>
      <c r="T343" s="5"/>
      <c r="U343" s="5"/>
      <c r="V343" s="5"/>
      <c r="W343" s="5"/>
      <c r="X343" s="5"/>
      <c r="Y343" s="5"/>
      <c r="Z343" s="5"/>
    </row>
    <row r="344" spans="1:26" ht="15.75" customHeight="1" x14ac:dyDescent="0.25">
      <c r="A344" s="5"/>
      <c r="B344" s="13"/>
      <c r="C344" s="5"/>
      <c r="D344" s="13"/>
      <c r="E344" s="15"/>
      <c r="F344" s="15"/>
      <c r="G344" s="5"/>
      <c r="H344" s="5"/>
      <c r="I344" s="5"/>
      <c r="J344" s="5"/>
      <c r="K344" s="5"/>
      <c r="L344" s="5"/>
      <c r="M344" s="5"/>
      <c r="N344" s="5"/>
      <c r="O344" s="5"/>
      <c r="P344" s="5"/>
      <c r="Q344" s="5"/>
      <c r="R344" s="5"/>
      <c r="S344" s="5"/>
      <c r="T344" s="5"/>
      <c r="U344" s="5"/>
      <c r="V344" s="5"/>
      <c r="W344" s="5"/>
      <c r="X344" s="5"/>
      <c r="Y344" s="5"/>
      <c r="Z344" s="5"/>
    </row>
    <row r="345" spans="1:26" ht="15.75" customHeight="1" x14ac:dyDescent="0.25">
      <c r="A345" s="5"/>
      <c r="B345" s="13"/>
      <c r="C345" s="5"/>
      <c r="D345" s="13"/>
      <c r="E345" s="15"/>
      <c r="F345" s="15"/>
      <c r="G345" s="5"/>
      <c r="H345" s="5"/>
      <c r="I345" s="5"/>
      <c r="J345" s="5"/>
      <c r="K345" s="5"/>
      <c r="L345" s="5"/>
      <c r="M345" s="5"/>
      <c r="N345" s="5"/>
      <c r="O345" s="5"/>
      <c r="P345" s="5"/>
      <c r="Q345" s="5"/>
      <c r="R345" s="5"/>
      <c r="S345" s="5"/>
      <c r="T345" s="5"/>
      <c r="U345" s="5"/>
      <c r="V345" s="5"/>
      <c r="W345" s="5"/>
      <c r="X345" s="5"/>
      <c r="Y345" s="5"/>
      <c r="Z345" s="5"/>
    </row>
    <row r="346" spans="1:26" ht="15.75" customHeight="1" x14ac:dyDescent="0.25">
      <c r="A346" s="5"/>
      <c r="B346" s="13"/>
      <c r="C346" s="5"/>
      <c r="D346" s="13"/>
      <c r="E346" s="15"/>
      <c r="F346" s="15"/>
      <c r="G346" s="5"/>
      <c r="H346" s="5"/>
      <c r="I346" s="5"/>
      <c r="J346" s="5"/>
      <c r="K346" s="5"/>
      <c r="L346" s="5"/>
      <c r="M346" s="5"/>
      <c r="N346" s="5"/>
      <c r="O346" s="5"/>
      <c r="P346" s="5"/>
      <c r="Q346" s="5"/>
      <c r="R346" s="5"/>
      <c r="S346" s="5"/>
      <c r="T346" s="5"/>
      <c r="U346" s="5"/>
      <c r="V346" s="5"/>
      <c r="W346" s="5"/>
      <c r="X346" s="5"/>
      <c r="Y346" s="5"/>
      <c r="Z346" s="5"/>
    </row>
    <row r="347" spans="1:26" ht="15.75" customHeight="1" x14ac:dyDescent="0.25">
      <c r="A347" s="5"/>
      <c r="B347" s="13"/>
      <c r="C347" s="5"/>
      <c r="D347" s="13"/>
      <c r="E347" s="15"/>
      <c r="F347" s="15"/>
      <c r="G347" s="5"/>
      <c r="H347" s="5"/>
      <c r="I347" s="5"/>
      <c r="J347" s="5"/>
      <c r="K347" s="5"/>
      <c r="L347" s="5"/>
      <c r="M347" s="5"/>
      <c r="N347" s="5"/>
      <c r="O347" s="5"/>
      <c r="P347" s="5"/>
      <c r="Q347" s="5"/>
      <c r="R347" s="5"/>
      <c r="S347" s="5"/>
      <c r="T347" s="5"/>
      <c r="U347" s="5"/>
      <c r="V347" s="5"/>
      <c r="W347" s="5"/>
      <c r="X347" s="5"/>
      <c r="Y347" s="5"/>
      <c r="Z347" s="5"/>
    </row>
    <row r="348" spans="1:26" ht="15.75" customHeight="1" x14ac:dyDescent="0.25">
      <c r="A348" s="5"/>
      <c r="B348" s="13"/>
      <c r="C348" s="5"/>
      <c r="D348" s="13"/>
      <c r="E348" s="15"/>
      <c r="F348" s="15"/>
      <c r="G348" s="5"/>
      <c r="H348" s="5"/>
      <c r="I348" s="5"/>
      <c r="J348" s="5"/>
      <c r="K348" s="5"/>
      <c r="L348" s="5"/>
      <c r="M348" s="5"/>
      <c r="N348" s="5"/>
      <c r="O348" s="5"/>
      <c r="P348" s="5"/>
      <c r="Q348" s="5"/>
      <c r="R348" s="5"/>
      <c r="S348" s="5"/>
      <c r="T348" s="5"/>
      <c r="U348" s="5"/>
      <c r="V348" s="5"/>
      <c r="W348" s="5"/>
      <c r="X348" s="5"/>
      <c r="Y348" s="5"/>
      <c r="Z348" s="5"/>
    </row>
    <row r="349" spans="1:26" ht="15.75" customHeight="1" x14ac:dyDescent="0.25">
      <c r="A349" s="5"/>
      <c r="B349" s="13"/>
      <c r="C349" s="5"/>
      <c r="D349" s="13"/>
      <c r="E349" s="15"/>
      <c r="F349" s="15"/>
      <c r="G349" s="5"/>
      <c r="H349" s="5"/>
      <c r="I349" s="5"/>
      <c r="J349" s="5"/>
      <c r="K349" s="5"/>
      <c r="L349" s="5"/>
      <c r="M349" s="5"/>
      <c r="N349" s="5"/>
      <c r="O349" s="5"/>
      <c r="P349" s="5"/>
      <c r="Q349" s="5"/>
      <c r="R349" s="5"/>
      <c r="S349" s="5"/>
      <c r="T349" s="5"/>
      <c r="U349" s="5"/>
      <c r="V349" s="5"/>
      <c r="W349" s="5"/>
      <c r="X349" s="5"/>
      <c r="Y349" s="5"/>
      <c r="Z349" s="5"/>
    </row>
    <row r="350" spans="1:26" ht="15.75" customHeight="1" x14ac:dyDescent="0.25">
      <c r="A350" s="5"/>
      <c r="B350" s="13"/>
      <c r="C350" s="5"/>
      <c r="D350" s="13"/>
      <c r="E350" s="15"/>
      <c r="F350" s="15"/>
      <c r="G350" s="5"/>
      <c r="H350" s="5"/>
      <c r="I350" s="5"/>
      <c r="J350" s="5"/>
      <c r="K350" s="5"/>
      <c r="L350" s="5"/>
      <c r="M350" s="5"/>
      <c r="N350" s="5"/>
      <c r="O350" s="5"/>
      <c r="P350" s="5"/>
      <c r="Q350" s="5"/>
      <c r="R350" s="5"/>
      <c r="S350" s="5"/>
      <c r="T350" s="5"/>
      <c r="U350" s="5"/>
      <c r="V350" s="5"/>
      <c r="W350" s="5"/>
      <c r="X350" s="5"/>
      <c r="Y350" s="5"/>
      <c r="Z350" s="5"/>
    </row>
    <row r="351" spans="1:26" ht="15.75" customHeight="1" x14ac:dyDescent="0.25">
      <c r="A351" s="5"/>
      <c r="B351" s="13"/>
      <c r="C351" s="5"/>
      <c r="D351" s="13"/>
      <c r="E351" s="15"/>
      <c r="F351" s="15"/>
      <c r="G351" s="5"/>
      <c r="H351" s="5"/>
      <c r="I351" s="5"/>
      <c r="J351" s="5"/>
      <c r="K351" s="5"/>
      <c r="L351" s="5"/>
      <c r="M351" s="5"/>
      <c r="N351" s="5"/>
      <c r="O351" s="5"/>
      <c r="P351" s="5"/>
      <c r="Q351" s="5"/>
      <c r="R351" s="5"/>
      <c r="S351" s="5"/>
      <c r="T351" s="5"/>
      <c r="U351" s="5"/>
      <c r="V351" s="5"/>
      <c r="W351" s="5"/>
      <c r="X351" s="5"/>
      <c r="Y351" s="5"/>
      <c r="Z351" s="5"/>
    </row>
    <row r="352" spans="1:26" ht="15.75" customHeight="1" x14ac:dyDescent="0.25">
      <c r="A352" s="5"/>
      <c r="B352" s="13"/>
      <c r="C352" s="5"/>
      <c r="D352" s="13"/>
      <c r="E352" s="15"/>
      <c r="F352" s="15"/>
      <c r="G352" s="5"/>
      <c r="H352" s="5"/>
      <c r="I352" s="5"/>
      <c r="J352" s="5"/>
      <c r="K352" s="5"/>
      <c r="L352" s="5"/>
      <c r="M352" s="5"/>
      <c r="N352" s="5"/>
      <c r="O352" s="5"/>
      <c r="P352" s="5"/>
      <c r="Q352" s="5"/>
      <c r="R352" s="5"/>
      <c r="S352" s="5"/>
      <c r="T352" s="5"/>
      <c r="U352" s="5"/>
      <c r="V352" s="5"/>
      <c r="W352" s="5"/>
      <c r="X352" s="5"/>
      <c r="Y352" s="5"/>
      <c r="Z352" s="5"/>
    </row>
    <row r="353" spans="1:26" ht="15.75" customHeight="1" x14ac:dyDescent="0.25">
      <c r="A353" s="5"/>
      <c r="B353" s="13"/>
      <c r="C353" s="5"/>
      <c r="D353" s="13"/>
      <c r="E353" s="15"/>
      <c r="F353" s="15"/>
      <c r="G353" s="5"/>
      <c r="H353" s="5"/>
      <c r="I353" s="5"/>
      <c r="J353" s="5"/>
      <c r="K353" s="5"/>
      <c r="L353" s="5"/>
      <c r="M353" s="5"/>
      <c r="N353" s="5"/>
      <c r="O353" s="5"/>
      <c r="P353" s="5"/>
      <c r="Q353" s="5"/>
      <c r="R353" s="5"/>
      <c r="S353" s="5"/>
      <c r="T353" s="5"/>
      <c r="U353" s="5"/>
      <c r="V353" s="5"/>
      <c r="W353" s="5"/>
      <c r="X353" s="5"/>
      <c r="Y353" s="5"/>
      <c r="Z353" s="5"/>
    </row>
    <row r="354" spans="1:26" ht="15.75" customHeight="1" x14ac:dyDescent="0.25">
      <c r="A354" s="5"/>
      <c r="B354" s="13"/>
      <c r="C354" s="5"/>
      <c r="D354" s="13"/>
      <c r="E354" s="15"/>
      <c r="F354" s="15"/>
      <c r="G354" s="5"/>
      <c r="H354" s="5"/>
      <c r="I354" s="5"/>
      <c r="J354" s="5"/>
      <c r="K354" s="5"/>
      <c r="L354" s="5"/>
      <c r="M354" s="5"/>
      <c r="N354" s="5"/>
      <c r="O354" s="5"/>
      <c r="P354" s="5"/>
      <c r="Q354" s="5"/>
      <c r="R354" s="5"/>
      <c r="S354" s="5"/>
      <c r="T354" s="5"/>
      <c r="U354" s="5"/>
      <c r="V354" s="5"/>
      <c r="W354" s="5"/>
      <c r="X354" s="5"/>
      <c r="Y354" s="5"/>
      <c r="Z354" s="5"/>
    </row>
    <row r="355" spans="1:26" ht="15.75" customHeight="1" x14ac:dyDescent="0.25">
      <c r="A355" s="5"/>
      <c r="B355" s="13"/>
      <c r="C355" s="5"/>
      <c r="D355" s="13"/>
      <c r="E355" s="15"/>
      <c r="F355" s="15"/>
      <c r="G355" s="5"/>
      <c r="H355" s="5"/>
      <c r="I355" s="5"/>
      <c r="J355" s="5"/>
      <c r="K355" s="5"/>
      <c r="L355" s="5"/>
      <c r="M355" s="5"/>
      <c r="N355" s="5"/>
      <c r="O355" s="5"/>
      <c r="P355" s="5"/>
      <c r="Q355" s="5"/>
      <c r="R355" s="5"/>
      <c r="S355" s="5"/>
      <c r="T355" s="5"/>
      <c r="U355" s="5"/>
      <c r="V355" s="5"/>
      <c r="W355" s="5"/>
      <c r="X355" s="5"/>
      <c r="Y355" s="5"/>
      <c r="Z355" s="5"/>
    </row>
    <row r="356" spans="1:26" ht="15.75" customHeight="1" x14ac:dyDescent="0.25">
      <c r="A356" s="5"/>
      <c r="B356" s="13"/>
      <c r="C356" s="5"/>
      <c r="D356" s="13"/>
      <c r="E356" s="15"/>
      <c r="F356" s="15"/>
      <c r="G356" s="5"/>
      <c r="H356" s="5"/>
      <c r="I356" s="5"/>
      <c r="J356" s="5"/>
      <c r="K356" s="5"/>
      <c r="L356" s="5"/>
      <c r="M356" s="5"/>
      <c r="N356" s="5"/>
      <c r="O356" s="5"/>
      <c r="P356" s="5"/>
      <c r="Q356" s="5"/>
      <c r="R356" s="5"/>
      <c r="S356" s="5"/>
      <c r="T356" s="5"/>
      <c r="U356" s="5"/>
      <c r="V356" s="5"/>
      <c r="W356" s="5"/>
      <c r="X356" s="5"/>
      <c r="Y356" s="5"/>
      <c r="Z356" s="5"/>
    </row>
    <row r="357" spans="1:26" ht="15.75" customHeight="1" x14ac:dyDescent="0.25">
      <c r="A357" s="5"/>
      <c r="B357" s="13"/>
      <c r="C357" s="5"/>
      <c r="D357" s="13"/>
      <c r="E357" s="15"/>
      <c r="F357" s="15"/>
      <c r="G357" s="5"/>
      <c r="H357" s="5"/>
      <c r="I357" s="5"/>
      <c r="J357" s="5"/>
      <c r="K357" s="5"/>
      <c r="L357" s="5"/>
      <c r="M357" s="5"/>
      <c r="N357" s="5"/>
      <c r="O357" s="5"/>
      <c r="P357" s="5"/>
      <c r="Q357" s="5"/>
      <c r="R357" s="5"/>
      <c r="S357" s="5"/>
      <c r="T357" s="5"/>
      <c r="U357" s="5"/>
      <c r="V357" s="5"/>
      <c r="W357" s="5"/>
      <c r="X357" s="5"/>
      <c r="Y357" s="5"/>
      <c r="Z357" s="5"/>
    </row>
    <row r="358" spans="1:26" ht="15.75" customHeight="1" x14ac:dyDescent="0.25">
      <c r="A358" s="5"/>
      <c r="B358" s="13"/>
      <c r="C358" s="5"/>
      <c r="D358" s="13"/>
      <c r="E358" s="15"/>
      <c r="F358" s="15"/>
      <c r="G358" s="5"/>
      <c r="H358" s="5"/>
      <c r="I358" s="5"/>
      <c r="J358" s="5"/>
      <c r="K358" s="5"/>
      <c r="L358" s="5"/>
      <c r="M358" s="5"/>
      <c r="N358" s="5"/>
      <c r="O358" s="5"/>
      <c r="P358" s="5"/>
      <c r="Q358" s="5"/>
      <c r="R358" s="5"/>
      <c r="S358" s="5"/>
      <c r="T358" s="5"/>
      <c r="U358" s="5"/>
      <c r="V358" s="5"/>
      <c r="W358" s="5"/>
      <c r="X358" s="5"/>
      <c r="Y358" s="5"/>
      <c r="Z358" s="5"/>
    </row>
    <row r="359" spans="1:26" ht="15.75" customHeight="1" x14ac:dyDescent="0.25">
      <c r="A359" s="5"/>
      <c r="B359" s="13"/>
      <c r="C359" s="5"/>
      <c r="D359" s="13"/>
      <c r="E359" s="15"/>
      <c r="F359" s="15"/>
      <c r="G359" s="5"/>
      <c r="H359" s="5"/>
      <c r="I359" s="5"/>
      <c r="J359" s="5"/>
      <c r="K359" s="5"/>
      <c r="L359" s="5"/>
      <c r="M359" s="5"/>
      <c r="N359" s="5"/>
      <c r="O359" s="5"/>
      <c r="P359" s="5"/>
      <c r="Q359" s="5"/>
      <c r="R359" s="5"/>
      <c r="S359" s="5"/>
      <c r="T359" s="5"/>
      <c r="U359" s="5"/>
      <c r="V359" s="5"/>
      <c r="W359" s="5"/>
      <c r="X359" s="5"/>
      <c r="Y359" s="5"/>
      <c r="Z359" s="5"/>
    </row>
    <row r="360" spans="1:26" ht="15.75" customHeight="1" x14ac:dyDescent="0.25">
      <c r="A360" s="5"/>
      <c r="B360" s="13"/>
      <c r="C360" s="5"/>
      <c r="D360" s="13"/>
      <c r="E360" s="15"/>
      <c r="F360" s="15"/>
      <c r="G360" s="5"/>
      <c r="H360" s="5"/>
      <c r="I360" s="5"/>
      <c r="J360" s="5"/>
      <c r="K360" s="5"/>
      <c r="L360" s="5"/>
      <c r="M360" s="5"/>
      <c r="N360" s="5"/>
      <c r="O360" s="5"/>
      <c r="P360" s="5"/>
      <c r="Q360" s="5"/>
      <c r="R360" s="5"/>
      <c r="S360" s="5"/>
      <c r="T360" s="5"/>
      <c r="U360" s="5"/>
      <c r="V360" s="5"/>
      <c r="W360" s="5"/>
      <c r="X360" s="5"/>
      <c r="Y360" s="5"/>
      <c r="Z360" s="5"/>
    </row>
    <row r="361" spans="1:26" ht="15.75" customHeight="1" x14ac:dyDescent="0.25">
      <c r="A361" s="5"/>
      <c r="B361" s="13"/>
      <c r="C361" s="5"/>
      <c r="D361" s="13"/>
      <c r="E361" s="15"/>
      <c r="F361" s="15"/>
      <c r="G361" s="5"/>
      <c r="H361" s="5"/>
      <c r="I361" s="5"/>
      <c r="J361" s="5"/>
      <c r="K361" s="5"/>
      <c r="L361" s="5"/>
      <c r="M361" s="5"/>
      <c r="N361" s="5"/>
      <c r="O361" s="5"/>
      <c r="P361" s="5"/>
      <c r="Q361" s="5"/>
      <c r="R361" s="5"/>
      <c r="S361" s="5"/>
      <c r="T361" s="5"/>
      <c r="U361" s="5"/>
      <c r="V361" s="5"/>
      <c r="W361" s="5"/>
      <c r="X361" s="5"/>
      <c r="Y361" s="5"/>
      <c r="Z361" s="5"/>
    </row>
    <row r="362" spans="1:26" ht="15.75" customHeight="1" x14ac:dyDescent="0.25">
      <c r="A362" s="5"/>
      <c r="B362" s="13"/>
      <c r="C362" s="5"/>
      <c r="D362" s="13"/>
      <c r="E362" s="15"/>
      <c r="F362" s="15"/>
      <c r="G362" s="5"/>
      <c r="H362" s="5"/>
      <c r="I362" s="5"/>
      <c r="J362" s="5"/>
      <c r="K362" s="5"/>
      <c r="L362" s="5"/>
      <c r="M362" s="5"/>
      <c r="N362" s="5"/>
      <c r="O362" s="5"/>
      <c r="P362" s="5"/>
      <c r="Q362" s="5"/>
      <c r="R362" s="5"/>
      <c r="S362" s="5"/>
      <c r="T362" s="5"/>
      <c r="U362" s="5"/>
      <c r="V362" s="5"/>
      <c r="W362" s="5"/>
      <c r="X362" s="5"/>
      <c r="Y362" s="5"/>
      <c r="Z362" s="5"/>
    </row>
    <row r="363" spans="1:26" ht="15.75" customHeight="1" x14ac:dyDescent="0.25">
      <c r="A363" s="5"/>
      <c r="B363" s="13"/>
      <c r="C363" s="5"/>
      <c r="D363" s="13"/>
      <c r="E363" s="15"/>
      <c r="F363" s="15"/>
      <c r="G363" s="5"/>
      <c r="H363" s="5"/>
      <c r="I363" s="5"/>
      <c r="J363" s="5"/>
      <c r="K363" s="5"/>
      <c r="L363" s="5"/>
      <c r="M363" s="5"/>
      <c r="N363" s="5"/>
      <c r="O363" s="5"/>
      <c r="P363" s="5"/>
      <c r="Q363" s="5"/>
      <c r="R363" s="5"/>
      <c r="S363" s="5"/>
      <c r="T363" s="5"/>
      <c r="U363" s="5"/>
      <c r="V363" s="5"/>
      <c r="W363" s="5"/>
      <c r="X363" s="5"/>
      <c r="Y363" s="5"/>
      <c r="Z363" s="5"/>
    </row>
    <row r="364" spans="1:26" ht="15.75" customHeight="1" x14ac:dyDescent="0.25">
      <c r="A364" s="5"/>
      <c r="B364" s="13"/>
      <c r="C364" s="5"/>
      <c r="D364" s="13"/>
      <c r="E364" s="15"/>
      <c r="F364" s="15"/>
      <c r="G364" s="5"/>
      <c r="H364" s="5"/>
      <c r="I364" s="5"/>
      <c r="J364" s="5"/>
      <c r="K364" s="5"/>
      <c r="L364" s="5"/>
      <c r="M364" s="5"/>
      <c r="N364" s="5"/>
      <c r="O364" s="5"/>
      <c r="P364" s="5"/>
      <c r="Q364" s="5"/>
      <c r="R364" s="5"/>
      <c r="S364" s="5"/>
      <c r="T364" s="5"/>
      <c r="U364" s="5"/>
      <c r="V364" s="5"/>
      <c r="W364" s="5"/>
      <c r="X364" s="5"/>
      <c r="Y364" s="5"/>
      <c r="Z364" s="5"/>
    </row>
    <row r="365" spans="1:26" ht="15.75" customHeight="1" x14ac:dyDescent="0.25">
      <c r="A365" s="5"/>
      <c r="B365" s="13"/>
      <c r="C365" s="5"/>
      <c r="D365" s="13"/>
      <c r="E365" s="15"/>
      <c r="F365" s="15"/>
      <c r="G365" s="5"/>
      <c r="H365" s="5"/>
      <c r="I365" s="5"/>
      <c r="J365" s="5"/>
      <c r="K365" s="5"/>
      <c r="L365" s="5"/>
      <c r="M365" s="5"/>
      <c r="N365" s="5"/>
      <c r="O365" s="5"/>
      <c r="P365" s="5"/>
      <c r="Q365" s="5"/>
      <c r="R365" s="5"/>
      <c r="S365" s="5"/>
      <c r="T365" s="5"/>
      <c r="U365" s="5"/>
      <c r="V365" s="5"/>
      <c r="W365" s="5"/>
      <c r="X365" s="5"/>
      <c r="Y365" s="5"/>
      <c r="Z365" s="5"/>
    </row>
    <row r="366" spans="1:26" ht="15.75" customHeight="1" x14ac:dyDescent="0.25">
      <c r="A366" s="5"/>
      <c r="B366" s="13"/>
      <c r="C366" s="5"/>
      <c r="D366" s="13"/>
      <c r="E366" s="15"/>
      <c r="F366" s="15"/>
      <c r="G366" s="5"/>
      <c r="H366" s="5"/>
      <c r="I366" s="5"/>
      <c r="J366" s="5"/>
      <c r="K366" s="5"/>
      <c r="L366" s="5"/>
      <c r="M366" s="5"/>
      <c r="N366" s="5"/>
      <c r="O366" s="5"/>
      <c r="P366" s="5"/>
      <c r="Q366" s="5"/>
      <c r="R366" s="5"/>
      <c r="S366" s="5"/>
      <c r="T366" s="5"/>
      <c r="U366" s="5"/>
      <c r="V366" s="5"/>
      <c r="W366" s="5"/>
      <c r="X366" s="5"/>
      <c r="Y366" s="5"/>
      <c r="Z366" s="5"/>
    </row>
    <row r="367" spans="1:26" ht="15.75" customHeight="1" x14ac:dyDescent="0.25">
      <c r="A367" s="5"/>
      <c r="B367" s="13"/>
      <c r="C367" s="5"/>
      <c r="D367" s="13"/>
      <c r="E367" s="15"/>
      <c r="F367" s="15"/>
      <c r="G367" s="5"/>
      <c r="H367" s="5"/>
      <c r="I367" s="5"/>
      <c r="J367" s="5"/>
      <c r="K367" s="5"/>
      <c r="L367" s="5"/>
      <c r="M367" s="5"/>
      <c r="N367" s="5"/>
      <c r="O367" s="5"/>
      <c r="P367" s="5"/>
      <c r="Q367" s="5"/>
      <c r="R367" s="5"/>
      <c r="S367" s="5"/>
      <c r="T367" s="5"/>
      <c r="U367" s="5"/>
      <c r="V367" s="5"/>
      <c r="W367" s="5"/>
      <c r="X367" s="5"/>
      <c r="Y367" s="5"/>
      <c r="Z367" s="5"/>
    </row>
    <row r="368" spans="1:26" ht="15.75" customHeight="1" x14ac:dyDescent="0.25">
      <c r="A368" s="5"/>
      <c r="B368" s="13"/>
      <c r="C368" s="5"/>
      <c r="D368" s="13"/>
      <c r="E368" s="15"/>
      <c r="F368" s="15"/>
      <c r="G368" s="5"/>
      <c r="H368" s="5"/>
      <c r="I368" s="5"/>
      <c r="J368" s="5"/>
      <c r="K368" s="5"/>
      <c r="L368" s="5"/>
      <c r="M368" s="5"/>
      <c r="N368" s="5"/>
      <c r="O368" s="5"/>
      <c r="P368" s="5"/>
      <c r="Q368" s="5"/>
      <c r="R368" s="5"/>
      <c r="S368" s="5"/>
      <c r="T368" s="5"/>
      <c r="U368" s="5"/>
      <c r="V368" s="5"/>
      <c r="W368" s="5"/>
      <c r="X368" s="5"/>
      <c r="Y368" s="5"/>
      <c r="Z368" s="5"/>
    </row>
    <row r="369" spans="1:26" ht="15.75" customHeight="1" x14ac:dyDescent="0.25">
      <c r="A369" s="5"/>
      <c r="B369" s="13"/>
      <c r="C369" s="5"/>
      <c r="D369" s="13"/>
      <c r="E369" s="15"/>
      <c r="F369" s="15"/>
      <c r="G369" s="5"/>
      <c r="H369" s="5"/>
      <c r="I369" s="5"/>
      <c r="J369" s="5"/>
      <c r="K369" s="5"/>
      <c r="L369" s="5"/>
      <c r="M369" s="5"/>
      <c r="N369" s="5"/>
      <c r="O369" s="5"/>
      <c r="P369" s="5"/>
      <c r="Q369" s="5"/>
      <c r="R369" s="5"/>
      <c r="S369" s="5"/>
      <c r="T369" s="5"/>
      <c r="U369" s="5"/>
      <c r="V369" s="5"/>
      <c r="W369" s="5"/>
      <c r="X369" s="5"/>
      <c r="Y369" s="5"/>
      <c r="Z369" s="5"/>
    </row>
    <row r="370" spans="1:26" ht="15.75" customHeight="1" x14ac:dyDescent="0.25">
      <c r="A370" s="5"/>
      <c r="B370" s="13"/>
      <c r="C370" s="5"/>
      <c r="D370" s="13"/>
      <c r="E370" s="15"/>
      <c r="F370" s="15"/>
      <c r="G370" s="5"/>
      <c r="H370" s="5"/>
      <c r="I370" s="5"/>
      <c r="J370" s="5"/>
      <c r="K370" s="5"/>
      <c r="L370" s="5"/>
      <c r="M370" s="5"/>
      <c r="N370" s="5"/>
      <c r="O370" s="5"/>
      <c r="P370" s="5"/>
      <c r="Q370" s="5"/>
      <c r="R370" s="5"/>
      <c r="S370" s="5"/>
      <c r="T370" s="5"/>
      <c r="U370" s="5"/>
      <c r="V370" s="5"/>
      <c r="W370" s="5"/>
      <c r="X370" s="5"/>
      <c r="Y370" s="5"/>
      <c r="Z370" s="5"/>
    </row>
    <row r="371" spans="1:26" ht="15.75" customHeight="1" x14ac:dyDescent="0.25">
      <c r="A371" s="5"/>
      <c r="B371" s="13"/>
      <c r="C371" s="5"/>
      <c r="D371" s="13"/>
      <c r="E371" s="15"/>
      <c r="F371" s="15"/>
      <c r="G371" s="5"/>
      <c r="H371" s="5"/>
      <c r="I371" s="5"/>
      <c r="J371" s="5"/>
      <c r="K371" s="5"/>
      <c r="L371" s="5"/>
      <c r="M371" s="5"/>
      <c r="N371" s="5"/>
      <c r="O371" s="5"/>
      <c r="P371" s="5"/>
      <c r="Q371" s="5"/>
      <c r="R371" s="5"/>
      <c r="S371" s="5"/>
      <c r="T371" s="5"/>
      <c r="U371" s="5"/>
      <c r="V371" s="5"/>
      <c r="W371" s="5"/>
      <c r="X371" s="5"/>
      <c r="Y371" s="5"/>
      <c r="Z371" s="5"/>
    </row>
    <row r="372" spans="1:26" ht="15.75" customHeight="1" x14ac:dyDescent="0.25">
      <c r="A372" s="5"/>
      <c r="B372" s="13"/>
      <c r="C372" s="5"/>
      <c r="D372" s="13"/>
      <c r="E372" s="15"/>
      <c r="F372" s="15"/>
      <c r="G372" s="5"/>
      <c r="H372" s="5"/>
      <c r="I372" s="5"/>
      <c r="J372" s="5"/>
      <c r="K372" s="5"/>
      <c r="L372" s="5"/>
      <c r="M372" s="5"/>
      <c r="N372" s="5"/>
      <c r="O372" s="5"/>
      <c r="P372" s="5"/>
      <c r="Q372" s="5"/>
      <c r="R372" s="5"/>
      <c r="S372" s="5"/>
      <c r="T372" s="5"/>
      <c r="U372" s="5"/>
      <c r="V372" s="5"/>
      <c r="W372" s="5"/>
      <c r="X372" s="5"/>
      <c r="Y372" s="5"/>
      <c r="Z372" s="5"/>
    </row>
    <row r="373" spans="1:26" ht="15.75" customHeight="1" x14ac:dyDescent="0.25">
      <c r="A373" s="5"/>
      <c r="B373" s="13"/>
      <c r="C373" s="5"/>
      <c r="D373" s="13"/>
      <c r="E373" s="15"/>
      <c r="F373" s="15"/>
      <c r="G373" s="5"/>
      <c r="H373" s="5"/>
      <c r="I373" s="5"/>
      <c r="J373" s="5"/>
      <c r="K373" s="5"/>
      <c r="L373" s="5"/>
      <c r="M373" s="5"/>
      <c r="N373" s="5"/>
      <c r="O373" s="5"/>
      <c r="P373" s="5"/>
      <c r="Q373" s="5"/>
      <c r="R373" s="5"/>
      <c r="S373" s="5"/>
      <c r="T373" s="5"/>
      <c r="U373" s="5"/>
      <c r="V373" s="5"/>
      <c r="W373" s="5"/>
      <c r="X373" s="5"/>
      <c r="Y373" s="5"/>
      <c r="Z373" s="5"/>
    </row>
    <row r="374" spans="1:26" ht="15.75" customHeight="1" x14ac:dyDescent="0.25">
      <c r="A374" s="5"/>
      <c r="B374" s="13"/>
      <c r="C374" s="5"/>
      <c r="D374" s="13"/>
      <c r="E374" s="15"/>
      <c r="F374" s="15"/>
      <c r="G374" s="5"/>
      <c r="H374" s="5"/>
      <c r="I374" s="5"/>
      <c r="J374" s="5"/>
      <c r="K374" s="5"/>
      <c r="L374" s="5"/>
      <c r="M374" s="5"/>
      <c r="N374" s="5"/>
      <c r="O374" s="5"/>
      <c r="P374" s="5"/>
      <c r="Q374" s="5"/>
      <c r="R374" s="5"/>
      <c r="S374" s="5"/>
      <c r="T374" s="5"/>
      <c r="U374" s="5"/>
      <c r="V374" s="5"/>
      <c r="W374" s="5"/>
      <c r="X374" s="5"/>
      <c r="Y374" s="5"/>
      <c r="Z374" s="5"/>
    </row>
    <row r="375" spans="1:26" ht="15.75" customHeight="1" x14ac:dyDescent="0.25">
      <c r="A375" s="5"/>
      <c r="B375" s="13"/>
      <c r="C375" s="5"/>
      <c r="D375" s="13"/>
      <c r="E375" s="15"/>
      <c r="F375" s="15"/>
      <c r="G375" s="5"/>
      <c r="H375" s="5"/>
      <c r="I375" s="5"/>
      <c r="J375" s="5"/>
      <c r="K375" s="5"/>
      <c r="L375" s="5"/>
      <c r="M375" s="5"/>
      <c r="N375" s="5"/>
      <c r="O375" s="5"/>
      <c r="P375" s="5"/>
      <c r="Q375" s="5"/>
      <c r="R375" s="5"/>
      <c r="S375" s="5"/>
      <c r="T375" s="5"/>
      <c r="U375" s="5"/>
      <c r="V375" s="5"/>
      <c r="W375" s="5"/>
      <c r="X375" s="5"/>
      <c r="Y375" s="5"/>
      <c r="Z375" s="5"/>
    </row>
    <row r="376" spans="1:26" ht="15.75" customHeight="1" x14ac:dyDescent="0.25">
      <c r="A376" s="5"/>
      <c r="B376" s="13"/>
      <c r="C376" s="5"/>
      <c r="D376" s="13"/>
      <c r="E376" s="15"/>
      <c r="F376" s="15"/>
      <c r="G376" s="5"/>
      <c r="H376" s="5"/>
      <c r="I376" s="5"/>
      <c r="J376" s="5"/>
      <c r="K376" s="5"/>
      <c r="L376" s="5"/>
      <c r="M376" s="5"/>
      <c r="N376" s="5"/>
      <c r="O376" s="5"/>
      <c r="P376" s="5"/>
      <c r="Q376" s="5"/>
      <c r="R376" s="5"/>
      <c r="S376" s="5"/>
      <c r="T376" s="5"/>
      <c r="U376" s="5"/>
      <c r="V376" s="5"/>
      <c r="W376" s="5"/>
      <c r="X376" s="5"/>
      <c r="Y376" s="5"/>
      <c r="Z376" s="5"/>
    </row>
    <row r="377" spans="1:26" ht="15.75" customHeight="1" x14ac:dyDescent="0.25">
      <c r="A377" s="5"/>
      <c r="B377" s="13"/>
      <c r="C377" s="5"/>
      <c r="D377" s="13"/>
      <c r="E377" s="15"/>
      <c r="F377" s="15"/>
      <c r="G377" s="5"/>
      <c r="H377" s="5"/>
      <c r="I377" s="5"/>
      <c r="J377" s="5"/>
      <c r="K377" s="5"/>
      <c r="L377" s="5"/>
      <c r="M377" s="5"/>
      <c r="N377" s="5"/>
      <c r="O377" s="5"/>
      <c r="P377" s="5"/>
      <c r="Q377" s="5"/>
      <c r="R377" s="5"/>
      <c r="S377" s="5"/>
      <c r="T377" s="5"/>
      <c r="U377" s="5"/>
      <c r="V377" s="5"/>
      <c r="W377" s="5"/>
      <c r="X377" s="5"/>
      <c r="Y377" s="5"/>
      <c r="Z377" s="5"/>
    </row>
    <row r="378" spans="1:26" ht="15.75" customHeight="1" x14ac:dyDescent="0.25">
      <c r="A378" s="5"/>
      <c r="B378" s="13"/>
      <c r="C378" s="5"/>
      <c r="D378" s="13"/>
      <c r="E378" s="15"/>
      <c r="F378" s="15"/>
      <c r="G378" s="5"/>
      <c r="H378" s="5"/>
      <c r="I378" s="5"/>
      <c r="J378" s="5"/>
      <c r="K378" s="5"/>
      <c r="L378" s="5"/>
      <c r="M378" s="5"/>
      <c r="N378" s="5"/>
      <c r="O378" s="5"/>
      <c r="P378" s="5"/>
      <c r="Q378" s="5"/>
      <c r="R378" s="5"/>
      <c r="S378" s="5"/>
      <c r="T378" s="5"/>
      <c r="U378" s="5"/>
      <c r="V378" s="5"/>
      <c r="W378" s="5"/>
      <c r="X378" s="5"/>
      <c r="Y378" s="5"/>
      <c r="Z378" s="5"/>
    </row>
    <row r="379" spans="1:26" ht="15.75" customHeight="1" x14ac:dyDescent="0.25">
      <c r="A379" s="5"/>
      <c r="B379" s="13"/>
      <c r="C379" s="5"/>
      <c r="D379" s="13"/>
      <c r="E379" s="15"/>
      <c r="F379" s="15"/>
      <c r="G379" s="5"/>
      <c r="H379" s="5"/>
      <c r="I379" s="5"/>
      <c r="J379" s="5"/>
      <c r="K379" s="5"/>
      <c r="L379" s="5"/>
      <c r="M379" s="5"/>
      <c r="N379" s="5"/>
      <c r="O379" s="5"/>
      <c r="P379" s="5"/>
      <c r="Q379" s="5"/>
      <c r="R379" s="5"/>
      <c r="S379" s="5"/>
      <c r="T379" s="5"/>
      <c r="U379" s="5"/>
      <c r="V379" s="5"/>
      <c r="W379" s="5"/>
      <c r="X379" s="5"/>
      <c r="Y379" s="5"/>
      <c r="Z379" s="5"/>
    </row>
    <row r="380" spans="1:26" ht="15.75" customHeight="1" x14ac:dyDescent="0.25">
      <c r="A380" s="5"/>
      <c r="B380" s="13"/>
      <c r="C380" s="5"/>
      <c r="D380" s="13"/>
      <c r="E380" s="15"/>
      <c r="F380" s="15"/>
      <c r="G380" s="5"/>
      <c r="H380" s="5"/>
      <c r="I380" s="5"/>
      <c r="J380" s="5"/>
      <c r="K380" s="5"/>
      <c r="L380" s="5"/>
      <c r="M380" s="5"/>
      <c r="N380" s="5"/>
      <c r="O380" s="5"/>
      <c r="P380" s="5"/>
      <c r="Q380" s="5"/>
      <c r="R380" s="5"/>
      <c r="S380" s="5"/>
      <c r="T380" s="5"/>
      <c r="U380" s="5"/>
      <c r="V380" s="5"/>
      <c r="W380" s="5"/>
      <c r="X380" s="5"/>
      <c r="Y380" s="5"/>
      <c r="Z380" s="5"/>
    </row>
    <row r="381" spans="1:26" ht="15.75" customHeight="1" x14ac:dyDescent="0.25">
      <c r="A381" s="5"/>
      <c r="B381" s="13"/>
      <c r="C381" s="5"/>
      <c r="D381" s="13"/>
      <c r="E381" s="15"/>
      <c r="F381" s="15"/>
      <c r="G381" s="5"/>
      <c r="H381" s="5"/>
      <c r="I381" s="5"/>
      <c r="J381" s="5"/>
      <c r="K381" s="5"/>
      <c r="L381" s="5"/>
      <c r="M381" s="5"/>
      <c r="N381" s="5"/>
      <c r="O381" s="5"/>
      <c r="P381" s="5"/>
      <c r="Q381" s="5"/>
      <c r="R381" s="5"/>
      <c r="S381" s="5"/>
      <c r="T381" s="5"/>
      <c r="U381" s="5"/>
      <c r="V381" s="5"/>
      <c r="W381" s="5"/>
      <c r="X381" s="5"/>
      <c r="Y381" s="5"/>
      <c r="Z381" s="5"/>
    </row>
    <row r="382" spans="1:26" ht="15.75" customHeight="1" x14ac:dyDescent="0.25">
      <c r="A382" s="5"/>
      <c r="B382" s="13"/>
      <c r="C382" s="5"/>
      <c r="D382" s="13"/>
      <c r="E382" s="15"/>
      <c r="F382" s="15"/>
      <c r="G382" s="5"/>
      <c r="H382" s="5"/>
      <c r="I382" s="5"/>
      <c r="J382" s="5"/>
      <c r="K382" s="5"/>
      <c r="L382" s="5"/>
      <c r="M382" s="5"/>
      <c r="N382" s="5"/>
      <c r="O382" s="5"/>
      <c r="P382" s="5"/>
      <c r="Q382" s="5"/>
      <c r="R382" s="5"/>
      <c r="S382" s="5"/>
      <c r="T382" s="5"/>
      <c r="U382" s="5"/>
      <c r="V382" s="5"/>
      <c r="W382" s="5"/>
      <c r="X382" s="5"/>
      <c r="Y382" s="5"/>
      <c r="Z382" s="5"/>
    </row>
    <row r="383" spans="1:26" ht="15.75" customHeight="1" x14ac:dyDescent="0.25">
      <c r="A383" s="5"/>
      <c r="B383" s="13"/>
      <c r="C383" s="5"/>
      <c r="D383" s="13"/>
      <c r="E383" s="15"/>
      <c r="F383" s="15"/>
      <c r="G383" s="5"/>
      <c r="H383" s="5"/>
      <c r="I383" s="5"/>
      <c r="J383" s="5"/>
      <c r="K383" s="5"/>
      <c r="L383" s="5"/>
      <c r="M383" s="5"/>
      <c r="N383" s="5"/>
      <c r="O383" s="5"/>
      <c r="P383" s="5"/>
      <c r="Q383" s="5"/>
      <c r="R383" s="5"/>
      <c r="S383" s="5"/>
      <c r="T383" s="5"/>
      <c r="U383" s="5"/>
      <c r="V383" s="5"/>
      <c r="W383" s="5"/>
      <c r="X383" s="5"/>
      <c r="Y383" s="5"/>
      <c r="Z383" s="5"/>
    </row>
    <row r="384" spans="1:26" ht="15.75" customHeight="1" x14ac:dyDescent="0.25">
      <c r="A384" s="5"/>
      <c r="B384" s="13"/>
      <c r="C384" s="5"/>
      <c r="D384" s="13"/>
      <c r="E384" s="15"/>
      <c r="F384" s="15"/>
      <c r="G384" s="5"/>
      <c r="H384" s="5"/>
      <c r="I384" s="5"/>
      <c r="J384" s="5"/>
      <c r="K384" s="5"/>
      <c r="L384" s="5"/>
      <c r="M384" s="5"/>
      <c r="N384" s="5"/>
      <c r="O384" s="5"/>
      <c r="P384" s="5"/>
      <c r="Q384" s="5"/>
      <c r="R384" s="5"/>
      <c r="S384" s="5"/>
      <c r="T384" s="5"/>
      <c r="U384" s="5"/>
      <c r="V384" s="5"/>
      <c r="W384" s="5"/>
      <c r="X384" s="5"/>
      <c r="Y384" s="5"/>
      <c r="Z384" s="5"/>
    </row>
    <row r="385" spans="1:26" ht="15.75" customHeight="1" x14ac:dyDescent="0.25">
      <c r="A385" s="5"/>
      <c r="B385" s="13"/>
      <c r="C385" s="5"/>
      <c r="D385" s="13"/>
      <c r="E385" s="15"/>
      <c r="F385" s="15"/>
      <c r="G385" s="5"/>
      <c r="H385" s="5"/>
      <c r="I385" s="5"/>
      <c r="J385" s="5"/>
      <c r="K385" s="5"/>
      <c r="L385" s="5"/>
      <c r="M385" s="5"/>
      <c r="N385" s="5"/>
      <c r="O385" s="5"/>
      <c r="P385" s="5"/>
      <c r="Q385" s="5"/>
      <c r="R385" s="5"/>
      <c r="S385" s="5"/>
      <c r="T385" s="5"/>
      <c r="U385" s="5"/>
      <c r="V385" s="5"/>
      <c r="W385" s="5"/>
      <c r="X385" s="5"/>
      <c r="Y385" s="5"/>
      <c r="Z385" s="5"/>
    </row>
    <row r="386" spans="1:26" ht="15.75" customHeight="1" x14ac:dyDescent="0.25">
      <c r="A386" s="5"/>
      <c r="B386" s="13"/>
      <c r="C386" s="5"/>
      <c r="D386" s="13"/>
      <c r="E386" s="15"/>
      <c r="F386" s="15"/>
      <c r="G386" s="5"/>
      <c r="H386" s="5"/>
      <c r="I386" s="5"/>
      <c r="J386" s="5"/>
      <c r="K386" s="5"/>
      <c r="L386" s="5"/>
      <c r="M386" s="5"/>
      <c r="N386" s="5"/>
      <c r="O386" s="5"/>
      <c r="P386" s="5"/>
      <c r="Q386" s="5"/>
      <c r="R386" s="5"/>
      <c r="S386" s="5"/>
      <c r="T386" s="5"/>
      <c r="U386" s="5"/>
      <c r="V386" s="5"/>
      <c r="W386" s="5"/>
      <c r="X386" s="5"/>
      <c r="Y386" s="5"/>
      <c r="Z386" s="5"/>
    </row>
    <row r="387" spans="1:26" ht="15.75" customHeight="1" x14ac:dyDescent="0.25">
      <c r="A387" s="5"/>
      <c r="B387" s="13"/>
      <c r="C387" s="5"/>
      <c r="D387" s="13"/>
      <c r="E387" s="15"/>
      <c r="F387" s="15"/>
      <c r="G387" s="5"/>
      <c r="H387" s="5"/>
      <c r="I387" s="5"/>
      <c r="J387" s="5"/>
      <c r="K387" s="5"/>
      <c r="L387" s="5"/>
      <c r="M387" s="5"/>
      <c r="N387" s="5"/>
      <c r="O387" s="5"/>
      <c r="P387" s="5"/>
      <c r="Q387" s="5"/>
      <c r="R387" s="5"/>
      <c r="S387" s="5"/>
      <c r="T387" s="5"/>
      <c r="U387" s="5"/>
      <c r="V387" s="5"/>
      <c r="W387" s="5"/>
      <c r="X387" s="5"/>
      <c r="Y387" s="5"/>
      <c r="Z387" s="5"/>
    </row>
    <row r="388" spans="1:26" ht="15.75" customHeight="1" x14ac:dyDescent="0.25">
      <c r="A388" s="5"/>
      <c r="B388" s="13"/>
      <c r="C388" s="5"/>
      <c r="D388" s="13"/>
      <c r="E388" s="15"/>
      <c r="F388" s="15"/>
      <c r="G388" s="5"/>
      <c r="H388" s="5"/>
      <c r="I388" s="5"/>
      <c r="J388" s="5"/>
      <c r="K388" s="5"/>
      <c r="L388" s="5"/>
      <c r="M388" s="5"/>
      <c r="N388" s="5"/>
      <c r="O388" s="5"/>
      <c r="P388" s="5"/>
      <c r="Q388" s="5"/>
      <c r="R388" s="5"/>
      <c r="S388" s="5"/>
      <c r="T388" s="5"/>
      <c r="U388" s="5"/>
      <c r="V388" s="5"/>
      <c r="W388" s="5"/>
      <c r="X388" s="5"/>
      <c r="Y388" s="5"/>
      <c r="Z388" s="5"/>
    </row>
    <row r="389" spans="1:26" ht="15.75" customHeight="1" x14ac:dyDescent="0.25">
      <c r="A389" s="5"/>
      <c r="B389" s="13"/>
      <c r="C389" s="5"/>
      <c r="D389" s="13"/>
      <c r="E389" s="15"/>
      <c r="F389" s="15"/>
      <c r="G389" s="5"/>
      <c r="H389" s="5"/>
      <c r="I389" s="5"/>
      <c r="J389" s="5"/>
      <c r="K389" s="5"/>
      <c r="L389" s="5"/>
      <c r="M389" s="5"/>
      <c r="N389" s="5"/>
      <c r="O389" s="5"/>
      <c r="P389" s="5"/>
      <c r="Q389" s="5"/>
      <c r="R389" s="5"/>
      <c r="S389" s="5"/>
      <c r="T389" s="5"/>
      <c r="U389" s="5"/>
      <c r="V389" s="5"/>
      <c r="W389" s="5"/>
      <c r="X389" s="5"/>
      <c r="Y389" s="5"/>
      <c r="Z389" s="5"/>
    </row>
    <row r="390" spans="1:26" ht="15.75" customHeight="1" x14ac:dyDescent="0.25">
      <c r="A390" s="5"/>
      <c r="B390" s="13"/>
      <c r="C390" s="5"/>
      <c r="D390" s="13"/>
      <c r="E390" s="15"/>
      <c r="F390" s="15"/>
      <c r="G390" s="5"/>
      <c r="H390" s="5"/>
      <c r="I390" s="5"/>
      <c r="J390" s="5"/>
      <c r="K390" s="5"/>
      <c r="L390" s="5"/>
      <c r="M390" s="5"/>
      <c r="N390" s="5"/>
      <c r="O390" s="5"/>
      <c r="P390" s="5"/>
      <c r="Q390" s="5"/>
      <c r="R390" s="5"/>
      <c r="S390" s="5"/>
      <c r="T390" s="5"/>
      <c r="U390" s="5"/>
      <c r="V390" s="5"/>
      <c r="W390" s="5"/>
      <c r="X390" s="5"/>
      <c r="Y390" s="5"/>
      <c r="Z390" s="5"/>
    </row>
    <row r="391" spans="1:26" ht="15.75" customHeight="1" x14ac:dyDescent="0.25">
      <c r="A391" s="5"/>
      <c r="B391" s="13"/>
      <c r="C391" s="5"/>
      <c r="D391" s="13"/>
      <c r="E391" s="15"/>
      <c r="F391" s="15"/>
      <c r="G391" s="5"/>
      <c r="H391" s="5"/>
      <c r="I391" s="5"/>
      <c r="J391" s="5"/>
      <c r="K391" s="5"/>
      <c r="L391" s="5"/>
      <c r="M391" s="5"/>
      <c r="N391" s="5"/>
      <c r="O391" s="5"/>
      <c r="P391" s="5"/>
      <c r="Q391" s="5"/>
      <c r="R391" s="5"/>
      <c r="S391" s="5"/>
      <c r="T391" s="5"/>
      <c r="U391" s="5"/>
      <c r="V391" s="5"/>
      <c r="W391" s="5"/>
      <c r="X391" s="5"/>
      <c r="Y391" s="5"/>
      <c r="Z391" s="5"/>
    </row>
    <row r="392" spans="1:26" ht="15.75" customHeight="1" x14ac:dyDescent="0.25">
      <c r="A392" s="5"/>
      <c r="B392" s="13"/>
      <c r="C392" s="5"/>
      <c r="D392" s="13"/>
      <c r="E392" s="15"/>
      <c r="F392" s="15"/>
      <c r="G392" s="5"/>
      <c r="H392" s="5"/>
      <c r="I392" s="5"/>
      <c r="J392" s="5"/>
      <c r="K392" s="5"/>
      <c r="L392" s="5"/>
      <c r="M392" s="5"/>
      <c r="N392" s="5"/>
      <c r="O392" s="5"/>
      <c r="P392" s="5"/>
      <c r="Q392" s="5"/>
      <c r="R392" s="5"/>
      <c r="S392" s="5"/>
      <c r="T392" s="5"/>
      <c r="U392" s="5"/>
      <c r="V392" s="5"/>
      <c r="W392" s="5"/>
      <c r="X392" s="5"/>
      <c r="Y392" s="5"/>
      <c r="Z392" s="5"/>
    </row>
    <row r="393" spans="1:26" ht="15.75" customHeight="1" x14ac:dyDescent="0.25">
      <c r="A393" s="5"/>
      <c r="B393" s="13"/>
      <c r="C393" s="5"/>
      <c r="D393" s="13"/>
      <c r="E393" s="15"/>
      <c r="F393" s="15"/>
      <c r="G393" s="5"/>
      <c r="H393" s="5"/>
      <c r="I393" s="5"/>
      <c r="J393" s="5"/>
      <c r="K393" s="5"/>
      <c r="L393" s="5"/>
      <c r="M393" s="5"/>
      <c r="N393" s="5"/>
      <c r="O393" s="5"/>
      <c r="P393" s="5"/>
      <c r="Q393" s="5"/>
      <c r="R393" s="5"/>
      <c r="S393" s="5"/>
      <c r="T393" s="5"/>
      <c r="U393" s="5"/>
      <c r="V393" s="5"/>
      <c r="W393" s="5"/>
      <c r="X393" s="5"/>
      <c r="Y393" s="5"/>
      <c r="Z393" s="5"/>
    </row>
    <row r="394" spans="1:26" ht="15.75" customHeight="1" x14ac:dyDescent="0.25">
      <c r="A394" s="5"/>
      <c r="B394" s="13"/>
      <c r="C394" s="5"/>
      <c r="D394" s="13"/>
      <c r="E394" s="15"/>
      <c r="F394" s="15"/>
      <c r="G394" s="5"/>
      <c r="H394" s="5"/>
      <c r="I394" s="5"/>
      <c r="J394" s="5"/>
      <c r="K394" s="5"/>
      <c r="L394" s="5"/>
      <c r="M394" s="5"/>
      <c r="N394" s="5"/>
      <c r="O394" s="5"/>
      <c r="P394" s="5"/>
      <c r="Q394" s="5"/>
      <c r="R394" s="5"/>
      <c r="S394" s="5"/>
      <c r="T394" s="5"/>
      <c r="U394" s="5"/>
      <c r="V394" s="5"/>
      <c r="W394" s="5"/>
      <c r="X394" s="5"/>
      <c r="Y394" s="5"/>
      <c r="Z394" s="5"/>
    </row>
    <row r="395" spans="1:26" ht="15.75" customHeight="1" x14ac:dyDescent="0.25">
      <c r="A395" s="5"/>
      <c r="B395" s="13"/>
      <c r="C395" s="5"/>
      <c r="D395" s="13"/>
      <c r="E395" s="15"/>
      <c r="F395" s="15"/>
      <c r="G395" s="5"/>
      <c r="H395" s="5"/>
      <c r="I395" s="5"/>
      <c r="J395" s="5"/>
      <c r="K395" s="5"/>
      <c r="L395" s="5"/>
      <c r="M395" s="5"/>
      <c r="N395" s="5"/>
      <c r="O395" s="5"/>
      <c r="P395" s="5"/>
      <c r="Q395" s="5"/>
      <c r="R395" s="5"/>
      <c r="S395" s="5"/>
      <c r="T395" s="5"/>
      <c r="U395" s="5"/>
      <c r="V395" s="5"/>
      <c r="W395" s="5"/>
      <c r="X395" s="5"/>
      <c r="Y395" s="5"/>
      <c r="Z395" s="5"/>
    </row>
    <row r="396" spans="1:26" ht="15.75" customHeight="1" x14ac:dyDescent="0.25">
      <c r="A396" s="5"/>
      <c r="B396" s="13"/>
      <c r="C396" s="5"/>
      <c r="D396" s="13"/>
      <c r="E396" s="15"/>
      <c r="F396" s="15"/>
      <c r="G396" s="5"/>
      <c r="H396" s="5"/>
      <c r="I396" s="5"/>
      <c r="J396" s="5"/>
      <c r="K396" s="5"/>
      <c r="L396" s="5"/>
      <c r="M396" s="5"/>
      <c r="N396" s="5"/>
      <c r="O396" s="5"/>
      <c r="P396" s="5"/>
      <c r="Q396" s="5"/>
      <c r="R396" s="5"/>
      <c r="S396" s="5"/>
      <c r="T396" s="5"/>
      <c r="U396" s="5"/>
      <c r="V396" s="5"/>
      <c r="W396" s="5"/>
      <c r="X396" s="5"/>
      <c r="Y396" s="5"/>
      <c r="Z396" s="5"/>
    </row>
    <row r="397" spans="1:26" ht="15.75" customHeight="1" x14ac:dyDescent="0.25">
      <c r="A397" s="5"/>
      <c r="B397" s="13"/>
      <c r="C397" s="5"/>
      <c r="D397" s="13"/>
      <c r="E397" s="15"/>
      <c r="F397" s="15"/>
      <c r="G397" s="5"/>
      <c r="H397" s="5"/>
      <c r="I397" s="5"/>
      <c r="J397" s="5"/>
      <c r="K397" s="5"/>
      <c r="L397" s="5"/>
      <c r="M397" s="5"/>
      <c r="N397" s="5"/>
      <c r="O397" s="5"/>
      <c r="P397" s="5"/>
      <c r="Q397" s="5"/>
      <c r="R397" s="5"/>
      <c r="S397" s="5"/>
      <c r="T397" s="5"/>
      <c r="U397" s="5"/>
      <c r="V397" s="5"/>
      <c r="W397" s="5"/>
      <c r="X397" s="5"/>
      <c r="Y397" s="5"/>
      <c r="Z397" s="5"/>
    </row>
    <row r="398" spans="1:26" ht="15.75" customHeight="1" x14ac:dyDescent="0.25">
      <c r="A398" s="5"/>
      <c r="B398" s="13"/>
      <c r="C398" s="5"/>
      <c r="D398" s="13"/>
      <c r="E398" s="15"/>
      <c r="F398" s="15"/>
      <c r="G398" s="5"/>
      <c r="H398" s="5"/>
      <c r="I398" s="5"/>
      <c r="J398" s="5"/>
      <c r="K398" s="5"/>
      <c r="L398" s="5"/>
      <c r="M398" s="5"/>
      <c r="N398" s="5"/>
      <c r="O398" s="5"/>
      <c r="P398" s="5"/>
      <c r="Q398" s="5"/>
      <c r="R398" s="5"/>
      <c r="S398" s="5"/>
      <c r="T398" s="5"/>
      <c r="U398" s="5"/>
      <c r="V398" s="5"/>
      <c r="W398" s="5"/>
      <c r="X398" s="5"/>
      <c r="Y398" s="5"/>
      <c r="Z398" s="5"/>
    </row>
    <row r="399" spans="1:26" ht="15.75" customHeight="1" x14ac:dyDescent="0.25">
      <c r="A399" s="5"/>
      <c r="B399" s="13"/>
      <c r="C399" s="5"/>
      <c r="D399" s="13"/>
      <c r="E399" s="15"/>
      <c r="F399" s="15"/>
      <c r="G399" s="5"/>
      <c r="H399" s="5"/>
      <c r="I399" s="5"/>
      <c r="J399" s="5"/>
      <c r="K399" s="5"/>
      <c r="L399" s="5"/>
      <c r="M399" s="5"/>
      <c r="N399" s="5"/>
      <c r="O399" s="5"/>
      <c r="P399" s="5"/>
      <c r="Q399" s="5"/>
      <c r="R399" s="5"/>
      <c r="S399" s="5"/>
      <c r="T399" s="5"/>
      <c r="U399" s="5"/>
      <c r="V399" s="5"/>
      <c r="W399" s="5"/>
      <c r="X399" s="5"/>
      <c r="Y399" s="5"/>
      <c r="Z399" s="5"/>
    </row>
    <row r="400" spans="1:26" ht="15.75" customHeight="1" x14ac:dyDescent="0.25">
      <c r="A400" s="5"/>
      <c r="B400" s="13"/>
      <c r="C400" s="5"/>
      <c r="D400" s="13"/>
      <c r="E400" s="15"/>
      <c r="F400" s="15"/>
      <c r="G400" s="5"/>
      <c r="H400" s="5"/>
      <c r="I400" s="5"/>
      <c r="J400" s="5"/>
      <c r="K400" s="5"/>
      <c r="L400" s="5"/>
      <c r="M400" s="5"/>
      <c r="N400" s="5"/>
      <c r="O400" s="5"/>
      <c r="P400" s="5"/>
      <c r="Q400" s="5"/>
      <c r="R400" s="5"/>
      <c r="S400" s="5"/>
      <c r="T400" s="5"/>
      <c r="U400" s="5"/>
      <c r="V400" s="5"/>
      <c r="W400" s="5"/>
      <c r="X400" s="5"/>
      <c r="Y400" s="5"/>
      <c r="Z400" s="5"/>
    </row>
    <row r="401" spans="1:26" ht="15.75" customHeight="1" x14ac:dyDescent="0.25">
      <c r="A401" s="5"/>
      <c r="B401" s="13"/>
      <c r="C401" s="5"/>
      <c r="D401" s="13"/>
      <c r="E401" s="15"/>
      <c r="F401" s="15"/>
      <c r="G401" s="5"/>
      <c r="H401" s="5"/>
      <c r="I401" s="5"/>
      <c r="J401" s="5"/>
      <c r="K401" s="5"/>
      <c r="L401" s="5"/>
      <c r="M401" s="5"/>
      <c r="N401" s="5"/>
      <c r="O401" s="5"/>
      <c r="P401" s="5"/>
      <c r="Q401" s="5"/>
      <c r="R401" s="5"/>
      <c r="S401" s="5"/>
      <c r="T401" s="5"/>
      <c r="U401" s="5"/>
      <c r="V401" s="5"/>
      <c r="W401" s="5"/>
      <c r="X401" s="5"/>
      <c r="Y401" s="5"/>
      <c r="Z401" s="5"/>
    </row>
    <row r="402" spans="1:26" ht="15.75" customHeight="1" x14ac:dyDescent="0.25">
      <c r="A402" s="5"/>
      <c r="B402" s="13"/>
      <c r="C402" s="5"/>
      <c r="D402" s="13"/>
      <c r="E402" s="15"/>
      <c r="F402" s="15"/>
      <c r="G402" s="5"/>
      <c r="H402" s="5"/>
      <c r="I402" s="5"/>
      <c r="J402" s="5"/>
      <c r="K402" s="5"/>
      <c r="L402" s="5"/>
      <c r="M402" s="5"/>
      <c r="N402" s="5"/>
      <c r="O402" s="5"/>
      <c r="P402" s="5"/>
      <c r="Q402" s="5"/>
      <c r="R402" s="5"/>
      <c r="S402" s="5"/>
      <c r="T402" s="5"/>
      <c r="U402" s="5"/>
      <c r="V402" s="5"/>
      <c r="W402" s="5"/>
      <c r="X402" s="5"/>
      <c r="Y402" s="5"/>
      <c r="Z402" s="5"/>
    </row>
    <row r="403" spans="1:26" ht="15.75" customHeight="1" x14ac:dyDescent="0.25">
      <c r="A403" s="5"/>
      <c r="B403" s="13"/>
      <c r="C403" s="5"/>
      <c r="D403" s="13"/>
      <c r="E403" s="15"/>
      <c r="F403" s="15"/>
      <c r="G403" s="5"/>
      <c r="H403" s="5"/>
      <c r="I403" s="5"/>
      <c r="J403" s="5"/>
      <c r="K403" s="5"/>
      <c r="L403" s="5"/>
      <c r="M403" s="5"/>
      <c r="N403" s="5"/>
      <c r="O403" s="5"/>
      <c r="P403" s="5"/>
      <c r="Q403" s="5"/>
      <c r="R403" s="5"/>
      <c r="S403" s="5"/>
      <c r="T403" s="5"/>
      <c r="U403" s="5"/>
      <c r="V403" s="5"/>
      <c r="W403" s="5"/>
      <c r="X403" s="5"/>
      <c r="Y403" s="5"/>
      <c r="Z403" s="5"/>
    </row>
    <row r="404" spans="1:26" ht="15.75" customHeight="1" x14ac:dyDescent="0.25">
      <c r="A404" s="5"/>
      <c r="B404" s="13"/>
      <c r="C404" s="5"/>
      <c r="D404" s="13"/>
      <c r="E404" s="15"/>
      <c r="F404" s="15"/>
      <c r="G404" s="5"/>
      <c r="H404" s="5"/>
      <c r="I404" s="5"/>
      <c r="J404" s="5"/>
      <c r="K404" s="5"/>
      <c r="L404" s="5"/>
      <c r="M404" s="5"/>
      <c r="N404" s="5"/>
      <c r="O404" s="5"/>
      <c r="P404" s="5"/>
      <c r="Q404" s="5"/>
      <c r="R404" s="5"/>
      <c r="S404" s="5"/>
      <c r="T404" s="5"/>
      <c r="U404" s="5"/>
      <c r="V404" s="5"/>
      <c r="W404" s="5"/>
      <c r="X404" s="5"/>
      <c r="Y404" s="5"/>
      <c r="Z404" s="5"/>
    </row>
    <row r="405" spans="1:26" ht="15.75" customHeight="1" x14ac:dyDescent="0.25">
      <c r="A405" s="5"/>
      <c r="B405" s="13"/>
      <c r="C405" s="5"/>
      <c r="D405" s="13"/>
      <c r="E405" s="15"/>
      <c r="F405" s="15"/>
      <c r="G405" s="5"/>
      <c r="H405" s="5"/>
      <c r="I405" s="5"/>
      <c r="J405" s="5"/>
      <c r="K405" s="5"/>
      <c r="L405" s="5"/>
      <c r="M405" s="5"/>
      <c r="N405" s="5"/>
      <c r="O405" s="5"/>
      <c r="P405" s="5"/>
      <c r="Q405" s="5"/>
      <c r="R405" s="5"/>
      <c r="S405" s="5"/>
      <c r="T405" s="5"/>
      <c r="U405" s="5"/>
      <c r="V405" s="5"/>
      <c r="W405" s="5"/>
      <c r="X405" s="5"/>
      <c r="Y405" s="5"/>
      <c r="Z405" s="5"/>
    </row>
    <row r="406" spans="1:26" ht="15.75" customHeight="1" x14ac:dyDescent="0.25">
      <c r="A406" s="5"/>
      <c r="B406" s="13"/>
      <c r="C406" s="5"/>
      <c r="D406" s="13"/>
      <c r="E406" s="15"/>
      <c r="F406" s="15"/>
      <c r="G406" s="5"/>
      <c r="H406" s="5"/>
      <c r="I406" s="5"/>
      <c r="J406" s="5"/>
      <c r="K406" s="5"/>
      <c r="L406" s="5"/>
      <c r="M406" s="5"/>
      <c r="N406" s="5"/>
      <c r="O406" s="5"/>
      <c r="P406" s="5"/>
      <c r="Q406" s="5"/>
      <c r="R406" s="5"/>
      <c r="S406" s="5"/>
      <c r="T406" s="5"/>
      <c r="U406" s="5"/>
      <c r="V406" s="5"/>
      <c r="W406" s="5"/>
      <c r="X406" s="5"/>
      <c r="Y406" s="5"/>
      <c r="Z406" s="5"/>
    </row>
    <row r="407" spans="1:26" ht="15.75" customHeight="1" x14ac:dyDescent="0.25">
      <c r="A407" s="5"/>
      <c r="B407" s="13"/>
      <c r="C407" s="5"/>
      <c r="D407" s="13"/>
      <c r="E407" s="15"/>
      <c r="F407" s="15"/>
      <c r="G407" s="5"/>
      <c r="H407" s="5"/>
      <c r="I407" s="5"/>
      <c r="J407" s="5"/>
      <c r="K407" s="5"/>
      <c r="L407" s="5"/>
      <c r="M407" s="5"/>
      <c r="N407" s="5"/>
      <c r="O407" s="5"/>
      <c r="P407" s="5"/>
      <c r="Q407" s="5"/>
      <c r="R407" s="5"/>
      <c r="S407" s="5"/>
      <c r="T407" s="5"/>
      <c r="U407" s="5"/>
      <c r="V407" s="5"/>
      <c r="W407" s="5"/>
      <c r="X407" s="5"/>
      <c r="Y407" s="5"/>
      <c r="Z407" s="5"/>
    </row>
    <row r="408" spans="1:26" ht="15.75" customHeight="1" x14ac:dyDescent="0.25">
      <c r="A408" s="5"/>
      <c r="B408" s="13"/>
      <c r="C408" s="5"/>
      <c r="D408" s="13"/>
      <c r="E408" s="15"/>
      <c r="F408" s="15"/>
      <c r="G408" s="5"/>
      <c r="H408" s="5"/>
      <c r="I408" s="5"/>
      <c r="J408" s="5"/>
      <c r="K408" s="5"/>
      <c r="L408" s="5"/>
      <c r="M408" s="5"/>
      <c r="N408" s="5"/>
      <c r="O408" s="5"/>
      <c r="P408" s="5"/>
      <c r="Q408" s="5"/>
      <c r="R408" s="5"/>
      <c r="S408" s="5"/>
      <c r="T408" s="5"/>
      <c r="U408" s="5"/>
      <c r="V408" s="5"/>
      <c r="W408" s="5"/>
      <c r="X408" s="5"/>
      <c r="Y408" s="5"/>
      <c r="Z408" s="5"/>
    </row>
    <row r="409" spans="1:26" ht="15.75" customHeight="1" x14ac:dyDescent="0.25">
      <c r="A409" s="5"/>
      <c r="B409" s="13"/>
      <c r="C409" s="5"/>
      <c r="D409" s="13"/>
      <c r="E409" s="15"/>
      <c r="F409" s="15"/>
      <c r="G409" s="5"/>
      <c r="H409" s="5"/>
      <c r="I409" s="5"/>
      <c r="J409" s="5"/>
      <c r="K409" s="5"/>
      <c r="L409" s="5"/>
      <c r="M409" s="5"/>
      <c r="N409" s="5"/>
      <c r="O409" s="5"/>
      <c r="P409" s="5"/>
      <c r="Q409" s="5"/>
      <c r="R409" s="5"/>
      <c r="S409" s="5"/>
      <c r="T409" s="5"/>
      <c r="U409" s="5"/>
      <c r="V409" s="5"/>
      <c r="W409" s="5"/>
      <c r="X409" s="5"/>
      <c r="Y409" s="5"/>
      <c r="Z409" s="5"/>
    </row>
    <row r="410" spans="1:26" ht="15.75" customHeight="1" x14ac:dyDescent="0.25">
      <c r="A410" s="5"/>
      <c r="B410" s="13"/>
      <c r="C410" s="5"/>
      <c r="D410" s="13"/>
      <c r="E410" s="15"/>
      <c r="F410" s="15"/>
      <c r="G410" s="5"/>
      <c r="H410" s="5"/>
      <c r="I410" s="5"/>
      <c r="J410" s="5"/>
      <c r="K410" s="5"/>
      <c r="L410" s="5"/>
      <c r="M410" s="5"/>
      <c r="N410" s="5"/>
      <c r="O410" s="5"/>
      <c r="P410" s="5"/>
      <c r="Q410" s="5"/>
      <c r="R410" s="5"/>
      <c r="S410" s="5"/>
      <c r="T410" s="5"/>
      <c r="U410" s="5"/>
      <c r="V410" s="5"/>
      <c r="W410" s="5"/>
      <c r="X410" s="5"/>
      <c r="Y410" s="5"/>
      <c r="Z410" s="5"/>
    </row>
    <row r="411" spans="1:26" ht="15.75" customHeight="1" x14ac:dyDescent="0.25">
      <c r="A411" s="5"/>
      <c r="B411" s="13"/>
      <c r="C411" s="5"/>
      <c r="D411" s="13"/>
      <c r="E411" s="15"/>
      <c r="F411" s="15"/>
      <c r="G411" s="5"/>
      <c r="H411" s="5"/>
      <c r="I411" s="5"/>
      <c r="J411" s="5"/>
      <c r="K411" s="5"/>
      <c r="L411" s="5"/>
      <c r="M411" s="5"/>
      <c r="N411" s="5"/>
      <c r="O411" s="5"/>
      <c r="P411" s="5"/>
      <c r="Q411" s="5"/>
      <c r="R411" s="5"/>
      <c r="S411" s="5"/>
      <c r="T411" s="5"/>
      <c r="U411" s="5"/>
      <c r="V411" s="5"/>
      <c r="W411" s="5"/>
      <c r="X411" s="5"/>
      <c r="Y411" s="5"/>
      <c r="Z411" s="5"/>
    </row>
    <row r="412" spans="1:26" ht="15.75" customHeight="1" x14ac:dyDescent="0.25">
      <c r="A412" s="5"/>
      <c r="B412" s="13"/>
      <c r="C412" s="5"/>
      <c r="D412" s="13"/>
      <c r="E412" s="15"/>
      <c r="F412" s="15"/>
      <c r="G412" s="5"/>
      <c r="H412" s="5"/>
      <c r="I412" s="5"/>
      <c r="J412" s="5"/>
      <c r="K412" s="5"/>
      <c r="L412" s="5"/>
      <c r="M412" s="5"/>
      <c r="N412" s="5"/>
      <c r="O412" s="5"/>
      <c r="P412" s="5"/>
      <c r="Q412" s="5"/>
      <c r="R412" s="5"/>
      <c r="S412" s="5"/>
      <c r="T412" s="5"/>
      <c r="U412" s="5"/>
      <c r="V412" s="5"/>
      <c r="W412" s="5"/>
      <c r="X412" s="5"/>
      <c r="Y412" s="5"/>
      <c r="Z412" s="5"/>
    </row>
    <row r="413" spans="1:26" ht="15.75" customHeight="1" x14ac:dyDescent="0.25">
      <c r="A413" s="5"/>
      <c r="B413" s="13"/>
      <c r="C413" s="5"/>
      <c r="D413" s="13"/>
      <c r="E413" s="15"/>
      <c r="F413" s="15"/>
      <c r="G413" s="5"/>
      <c r="H413" s="5"/>
      <c r="I413" s="5"/>
      <c r="J413" s="5"/>
      <c r="K413" s="5"/>
      <c r="L413" s="5"/>
      <c r="M413" s="5"/>
      <c r="N413" s="5"/>
      <c r="O413" s="5"/>
      <c r="P413" s="5"/>
      <c r="Q413" s="5"/>
      <c r="R413" s="5"/>
      <c r="S413" s="5"/>
      <c r="T413" s="5"/>
      <c r="U413" s="5"/>
      <c r="V413" s="5"/>
      <c r="W413" s="5"/>
      <c r="X413" s="5"/>
      <c r="Y413" s="5"/>
      <c r="Z413" s="5"/>
    </row>
    <row r="414" spans="1:26" ht="15.75" customHeight="1" x14ac:dyDescent="0.25">
      <c r="A414" s="5"/>
      <c r="B414" s="13"/>
      <c r="C414" s="5"/>
      <c r="D414" s="13"/>
      <c r="E414" s="15"/>
      <c r="F414" s="15"/>
      <c r="G414" s="5"/>
      <c r="H414" s="5"/>
      <c r="I414" s="5"/>
      <c r="J414" s="5"/>
      <c r="K414" s="5"/>
      <c r="L414" s="5"/>
      <c r="M414" s="5"/>
      <c r="N414" s="5"/>
      <c r="O414" s="5"/>
      <c r="P414" s="5"/>
      <c r="Q414" s="5"/>
      <c r="R414" s="5"/>
      <c r="S414" s="5"/>
      <c r="T414" s="5"/>
      <c r="U414" s="5"/>
      <c r="V414" s="5"/>
      <c r="W414" s="5"/>
      <c r="X414" s="5"/>
      <c r="Y414" s="5"/>
      <c r="Z414" s="5"/>
    </row>
    <row r="415" spans="1:26" ht="15.75" customHeight="1" x14ac:dyDescent="0.25">
      <c r="A415" s="5"/>
      <c r="B415" s="13"/>
      <c r="C415" s="5"/>
      <c r="D415" s="13"/>
      <c r="E415" s="15"/>
      <c r="F415" s="15"/>
      <c r="G415" s="5"/>
      <c r="H415" s="5"/>
      <c r="I415" s="5"/>
      <c r="J415" s="5"/>
      <c r="K415" s="5"/>
      <c r="L415" s="5"/>
      <c r="M415" s="5"/>
      <c r="N415" s="5"/>
      <c r="O415" s="5"/>
      <c r="P415" s="5"/>
      <c r="Q415" s="5"/>
      <c r="R415" s="5"/>
      <c r="S415" s="5"/>
      <c r="T415" s="5"/>
      <c r="U415" s="5"/>
      <c r="V415" s="5"/>
      <c r="W415" s="5"/>
      <c r="X415" s="5"/>
      <c r="Y415" s="5"/>
      <c r="Z415" s="5"/>
    </row>
    <row r="416" spans="1:26" ht="15.75" customHeight="1" x14ac:dyDescent="0.25">
      <c r="A416" s="5"/>
      <c r="B416" s="13"/>
      <c r="C416" s="5"/>
      <c r="D416" s="13"/>
      <c r="E416" s="15"/>
      <c r="F416" s="15"/>
      <c r="G416" s="5"/>
      <c r="H416" s="5"/>
      <c r="I416" s="5"/>
      <c r="J416" s="5"/>
      <c r="K416" s="5"/>
      <c r="L416" s="5"/>
      <c r="M416" s="5"/>
      <c r="N416" s="5"/>
      <c r="O416" s="5"/>
      <c r="P416" s="5"/>
      <c r="Q416" s="5"/>
      <c r="R416" s="5"/>
      <c r="S416" s="5"/>
      <c r="T416" s="5"/>
      <c r="U416" s="5"/>
      <c r="V416" s="5"/>
      <c r="W416" s="5"/>
      <c r="X416" s="5"/>
      <c r="Y416" s="5"/>
      <c r="Z416" s="5"/>
    </row>
    <row r="417" spans="1:26" ht="15.75" customHeight="1" x14ac:dyDescent="0.25">
      <c r="A417" s="5"/>
      <c r="B417" s="13"/>
      <c r="C417" s="5"/>
      <c r="D417" s="13"/>
      <c r="E417" s="15"/>
      <c r="F417" s="15"/>
      <c r="G417" s="5"/>
      <c r="H417" s="5"/>
      <c r="I417" s="5"/>
      <c r="J417" s="5"/>
      <c r="K417" s="5"/>
      <c r="L417" s="5"/>
      <c r="M417" s="5"/>
      <c r="N417" s="5"/>
      <c r="O417" s="5"/>
      <c r="P417" s="5"/>
      <c r="Q417" s="5"/>
      <c r="R417" s="5"/>
      <c r="S417" s="5"/>
      <c r="T417" s="5"/>
      <c r="U417" s="5"/>
      <c r="V417" s="5"/>
      <c r="W417" s="5"/>
      <c r="X417" s="5"/>
      <c r="Y417" s="5"/>
      <c r="Z417" s="5"/>
    </row>
    <row r="418" spans="1:26" ht="15.75" customHeight="1" x14ac:dyDescent="0.25">
      <c r="A418" s="5"/>
      <c r="B418" s="13"/>
      <c r="C418" s="5"/>
      <c r="D418" s="13"/>
      <c r="E418" s="15"/>
      <c r="F418" s="15"/>
      <c r="G418" s="5"/>
      <c r="H418" s="5"/>
      <c r="I418" s="5"/>
      <c r="J418" s="5"/>
      <c r="K418" s="5"/>
      <c r="L418" s="5"/>
      <c r="M418" s="5"/>
      <c r="N418" s="5"/>
      <c r="O418" s="5"/>
      <c r="P418" s="5"/>
      <c r="Q418" s="5"/>
      <c r="R418" s="5"/>
      <c r="S418" s="5"/>
      <c r="T418" s="5"/>
      <c r="U418" s="5"/>
      <c r="V418" s="5"/>
      <c r="W418" s="5"/>
      <c r="X418" s="5"/>
      <c r="Y418" s="5"/>
      <c r="Z418" s="5"/>
    </row>
    <row r="419" spans="1:26" ht="15.75" customHeight="1" x14ac:dyDescent="0.25">
      <c r="A419" s="5"/>
      <c r="B419" s="13"/>
      <c r="C419" s="5"/>
      <c r="D419" s="13"/>
      <c r="E419" s="15"/>
      <c r="F419" s="15"/>
      <c r="G419" s="5"/>
      <c r="H419" s="5"/>
      <c r="I419" s="5"/>
      <c r="J419" s="5"/>
      <c r="K419" s="5"/>
      <c r="L419" s="5"/>
      <c r="M419" s="5"/>
      <c r="N419" s="5"/>
      <c r="O419" s="5"/>
      <c r="P419" s="5"/>
      <c r="Q419" s="5"/>
      <c r="R419" s="5"/>
      <c r="S419" s="5"/>
      <c r="T419" s="5"/>
      <c r="U419" s="5"/>
      <c r="V419" s="5"/>
      <c r="W419" s="5"/>
      <c r="X419" s="5"/>
      <c r="Y419" s="5"/>
      <c r="Z419" s="5"/>
    </row>
    <row r="420" spans="1:26" ht="15.75" customHeight="1" x14ac:dyDescent="0.25">
      <c r="A420" s="5"/>
      <c r="B420" s="13"/>
      <c r="C420" s="5"/>
      <c r="D420" s="13"/>
      <c r="E420" s="15"/>
      <c r="F420" s="15"/>
      <c r="G420" s="5"/>
      <c r="H420" s="5"/>
      <c r="I420" s="5"/>
      <c r="J420" s="5"/>
      <c r="K420" s="5"/>
      <c r="L420" s="5"/>
      <c r="M420" s="5"/>
      <c r="N420" s="5"/>
      <c r="O420" s="5"/>
      <c r="P420" s="5"/>
      <c r="Q420" s="5"/>
      <c r="R420" s="5"/>
      <c r="S420" s="5"/>
      <c r="T420" s="5"/>
      <c r="U420" s="5"/>
      <c r="V420" s="5"/>
      <c r="W420" s="5"/>
      <c r="X420" s="5"/>
      <c r="Y420" s="5"/>
      <c r="Z420" s="5"/>
    </row>
    <row r="421" spans="1:26" ht="15.75" customHeight="1" x14ac:dyDescent="0.25">
      <c r="A421" s="5"/>
      <c r="B421" s="13"/>
      <c r="C421" s="5"/>
      <c r="D421" s="13"/>
      <c r="E421" s="15"/>
      <c r="F421" s="15"/>
      <c r="G421" s="5"/>
      <c r="H421" s="5"/>
      <c r="I421" s="5"/>
      <c r="J421" s="5"/>
      <c r="K421" s="5"/>
      <c r="L421" s="5"/>
      <c r="M421" s="5"/>
      <c r="N421" s="5"/>
      <c r="O421" s="5"/>
      <c r="P421" s="5"/>
      <c r="Q421" s="5"/>
      <c r="R421" s="5"/>
      <c r="S421" s="5"/>
      <c r="T421" s="5"/>
      <c r="U421" s="5"/>
      <c r="V421" s="5"/>
      <c r="W421" s="5"/>
      <c r="X421" s="5"/>
      <c r="Y421" s="5"/>
      <c r="Z421" s="5"/>
    </row>
    <row r="422" spans="1:26" ht="15.75" customHeight="1" x14ac:dyDescent="0.25">
      <c r="A422" s="5"/>
      <c r="B422" s="13"/>
      <c r="C422" s="5"/>
      <c r="D422" s="13"/>
      <c r="E422" s="15"/>
      <c r="F422" s="15"/>
      <c r="G422" s="5"/>
      <c r="H422" s="5"/>
      <c r="I422" s="5"/>
      <c r="J422" s="5"/>
      <c r="K422" s="5"/>
      <c r="L422" s="5"/>
      <c r="M422" s="5"/>
      <c r="N422" s="5"/>
      <c r="O422" s="5"/>
      <c r="P422" s="5"/>
      <c r="Q422" s="5"/>
      <c r="R422" s="5"/>
      <c r="S422" s="5"/>
      <c r="T422" s="5"/>
      <c r="U422" s="5"/>
      <c r="V422" s="5"/>
      <c r="W422" s="5"/>
      <c r="X422" s="5"/>
      <c r="Y422" s="5"/>
      <c r="Z422" s="5"/>
    </row>
    <row r="423" spans="1:26" ht="15.75" customHeight="1" x14ac:dyDescent="0.25">
      <c r="A423" s="5"/>
      <c r="B423" s="13"/>
      <c r="C423" s="5"/>
      <c r="D423" s="13"/>
      <c r="E423" s="15"/>
      <c r="F423" s="15"/>
      <c r="G423" s="5"/>
      <c r="H423" s="5"/>
      <c r="I423" s="5"/>
      <c r="J423" s="5"/>
      <c r="K423" s="5"/>
      <c r="L423" s="5"/>
      <c r="M423" s="5"/>
      <c r="N423" s="5"/>
      <c r="O423" s="5"/>
      <c r="P423" s="5"/>
      <c r="Q423" s="5"/>
      <c r="R423" s="5"/>
      <c r="S423" s="5"/>
      <c r="T423" s="5"/>
      <c r="U423" s="5"/>
      <c r="V423" s="5"/>
      <c r="W423" s="5"/>
      <c r="X423" s="5"/>
      <c r="Y423" s="5"/>
      <c r="Z423" s="5"/>
    </row>
    <row r="424" spans="1:26" ht="15.75" customHeight="1" x14ac:dyDescent="0.25">
      <c r="A424" s="5"/>
      <c r="B424" s="13"/>
      <c r="C424" s="5"/>
      <c r="D424" s="13"/>
      <c r="E424" s="15"/>
      <c r="F424" s="15"/>
      <c r="G424" s="5"/>
      <c r="H424" s="5"/>
      <c r="I424" s="5"/>
      <c r="J424" s="5"/>
      <c r="K424" s="5"/>
      <c r="L424" s="5"/>
      <c r="M424" s="5"/>
      <c r="N424" s="5"/>
      <c r="O424" s="5"/>
      <c r="P424" s="5"/>
      <c r="Q424" s="5"/>
      <c r="R424" s="5"/>
      <c r="S424" s="5"/>
      <c r="T424" s="5"/>
      <c r="U424" s="5"/>
      <c r="V424" s="5"/>
      <c r="W424" s="5"/>
      <c r="X424" s="5"/>
      <c r="Y424" s="5"/>
      <c r="Z424" s="5"/>
    </row>
    <row r="425" spans="1:26" ht="15.75" customHeight="1" x14ac:dyDescent="0.25">
      <c r="A425" s="5"/>
      <c r="B425" s="13"/>
      <c r="C425" s="5"/>
      <c r="D425" s="13"/>
      <c r="E425" s="15"/>
      <c r="F425" s="15"/>
      <c r="G425" s="5"/>
      <c r="H425" s="5"/>
      <c r="I425" s="5"/>
      <c r="J425" s="5"/>
      <c r="K425" s="5"/>
      <c r="L425" s="5"/>
      <c r="M425" s="5"/>
      <c r="N425" s="5"/>
      <c r="O425" s="5"/>
      <c r="P425" s="5"/>
      <c r="Q425" s="5"/>
      <c r="R425" s="5"/>
      <c r="S425" s="5"/>
      <c r="T425" s="5"/>
      <c r="U425" s="5"/>
      <c r="V425" s="5"/>
      <c r="W425" s="5"/>
      <c r="X425" s="5"/>
      <c r="Y425" s="5"/>
      <c r="Z425" s="5"/>
    </row>
    <row r="426" spans="1:26" ht="15.75" customHeight="1" x14ac:dyDescent="0.25">
      <c r="A426" s="5"/>
      <c r="B426" s="13"/>
      <c r="C426" s="5"/>
      <c r="D426" s="13"/>
      <c r="E426" s="15"/>
      <c r="F426" s="15"/>
      <c r="G426" s="5"/>
      <c r="H426" s="5"/>
      <c r="I426" s="5"/>
      <c r="J426" s="5"/>
      <c r="K426" s="5"/>
      <c r="L426" s="5"/>
      <c r="M426" s="5"/>
      <c r="N426" s="5"/>
      <c r="O426" s="5"/>
      <c r="P426" s="5"/>
      <c r="Q426" s="5"/>
      <c r="R426" s="5"/>
      <c r="S426" s="5"/>
      <c r="T426" s="5"/>
      <c r="U426" s="5"/>
      <c r="V426" s="5"/>
      <c r="W426" s="5"/>
      <c r="X426" s="5"/>
      <c r="Y426" s="5"/>
      <c r="Z426" s="5"/>
    </row>
    <row r="427" spans="1:26" ht="15.75" customHeight="1" x14ac:dyDescent="0.25">
      <c r="A427" s="5"/>
      <c r="B427" s="13"/>
      <c r="C427" s="5"/>
      <c r="D427" s="13"/>
      <c r="E427" s="15"/>
      <c r="F427" s="15"/>
      <c r="G427" s="5"/>
      <c r="H427" s="5"/>
      <c r="I427" s="5"/>
      <c r="J427" s="5"/>
      <c r="K427" s="5"/>
      <c r="L427" s="5"/>
      <c r="M427" s="5"/>
      <c r="N427" s="5"/>
      <c r="O427" s="5"/>
      <c r="P427" s="5"/>
      <c r="Q427" s="5"/>
      <c r="R427" s="5"/>
      <c r="S427" s="5"/>
      <c r="T427" s="5"/>
      <c r="U427" s="5"/>
      <c r="V427" s="5"/>
      <c r="W427" s="5"/>
      <c r="X427" s="5"/>
      <c r="Y427" s="5"/>
      <c r="Z427" s="5"/>
    </row>
    <row r="428" spans="1:26" ht="15.75" customHeight="1" x14ac:dyDescent="0.25">
      <c r="A428" s="5"/>
      <c r="B428" s="13"/>
      <c r="C428" s="5"/>
      <c r="D428" s="13"/>
      <c r="E428" s="15"/>
      <c r="F428" s="15"/>
      <c r="G428" s="5"/>
      <c r="H428" s="5"/>
      <c r="I428" s="5"/>
      <c r="J428" s="5"/>
      <c r="K428" s="5"/>
      <c r="L428" s="5"/>
      <c r="M428" s="5"/>
      <c r="N428" s="5"/>
      <c r="O428" s="5"/>
      <c r="P428" s="5"/>
      <c r="Q428" s="5"/>
      <c r="R428" s="5"/>
      <c r="S428" s="5"/>
      <c r="T428" s="5"/>
      <c r="U428" s="5"/>
      <c r="V428" s="5"/>
      <c r="W428" s="5"/>
      <c r="X428" s="5"/>
      <c r="Y428" s="5"/>
      <c r="Z428" s="5"/>
    </row>
    <row r="429" spans="1:26" ht="15.75" customHeight="1" x14ac:dyDescent="0.25">
      <c r="A429" s="5"/>
      <c r="B429" s="13"/>
      <c r="C429" s="5"/>
      <c r="D429" s="13"/>
      <c r="E429" s="15"/>
      <c r="F429" s="15"/>
      <c r="G429" s="5"/>
      <c r="H429" s="5"/>
      <c r="I429" s="5"/>
      <c r="J429" s="5"/>
      <c r="K429" s="5"/>
      <c r="L429" s="5"/>
      <c r="M429" s="5"/>
      <c r="N429" s="5"/>
      <c r="O429" s="5"/>
      <c r="P429" s="5"/>
      <c r="Q429" s="5"/>
      <c r="R429" s="5"/>
      <c r="S429" s="5"/>
      <c r="T429" s="5"/>
      <c r="U429" s="5"/>
      <c r="V429" s="5"/>
      <c r="W429" s="5"/>
      <c r="X429" s="5"/>
      <c r="Y429" s="5"/>
      <c r="Z429" s="5"/>
    </row>
    <row r="430" spans="1:26" ht="15.75" customHeight="1" x14ac:dyDescent="0.25">
      <c r="A430" s="5"/>
      <c r="B430" s="13"/>
      <c r="C430" s="5"/>
      <c r="D430" s="13"/>
      <c r="E430" s="15"/>
      <c r="F430" s="15"/>
      <c r="G430" s="5"/>
      <c r="H430" s="5"/>
      <c r="I430" s="5"/>
      <c r="J430" s="5"/>
      <c r="K430" s="5"/>
      <c r="L430" s="5"/>
      <c r="M430" s="5"/>
      <c r="N430" s="5"/>
      <c r="O430" s="5"/>
      <c r="P430" s="5"/>
      <c r="Q430" s="5"/>
      <c r="R430" s="5"/>
      <c r="S430" s="5"/>
      <c r="T430" s="5"/>
      <c r="U430" s="5"/>
      <c r="V430" s="5"/>
      <c r="W430" s="5"/>
      <c r="X430" s="5"/>
      <c r="Y430" s="5"/>
      <c r="Z430" s="5"/>
    </row>
    <row r="431" spans="1:26" ht="15.75" customHeight="1" x14ac:dyDescent="0.25">
      <c r="A431" s="5"/>
      <c r="B431" s="13"/>
      <c r="C431" s="5"/>
      <c r="D431" s="13"/>
      <c r="E431" s="15"/>
      <c r="F431" s="15"/>
      <c r="G431" s="5"/>
      <c r="H431" s="5"/>
      <c r="I431" s="5"/>
      <c r="J431" s="5"/>
      <c r="K431" s="5"/>
      <c r="L431" s="5"/>
      <c r="M431" s="5"/>
      <c r="N431" s="5"/>
      <c r="O431" s="5"/>
      <c r="P431" s="5"/>
      <c r="Q431" s="5"/>
      <c r="R431" s="5"/>
      <c r="S431" s="5"/>
      <c r="T431" s="5"/>
      <c r="U431" s="5"/>
      <c r="V431" s="5"/>
      <c r="W431" s="5"/>
      <c r="X431" s="5"/>
      <c r="Y431" s="5"/>
      <c r="Z431" s="5"/>
    </row>
    <row r="432" spans="1:26" ht="15.75" customHeight="1" x14ac:dyDescent="0.25">
      <c r="A432" s="5"/>
      <c r="B432" s="13"/>
      <c r="C432" s="5"/>
      <c r="D432" s="13"/>
      <c r="E432" s="15"/>
      <c r="F432" s="15"/>
      <c r="G432" s="5"/>
      <c r="H432" s="5"/>
      <c r="I432" s="5"/>
      <c r="J432" s="5"/>
      <c r="K432" s="5"/>
      <c r="L432" s="5"/>
      <c r="M432" s="5"/>
      <c r="N432" s="5"/>
      <c r="O432" s="5"/>
      <c r="P432" s="5"/>
      <c r="Q432" s="5"/>
      <c r="R432" s="5"/>
      <c r="S432" s="5"/>
      <c r="T432" s="5"/>
      <c r="U432" s="5"/>
      <c r="V432" s="5"/>
      <c r="W432" s="5"/>
      <c r="X432" s="5"/>
      <c r="Y432" s="5"/>
      <c r="Z432" s="5"/>
    </row>
    <row r="433" spans="1:26" ht="15.75" customHeight="1" x14ac:dyDescent="0.25">
      <c r="A433" s="5"/>
      <c r="B433" s="13"/>
      <c r="C433" s="5"/>
      <c r="D433" s="13"/>
      <c r="E433" s="15"/>
      <c r="F433" s="15"/>
      <c r="G433" s="5"/>
      <c r="H433" s="5"/>
      <c r="I433" s="5"/>
      <c r="J433" s="5"/>
      <c r="K433" s="5"/>
      <c r="L433" s="5"/>
      <c r="M433" s="5"/>
      <c r="N433" s="5"/>
      <c r="O433" s="5"/>
      <c r="P433" s="5"/>
      <c r="Q433" s="5"/>
      <c r="R433" s="5"/>
      <c r="S433" s="5"/>
      <c r="T433" s="5"/>
      <c r="U433" s="5"/>
      <c r="V433" s="5"/>
      <c r="W433" s="5"/>
      <c r="X433" s="5"/>
      <c r="Y433" s="5"/>
      <c r="Z433" s="5"/>
    </row>
    <row r="434" spans="1:26" ht="15.75" customHeight="1" x14ac:dyDescent="0.25">
      <c r="A434" s="5"/>
      <c r="B434" s="13"/>
      <c r="C434" s="5"/>
      <c r="D434" s="13"/>
      <c r="E434" s="15"/>
      <c r="F434" s="15"/>
      <c r="G434" s="5"/>
      <c r="H434" s="5"/>
      <c r="I434" s="5"/>
      <c r="J434" s="5"/>
      <c r="K434" s="5"/>
      <c r="L434" s="5"/>
      <c r="M434" s="5"/>
      <c r="N434" s="5"/>
      <c r="O434" s="5"/>
      <c r="P434" s="5"/>
      <c r="Q434" s="5"/>
      <c r="R434" s="5"/>
      <c r="S434" s="5"/>
      <c r="T434" s="5"/>
      <c r="U434" s="5"/>
      <c r="V434" s="5"/>
      <c r="W434" s="5"/>
      <c r="X434" s="5"/>
      <c r="Y434" s="5"/>
      <c r="Z434" s="5"/>
    </row>
    <row r="435" spans="1:26" ht="15.75" customHeight="1" x14ac:dyDescent="0.25">
      <c r="A435" s="5"/>
      <c r="B435" s="13"/>
      <c r="C435" s="5"/>
      <c r="D435" s="13"/>
      <c r="E435" s="15"/>
      <c r="F435" s="15"/>
      <c r="G435" s="5"/>
      <c r="H435" s="5"/>
      <c r="I435" s="5"/>
      <c r="J435" s="5"/>
      <c r="K435" s="5"/>
      <c r="L435" s="5"/>
      <c r="M435" s="5"/>
      <c r="N435" s="5"/>
      <c r="O435" s="5"/>
      <c r="P435" s="5"/>
      <c r="Q435" s="5"/>
      <c r="R435" s="5"/>
      <c r="S435" s="5"/>
      <c r="T435" s="5"/>
      <c r="U435" s="5"/>
      <c r="V435" s="5"/>
      <c r="W435" s="5"/>
      <c r="X435" s="5"/>
      <c r="Y435" s="5"/>
      <c r="Z435" s="5"/>
    </row>
    <row r="436" spans="1:26" ht="15.75" customHeight="1" x14ac:dyDescent="0.25">
      <c r="A436" s="5"/>
      <c r="B436" s="13"/>
      <c r="C436" s="5"/>
      <c r="D436" s="13"/>
      <c r="E436" s="15"/>
      <c r="F436" s="15"/>
      <c r="G436" s="5"/>
      <c r="H436" s="5"/>
      <c r="I436" s="5"/>
      <c r="J436" s="5"/>
      <c r="K436" s="5"/>
      <c r="L436" s="5"/>
      <c r="M436" s="5"/>
      <c r="N436" s="5"/>
      <c r="O436" s="5"/>
      <c r="P436" s="5"/>
      <c r="Q436" s="5"/>
      <c r="R436" s="5"/>
      <c r="S436" s="5"/>
      <c r="T436" s="5"/>
      <c r="U436" s="5"/>
      <c r="V436" s="5"/>
      <c r="W436" s="5"/>
      <c r="X436" s="5"/>
      <c r="Y436" s="5"/>
      <c r="Z436" s="5"/>
    </row>
    <row r="437" spans="1:26" ht="15.75" customHeight="1" x14ac:dyDescent="0.25">
      <c r="A437" s="5"/>
      <c r="B437" s="13"/>
      <c r="C437" s="5"/>
      <c r="D437" s="13"/>
      <c r="E437" s="15"/>
      <c r="F437" s="15"/>
      <c r="G437" s="5"/>
      <c r="H437" s="5"/>
      <c r="I437" s="5"/>
      <c r="J437" s="5"/>
      <c r="K437" s="5"/>
      <c r="L437" s="5"/>
      <c r="M437" s="5"/>
      <c r="N437" s="5"/>
      <c r="O437" s="5"/>
      <c r="P437" s="5"/>
      <c r="Q437" s="5"/>
      <c r="R437" s="5"/>
      <c r="S437" s="5"/>
      <c r="T437" s="5"/>
      <c r="U437" s="5"/>
      <c r="V437" s="5"/>
      <c r="W437" s="5"/>
      <c r="X437" s="5"/>
      <c r="Y437" s="5"/>
      <c r="Z437" s="5"/>
    </row>
    <row r="438" spans="1:26" ht="15.75" customHeight="1" x14ac:dyDescent="0.25">
      <c r="A438" s="5"/>
      <c r="B438" s="13"/>
      <c r="C438" s="5"/>
      <c r="D438" s="13"/>
      <c r="E438" s="15"/>
      <c r="F438" s="15"/>
      <c r="G438" s="5"/>
      <c r="H438" s="5"/>
      <c r="I438" s="5"/>
      <c r="J438" s="5"/>
      <c r="K438" s="5"/>
      <c r="L438" s="5"/>
      <c r="M438" s="5"/>
      <c r="N438" s="5"/>
      <c r="O438" s="5"/>
      <c r="P438" s="5"/>
      <c r="Q438" s="5"/>
      <c r="R438" s="5"/>
      <c r="S438" s="5"/>
      <c r="T438" s="5"/>
      <c r="U438" s="5"/>
      <c r="V438" s="5"/>
      <c r="W438" s="5"/>
      <c r="X438" s="5"/>
      <c r="Y438" s="5"/>
      <c r="Z438" s="5"/>
    </row>
    <row r="439" spans="1:26" ht="15.75" customHeight="1" x14ac:dyDescent="0.25">
      <c r="A439" s="5"/>
      <c r="B439" s="13"/>
      <c r="C439" s="5"/>
      <c r="D439" s="13"/>
      <c r="E439" s="15"/>
      <c r="F439" s="15"/>
      <c r="G439" s="5"/>
      <c r="H439" s="5"/>
      <c r="I439" s="5"/>
      <c r="J439" s="5"/>
      <c r="K439" s="5"/>
      <c r="L439" s="5"/>
      <c r="M439" s="5"/>
      <c r="N439" s="5"/>
      <c r="O439" s="5"/>
      <c r="P439" s="5"/>
      <c r="Q439" s="5"/>
      <c r="R439" s="5"/>
      <c r="S439" s="5"/>
      <c r="T439" s="5"/>
      <c r="U439" s="5"/>
      <c r="V439" s="5"/>
      <c r="W439" s="5"/>
      <c r="X439" s="5"/>
      <c r="Y439" s="5"/>
      <c r="Z439" s="5"/>
    </row>
    <row r="440" spans="1:26" ht="15.75" customHeight="1" x14ac:dyDescent="0.25">
      <c r="A440" s="5"/>
      <c r="B440" s="13"/>
      <c r="C440" s="5"/>
      <c r="D440" s="13"/>
      <c r="E440" s="15"/>
      <c r="F440" s="15"/>
      <c r="G440" s="5"/>
      <c r="H440" s="5"/>
      <c r="I440" s="5"/>
      <c r="J440" s="5"/>
      <c r="K440" s="5"/>
      <c r="L440" s="5"/>
      <c r="M440" s="5"/>
      <c r="N440" s="5"/>
      <c r="O440" s="5"/>
      <c r="P440" s="5"/>
      <c r="Q440" s="5"/>
      <c r="R440" s="5"/>
      <c r="S440" s="5"/>
      <c r="T440" s="5"/>
      <c r="U440" s="5"/>
      <c r="V440" s="5"/>
      <c r="W440" s="5"/>
      <c r="X440" s="5"/>
      <c r="Y440" s="5"/>
      <c r="Z440" s="5"/>
    </row>
    <row r="441" spans="1:26" ht="15.75" customHeight="1" x14ac:dyDescent="0.25">
      <c r="A441" s="5"/>
      <c r="B441" s="13"/>
      <c r="C441" s="5"/>
      <c r="D441" s="13"/>
      <c r="E441" s="15"/>
      <c r="F441" s="15"/>
      <c r="G441" s="5"/>
      <c r="H441" s="5"/>
      <c r="I441" s="5"/>
      <c r="J441" s="5"/>
      <c r="K441" s="5"/>
      <c r="L441" s="5"/>
      <c r="M441" s="5"/>
      <c r="N441" s="5"/>
      <c r="O441" s="5"/>
      <c r="P441" s="5"/>
      <c r="Q441" s="5"/>
      <c r="R441" s="5"/>
      <c r="S441" s="5"/>
      <c r="T441" s="5"/>
      <c r="U441" s="5"/>
      <c r="V441" s="5"/>
      <c r="W441" s="5"/>
      <c r="X441" s="5"/>
      <c r="Y441" s="5"/>
      <c r="Z441" s="5"/>
    </row>
    <row r="442" spans="1:26" ht="15.75" customHeight="1" x14ac:dyDescent="0.25">
      <c r="A442" s="5"/>
      <c r="B442" s="13"/>
      <c r="C442" s="5"/>
      <c r="D442" s="13"/>
      <c r="E442" s="15"/>
      <c r="F442" s="15"/>
      <c r="G442" s="5"/>
      <c r="H442" s="5"/>
      <c r="I442" s="5"/>
      <c r="J442" s="5"/>
      <c r="K442" s="5"/>
      <c r="L442" s="5"/>
      <c r="M442" s="5"/>
      <c r="N442" s="5"/>
      <c r="O442" s="5"/>
      <c r="P442" s="5"/>
      <c r="Q442" s="5"/>
      <c r="R442" s="5"/>
      <c r="S442" s="5"/>
      <c r="T442" s="5"/>
      <c r="U442" s="5"/>
      <c r="V442" s="5"/>
      <c r="W442" s="5"/>
      <c r="X442" s="5"/>
      <c r="Y442" s="5"/>
      <c r="Z442" s="5"/>
    </row>
    <row r="443" spans="1:26" ht="15.75" customHeight="1" x14ac:dyDescent="0.25">
      <c r="A443" s="5"/>
      <c r="B443" s="13"/>
      <c r="C443" s="5"/>
      <c r="D443" s="13"/>
      <c r="E443" s="15"/>
      <c r="F443" s="15"/>
      <c r="G443" s="5"/>
      <c r="H443" s="5"/>
      <c r="I443" s="5"/>
      <c r="J443" s="5"/>
      <c r="K443" s="5"/>
      <c r="L443" s="5"/>
      <c r="M443" s="5"/>
      <c r="N443" s="5"/>
      <c r="O443" s="5"/>
      <c r="P443" s="5"/>
      <c r="Q443" s="5"/>
      <c r="R443" s="5"/>
      <c r="S443" s="5"/>
      <c r="T443" s="5"/>
      <c r="U443" s="5"/>
      <c r="V443" s="5"/>
      <c r="W443" s="5"/>
      <c r="X443" s="5"/>
      <c r="Y443" s="5"/>
      <c r="Z443" s="5"/>
    </row>
    <row r="444" spans="1:26" ht="15.75" customHeight="1" x14ac:dyDescent="0.25">
      <c r="A444" s="5"/>
      <c r="B444" s="13"/>
      <c r="C444" s="5"/>
      <c r="D444" s="13"/>
      <c r="E444" s="15"/>
      <c r="F444" s="15"/>
      <c r="G444" s="5"/>
      <c r="H444" s="5"/>
      <c r="I444" s="5"/>
      <c r="J444" s="5"/>
      <c r="K444" s="5"/>
      <c r="L444" s="5"/>
      <c r="M444" s="5"/>
      <c r="N444" s="5"/>
      <c r="O444" s="5"/>
      <c r="P444" s="5"/>
      <c r="Q444" s="5"/>
      <c r="R444" s="5"/>
      <c r="S444" s="5"/>
      <c r="T444" s="5"/>
      <c r="U444" s="5"/>
      <c r="V444" s="5"/>
      <c r="W444" s="5"/>
      <c r="X444" s="5"/>
      <c r="Y444" s="5"/>
      <c r="Z444" s="5"/>
    </row>
    <row r="445" spans="1:26" ht="15.75" customHeight="1" x14ac:dyDescent="0.25">
      <c r="A445" s="5"/>
      <c r="B445" s="13"/>
      <c r="C445" s="5"/>
      <c r="D445" s="13"/>
      <c r="E445" s="15"/>
      <c r="F445" s="15"/>
      <c r="G445" s="5"/>
      <c r="H445" s="5"/>
      <c r="I445" s="5"/>
      <c r="J445" s="5"/>
      <c r="K445" s="5"/>
      <c r="L445" s="5"/>
      <c r="M445" s="5"/>
      <c r="N445" s="5"/>
      <c r="O445" s="5"/>
      <c r="P445" s="5"/>
      <c r="Q445" s="5"/>
      <c r="R445" s="5"/>
      <c r="S445" s="5"/>
      <c r="T445" s="5"/>
      <c r="U445" s="5"/>
      <c r="V445" s="5"/>
      <c r="W445" s="5"/>
      <c r="X445" s="5"/>
      <c r="Y445" s="5"/>
      <c r="Z445" s="5"/>
    </row>
    <row r="446" spans="1:26" ht="15.75" customHeight="1" x14ac:dyDescent="0.25">
      <c r="A446" s="5"/>
      <c r="B446" s="13"/>
      <c r="C446" s="5"/>
      <c r="D446" s="13"/>
      <c r="E446" s="15"/>
      <c r="F446" s="15"/>
      <c r="G446" s="5"/>
      <c r="H446" s="5"/>
      <c r="I446" s="5"/>
      <c r="J446" s="5"/>
      <c r="K446" s="5"/>
      <c r="L446" s="5"/>
      <c r="M446" s="5"/>
      <c r="N446" s="5"/>
      <c r="O446" s="5"/>
      <c r="P446" s="5"/>
      <c r="Q446" s="5"/>
      <c r="R446" s="5"/>
      <c r="S446" s="5"/>
      <c r="T446" s="5"/>
      <c r="U446" s="5"/>
      <c r="V446" s="5"/>
      <c r="W446" s="5"/>
      <c r="X446" s="5"/>
      <c r="Y446" s="5"/>
      <c r="Z446" s="5"/>
    </row>
    <row r="447" spans="1:26" ht="15.75" customHeight="1" x14ac:dyDescent="0.25">
      <c r="A447" s="5"/>
      <c r="B447" s="13"/>
      <c r="C447" s="5"/>
      <c r="D447" s="13"/>
      <c r="E447" s="15"/>
      <c r="F447" s="15"/>
      <c r="G447" s="5"/>
      <c r="H447" s="5"/>
      <c r="I447" s="5"/>
      <c r="J447" s="5"/>
      <c r="K447" s="5"/>
      <c r="L447" s="5"/>
      <c r="M447" s="5"/>
      <c r="N447" s="5"/>
      <c r="O447" s="5"/>
      <c r="P447" s="5"/>
      <c r="Q447" s="5"/>
      <c r="R447" s="5"/>
      <c r="S447" s="5"/>
      <c r="T447" s="5"/>
      <c r="U447" s="5"/>
      <c r="V447" s="5"/>
      <c r="W447" s="5"/>
      <c r="X447" s="5"/>
      <c r="Y447" s="5"/>
      <c r="Z447" s="5"/>
    </row>
    <row r="448" spans="1:26" ht="15.75" customHeight="1" x14ac:dyDescent="0.25">
      <c r="A448" s="5"/>
      <c r="B448" s="13"/>
      <c r="C448" s="5"/>
      <c r="D448" s="13"/>
      <c r="E448" s="15"/>
      <c r="F448" s="15"/>
      <c r="G448" s="5"/>
      <c r="H448" s="5"/>
      <c r="I448" s="5"/>
      <c r="J448" s="5"/>
      <c r="K448" s="5"/>
      <c r="L448" s="5"/>
      <c r="M448" s="5"/>
      <c r="N448" s="5"/>
      <c r="O448" s="5"/>
      <c r="P448" s="5"/>
      <c r="Q448" s="5"/>
      <c r="R448" s="5"/>
      <c r="S448" s="5"/>
      <c r="T448" s="5"/>
      <c r="U448" s="5"/>
      <c r="V448" s="5"/>
      <c r="W448" s="5"/>
      <c r="X448" s="5"/>
      <c r="Y448" s="5"/>
      <c r="Z448" s="5"/>
    </row>
    <row r="449" spans="1:26" ht="15.75" customHeight="1" x14ac:dyDescent="0.25">
      <c r="A449" s="5"/>
      <c r="B449" s="13"/>
      <c r="C449" s="5"/>
      <c r="D449" s="13"/>
      <c r="E449" s="15"/>
      <c r="F449" s="15"/>
      <c r="G449" s="5"/>
      <c r="H449" s="5"/>
      <c r="I449" s="5"/>
      <c r="J449" s="5"/>
      <c r="K449" s="5"/>
      <c r="L449" s="5"/>
      <c r="M449" s="5"/>
      <c r="N449" s="5"/>
      <c r="O449" s="5"/>
      <c r="P449" s="5"/>
      <c r="Q449" s="5"/>
      <c r="R449" s="5"/>
      <c r="S449" s="5"/>
      <c r="T449" s="5"/>
      <c r="U449" s="5"/>
      <c r="V449" s="5"/>
      <c r="W449" s="5"/>
      <c r="X449" s="5"/>
      <c r="Y449" s="5"/>
      <c r="Z449" s="5"/>
    </row>
    <row r="450" spans="1:26" ht="15.75" customHeight="1" x14ac:dyDescent="0.25">
      <c r="A450" s="5"/>
      <c r="B450" s="13"/>
      <c r="C450" s="5"/>
      <c r="D450" s="13"/>
      <c r="E450" s="15"/>
      <c r="F450" s="15"/>
      <c r="G450" s="5"/>
      <c r="H450" s="5"/>
      <c r="I450" s="5"/>
      <c r="J450" s="5"/>
      <c r="K450" s="5"/>
      <c r="L450" s="5"/>
      <c r="M450" s="5"/>
      <c r="N450" s="5"/>
      <c r="O450" s="5"/>
      <c r="P450" s="5"/>
      <c r="Q450" s="5"/>
      <c r="R450" s="5"/>
      <c r="S450" s="5"/>
      <c r="T450" s="5"/>
      <c r="U450" s="5"/>
      <c r="V450" s="5"/>
      <c r="W450" s="5"/>
      <c r="X450" s="5"/>
      <c r="Y450" s="5"/>
      <c r="Z450" s="5"/>
    </row>
    <row r="451" spans="1:26" ht="15.75" customHeight="1" x14ac:dyDescent="0.25">
      <c r="A451" s="5"/>
      <c r="B451" s="13"/>
      <c r="C451" s="5"/>
      <c r="D451" s="13"/>
      <c r="E451" s="15"/>
      <c r="F451" s="15"/>
      <c r="G451" s="5"/>
      <c r="H451" s="5"/>
      <c r="I451" s="5"/>
      <c r="J451" s="5"/>
      <c r="K451" s="5"/>
      <c r="L451" s="5"/>
      <c r="M451" s="5"/>
      <c r="N451" s="5"/>
      <c r="O451" s="5"/>
      <c r="P451" s="5"/>
      <c r="Q451" s="5"/>
      <c r="R451" s="5"/>
      <c r="S451" s="5"/>
      <c r="T451" s="5"/>
      <c r="U451" s="5"/>
      <c r="V451" s="5"/>
      <c r="W451" s="5"/>
      <c r="X451" s="5"/>
      <c r="Y451" s="5"/>
      <c r="Z451" s="5"/>
    </row>
    <row r="452" spans="1:26" ht="15.75" customHeight="1" x14ac:dyDescent="0.25">
      <c r="A452" s="5"/>
      <c r="B452" s="13"/>
      <c r="C452" s="5"/>
      <c r="D452" s="13"/>
      <c r="E452" s="15"/>
      <c r="F452" s="15"/>
      <c r="G452" s="5"/>
      <c r="H452" s="5"/>
      <c r="I452" s="5"/>
      <c r="J452" s="5"/>
      <c r="K452" s="5"/>
      <c r="L452" s="5"/>
      <c r="M452" s="5"/>
      <c r="N452" s="5"/>
      <c r="O452" s="5"/>
      <c r="P452" s="5"/>
      <c r="Q452" s="5"/>
      <c r="R452" s="5"/>
      <c r="S452" s="5"/>
      <c r="T452" s="5"/>
      <c r="U452" s="5"/>
      <c r="V452" s="5"/>
      <c r="W452" s="5"/>
      <c r="X452" s="5"/>
      <c r="Y452" s="5"/>
      <c r="Z452" s="5"/>
    </row>
    <row r="453" spans="1:26" ht="15.75" customHeight="1" x14ac:dyDescent="0.25">
      <c r="A453" s="5"/>
      <c r="B453" s="13"/>
      <c r="C453" s="5"/>
      <c r="D453" s="13"/>
      <c r="E453" s="15"/>
      <c r="F453" s="15"/>
      <c r="G453" s="5"/>
      <c r="H453" s="5"/>
      <c r="I453" s="5"/>
      <c r="J453" s="5"/>
      <c r="K453" s="5"/>
      <c r="L453" s="5"/>
      <c r="M453" s="5"/>
      <c r="N453" s="5"/>
      <c r="O453" s="5"/>
      <c r="P453" s="5"/>
      <c r="Q453" s="5"/>
      <c r="R453" s="5"/>
      <c r="S453" s="5"/>
      <c r="T453" s="5"/>
      <c r="U453" s="5"/>
      <c r="V453" s="5"/>
      <c r="W453" s="5"/>
      <c r="X453" s="5"/>
      <c r="Y453" s="5"/>
      <c r="Z453" s="5"/>
    </row>
    <row r="454" spans="1:26" ht="15.75" customHeight="1" x14ac:dyDescent="0.25">
      <c r="A454" s="5"/>
      <c r="B454" s="13"/>
      <c r="C454" s="5"/>
      <c r="D454" s="13"/>
      <c r="E454" s="15"/>
      <c r="F454" s="15"/>
      <c r="G454" s="5"/>
      <c r="H454" s="5"/>
      <c r="I454" s="5"/>
      <c r="J454" s="5"/>
      <c r="K454" s="5"/>
      <c r="L454" s="5"/>
      <c r="M454" s="5"/>
      <c r="N454" s="5"/>
      <c r="O454" s="5"/>
      <c r="P454" s="5"/>
      <c r="Q454" s="5"/>
      <c r="R454" s="5"/>
      <c r="S454" s="5"/>
      <c r="T454" s="5"/>
      <c r="U454" s="5"/>
      <c r="V454" s="5"/>
      <c r="W454" s="5"/>
      <c r="X454" s="5"/>
      <c r="Y454" s="5"/>
      <c r="Z454" s="5"/>
    </row>
    <row r="455" spans="1:26" ht="15.75" customHeight="1" x14ac:dyDescent="0.25">
      <c r="A455" s="5"/>
      <c r="B455" s="13"/>
      <c r="C455" s="5"/>
      <c r="D455" s="13"/>
      <c r="E455" s="15"/>
      <c r="F455" s="15"/>
      <c r="G455" s="5"/>
      <c r="H455" s="5"/>
      <c r="I455" s="5"/>
      <c r="J455" s="5"/>
      <c r="K455" s="5"/>
      <c r="L455" s="5"/>
      <c r="M455" s="5"/>
      <c r="N455" s="5"/>
      <c r="O455" s="5"/>
      <c r="P455" s="5"/>
      <c r="Q455" s="5"/>
      <c r="R455" s="5"/>
      <c r="S455" s="5"/>
      <c r="T455" s="5"/>
      <c r="U455" s="5"/>
      <c r="V455" s="5"/>
      <c r="W455" s="5"/>
      <c r="X455" s="5"/>
      <c r="Y455" s="5"/>
      <c r="Z455" s="5"/>
    </row>
    <row r="456" spans="1:26" ht="15.75" customHeight="1" x14ac:dyDescent="0.25">
      <c r="A456" s="5"/>
      <c r="B456" s="13"/>
      <c r="C456" s="5"/>
      <c r="D456" s="13"/>
      <c r="E456" s="15"/>
      <c r="F456" s="15"/>
      <c r="G456" s="5"/>
      <c r="H456" s="5"/>
      <c r="I456" s="5"/>
      <c r="J456" s="5"/>
      <c r="K456" s="5"/>
      <c r="L456" s="5"/>
      <c r="M456" s="5"/>
      <c r="N456" s="5"/>
      <c r="O456" s="5"/>
      <c r="P456" s="5"/>
      <c r="Q456" s="5"/>
      <c r="R456" s="5"/>
      <c r="S456" s="5"/>
      <c r="T456" s="5"/>
      <c r="U456" s="5"/>
      <c r="V456" s="5"/>
      <c r="W456" s="5"/>
      <c r="X456" s="5"/>
      <c r="Y456" s="5"/>
      <c r="Z456" s="5"/>
    </row>
    <row r="457" spans="1:26" ht="15.75" customHeight="1" x14ac:dyDescent="0.25">
      <c r="A457" s="5"/>
      <c r="B457" s="13"/>
      <c r="C457" s="5"/>
      <c r="D457" s="13"/>
      <c r="E457" s="15"/>
      <c r="F457" s="15"/>
      <c r="G457" s="5"/>
      <c r="H457" s="5"/>
      <c r="I457" s="5"/>
      <c r="J457" s="5"/>
      <c r="K457" s="5"/>
      <c r="L457" s="5"/>
      <c r="M457" s="5"/>
      <c r="N457" s="5"/>
      <c r="O457" s="5"/>
      <c r="P457" s="5"/>
      <c r="Q457" s="5"/>
      <c r="R457" s="5"/>
      <c r="S457" s="5"/>
      <c r="T457" s="5"/>
      <c r="U457" s="5"/>
      <c r="V457" s="5"/>
      <c r="W457" s="5"/>
      <c r="X457" s="5"/>
      <c r="Y457" s="5"/>
      <c r="Z457" s="5"/>
    </row>
    <row r="458" spans="1:26" ht="15.75" customHeight="1" x14ac:dyDescent="0.25">
      <c r="A458" s="5"/>
      <c r="B458" s="13"/>
      <c r="C458" s="5"/>
      <c r="D458" s="13"/>
      <c r="E458" s="15"/>
      <c r="F458" s="15"/>
      <c r="G458" s="5"/>
      <c r="H458" s="5"/>
      <c r="I458" s="5"/>
      <c r="J458" s="5"/>
      <c r="K458" s="5"/>
      <c r="L458" s="5"/>
      <c r="M458" s="5"/>
      <c r="N458" s="5"/>
      <c r="O458" s="5"/>
      <c r="P458" s="5"/>
      <c r="Q458" s="5"/>
      <c r="R458" s="5"/>
      <c r="S458" s="5"/>
      <c r="T458" s="5"/>
      <c r="U458" s="5"/>
      <c r="V458" s="5"/>
      <c r="W458" s="5"/>
      <c r="X458" s="5"/>
      <c r="Y458" s="5"/>
      <c r="Z458" s="5"/>
    </row>
    <row r="459" spans="1:26" ht="15.75" customHeight="1" x14ac:dyDescent="0.25">
      <c r="A459" s="5"/>
      <c r="B459" s="13"/>
      <c r="C459" s="5"/>
      <c r="D459" s="13"/>
      <c r="E459" s="15"/>
      <c r="F459" s="15"/>
      <c r="G459" s="5"/>
      <c r="H459" s="5"/>
      <c r="I459" s="5"/>
      <c r="J459" s="5"/>
      <c r="K459" s="5"/>
      <c r="L459" s="5"/>
      <c r="M459" s="5"/>
      <c r="N459" s="5"/>
      <c r="O459" s="5"/>
      <c r="P459" s="5"/>
      <c r="Q459" s="5"/>
      <c r="R459" s="5"/>
      <c r="S459" s="5"/>
      <c r="T459" s="5"/>
      <c r="U459" s="5"/>
      <c r="V459" s="5"/>
      <c r="W459" s="5"/>
      <c r="X459" s="5"/>
      <c r="Y459" s="5"/>
      <c r="Z459" s="5"/>
    </row>
    <row r="460" spans="1:26" ht="15.75" customHeight="1" x14ac:dyDescent="0.25">
      <c r="A460" s="5"/>
      <c r="B460" s="13"/>
      <c r="C460" s="5"/>
      <c r="D460" s="13"/>
      <c r="E460" s="15"/>
      <c r="F460" s="15"/>
      <c r="G460" s="5"/>
      <c r="H460" s="5"/>
      <c r="I460" s="5"/>
      <c r="J460" s="5"/>
      <c r="K460" s="5"/>
      <c r="L460" s="5"/>
      <c r="M460" s="5"/>
      <c r="N460" s="5"/>
      <c r="O460" s="5"/>
      <c r="P460" s="5"/>
      <c r="Q460" s="5"/>
      <c r="R460" s="5"/>
      <c r="S460" s="5"/>
      <c r="T460" s="5"/>
      <c r="U460" s="5"/>
      <c r="V460" s="5"/>
      <c r="W460" s="5"/>
      <c r="X460" s="5"/>
      <c r="Y460" s="5"/>
      <c r="Z460" s="5"/>
    </row>
    <row r="461" spans="1:26" ht="15.75" customHeight="1" x14ac:dyDescent="0.25">
      <c r="A461" s="5"/>
      <c r="B461" s="13"/>
      <c r="C461" s="5"/>
      <c r="D461" s="13"/>
      <c r="E461" s="15"/>
      <c r="F461" s="15"/>
      <c r="G461" s="5"/>
      <c r="H461" s="5"/>
      <c r="I461" s="5"/>
      <c r="J461" s="5"/>
      <c r="K461" s="5"/>
      <c r="L461" s="5"/>
      <c r="M461" s="5"/>
      <c r="N461" s="5"/>
      <c r="O461" s="5"/>
      <c r="P461" s="5"/>
      <c r="Q461" s="5"/>
      <c r="R461" s="5"/>
      <c r="S461" s="5"/>
      <c r="T461" s="5"/>
      <c r="U461" s="5"/>
      <c r="V461" s="5"/>
      <c r="W461" s="5"/>
      <c r="X461" s="5"/>
      <c r="Y461" s="5"/>
      <c r="Z461" s="5"/>
    </row>
    <row r="462" spans="1:26" ht="15.75" customHeight="1" x14ac:dyDescent="0.25">
      <c r="A462" s="5"/>
      <c r="B462" s="13"/>
      <c r="C462" s="5"/>
      <c r="D462" s="13"/>
      <c r="E462" s="15"/>
      <c r="F462" s="15"/>
      <c r="G462" s="5"/>
      <c r="H462" s="5"/>
      <c r="I462" s="5"/>
      <c r="J462" s="5"/>
      <c r="K462" s="5"/>
      <c r="L462" s="5"/>
      <c r="M462" s="5"/>
      <c r="N462" s="5"/>
      <c r="O462" s="5"/>
      <c r="P462" s="5"/>
      <c r="Q462" s="5"/>
      <c r="R462" s="5"/>
      <c r="S462" s="5"/>
      <c r="T462" s="5"/>
      <c r="U462" s="5"/>
      <c r="V462" s="5"/>
      <c r="W462" s="5"/>
      <c r="X462" s="5"/>
      <c r="Y462" s="5"/>
      <c r="Z462" s="5"/>
    </row>
    <row r="463" spans="1:26" ht="15.75" customHeight="1" x14ac:dyDescent="0.25">
      <c r="A463" s="5"/>
      <c r="B463" s="13"/>
      <c r="C463" s="5"/>
      <c r="D463" s="13"/>
      <c r="E463" s="15"/>
      <c r="F463" s="15"/>
      <c r="G463" s="5"/>
      <c r="H463" s="5"/>
      <c r="I463" s="5"/>
      <c r="J463" s="5"/>
      <c r="K463" s="5"/>
      <c r="L463" s="5"/>
      <c r="M463" s="5"/>
      <c r="N463" s="5"/>
      <c r="O463" s="5"/>
      <c r="P463" s="5"/>
      <c r="Q463" s="5"/>
      <c r="R463" s="5"/>
      <c r="S463" s="5"/>
      <c r="T463" s="5"/>
      <c r="U463" s="5"/>
      <c r="V463" s="5"/>
      <c r="W463" s="5"/>
      <c r="X463" s="5"/>
      <c r="Y463" s="5"/>
      <c r="Z463" s="5"/>
    </row>
    <row r="464" spans="1:26" ht="15.75" customHeight="1" x14ac:dyDescent="0.25">
      <c r="A464" s="5"/>
      <c r="B464" s="13"/>
      <c r="C464" s="5"/>
      <c r="D464" s="13"/>
      <c r="E464" s="15"/>
      <c r="F464" s="15"/>
      <c r="G464" s="5"/>
      <c r="H464" s="5"/>
      <c r="I464" s="5"/>
      <c r="J464" s="5"/>
      <c r="K464" s="5"/>
      <c r="L464" s="5"/>
      <c r="M464" s="5"/>
      <c r="N464" s="5"/>
      <c r="O464" s="5"/>
      <c r="P464" s="5"/>
      <c r="Q464" s="5"/>
      <c r="R464" s="5"/>
      <c r="S464" s="5"/>
      <c r="T464" s="5"/>
      <c r="U464" s="5"/>
      <c r="V464" s="5"/>
      <c r="W464" s="5"/>
      <c r="X464" s="5"/>
      <c r="Y464" s="5"/>
      <c r="Z464" s="5"/>
    </row>
    <row r="465" spans="1:26" ht="15.75" customHeight="1" x14ac:dyDescent="0.25">
      <c r="A465" s="5"/>
      <c r="B465" s="13"/>
      <c r="C465" s="5"/>
      <c r="D465" s="13"/>
      <c r="E465" s="15"/>
      <c r="F465" s="15"/>
      <c r="G465" s="5"/>
      <c r="H465" s="5"/>
      <c r="I465" s="5"/>
      <c r="J465" s="5"/>
      <c r="K465" s="5"/>
      <c r="L465" s="5"/>
      <c r="M465" s="5"/>
      <c r="N465" s="5"/>
      <c r="O465" s="5"/>
      <c r="P465" s="5"/>
      <c r="Q465" s="5"/>
      <c r="R465" s="5"/>
      <c r="S465" s="5"/>
      <c r="T465" s="5"/>
      <c r="U465" s="5"/>
      <c r="V465" s="5"/>
      <c r="W465" s="5"/>
      <c r="X465" s="5"/>
      <c r="Y465" s="5"/>
      <c r="Z465" s="5"/>
    </row>
    <row r="466" spans="1:26" ht="15.75" customHeight="1" x14ac:dyDescent="0.25">
      <c r="A466" s="5"/>
      <c r="B466" s="13"/>
      <c r="C466" s="5"/>
      <c r="D466" s="13"/>
      <c r="E466" s="15"/>
      <c r="F466" s="15"/>
      <c r="G466" s="5"/>
      <c r="H466" s="5"/>
      <c r="I466" s="5"/>
      <c r="J466" s="5"/>
      <c r="K466" s="5"/>
      <c r="L466" s="5"/>
      <c r="M466" s="5"/>
      <c r="N466" s="5"/>
      <c r="O466" s="5"/>
      <c r="P466" s="5"/>
      <c r="Q466" s="5"/>
      <c r="R466" s="5"/>
      <c r="S466" s="5"/>
      <c r="T466" s="5"/>
      <c r="U466" s="5"/>
      <c r="V466" s="5"/>
      <c r="W466" s="5"/>
      <c r="X466" s="5"/>
      <c r="Y466" s="5"/>
      <c r="Z466" s="5"/>
    </row>
    <row r="467" spans="1:26" ht="15.75" customHeight="1" x14ac:dyDescent="0.25">
      <c r="A467" s="5"/>
      <c r="B467" s="13"/>
      <c r="C467" s="5"/>
      <c r="D467" s="13"/>
      <c r="E467" s="15"/>
      <c r="F467" s="15"/>
      <c r="G467" s="5"/>
      <c r="H467" s="5"/>
      <c r="I467" s="5"/>
      <c r="J467" s="5"/>
      <c r="K467" s="5"/>
      <c r="L467" s="5"/>
      <c r="M467" s="5"/>
      <c r="N467" s="5"/>
      <c r="O467" s="5"/>
      <c r="P467" s="5"/>
      <c r="Q467" s="5"/>
      <c r="R467" s="5"/>
      <c r="S467" s="5"/>
      <c r="T467" s="5"/>
      <c r="U467" s="5"/>
      <c r="V467" s="5"/>
      <c r="W467" s="5"/>
      <c r="X467" s="5"/>
      <c r="Y467" s="5"/>
      <c r="Z467" s="5"/>
    </row>
    <row r="468" spans="1:26" ht="15.75" customHeight="1" x14ac:dyDescent="0.25">
      <c r="A468" s="5"/>
      <c r="B468" s="13"/>
      <c r="C468" s="5"/>
      <c r="D468" s="13"/>
      <c r="E468" s="15"/>
      <c r="F468" s="15"/>
      <c r="G468" s="5"/>
      <c r="H468" s="5"/>
      <c r="I468" s="5"/>
      <c r="J468" s="5"/>
      <c r="K468" s="5"/>
      <c r="L468" s="5"/>
      <c r="M468" s="5"/>
      <c r="N468" s="5"/>
      <c r="O468" s="5"/>
      <c r="P468" s="5"/>
      <c r="Q468" s="5"/>
      <c r="R468" s="5"/>
      <c r="S468" s="5"/>
      <c r="T468" s="5"/>
      <c r="U468" s="5"/>
      <c r="V468" s="5"/>
      <c r="W468" s="5"/>
      <c r="X468" s="5"/>
      <c r="Y468" s="5"/>
      <c r="Z468" s="5"/>
    </row>
    <row r="469" spans="1:26" ht="15.75" customHeight="1" x14ac:dyDescent="0.25">
      <c r="A469" s="5"/>
      <c r="B469" s="13"/>
      <c r="C469" s="5"/>
      <c r="D469" s="13"/>
      <c r="E469" s="15"/>
      <c r="F469" s="15"/>
      <c r="G469" s="5"/>
      <c r="H469" s="5"/>
      <c r="I469" s="5"/>
      <c r="J469" s="5"/>
      <c r="K469" s="5"/>
      <c r="L469" s="5"/>
      <c r="M469" s="5"/>
      <c r="N469" s="5"/>
      <c r="O469" s="5"/>
      <c r="P469" s="5"/>
      <c r="Q469" s="5"/>
      <c r="R469" s="5"/>
      <c r="S469" s="5"/>
      <c r="T469" s="5"/>
      <c r="U469" s="5"/>
      <c r="V469" s="5"/>
      <c r="W469" s="5"/>
      <c r="X469" s="5"/>
      <c r="Y469" s="5"/>
      <c r="Z469" s="5"/>
    </row>
    <row r="470" spans="1:26" ht="15.75" customHeight="1" x14ac:dyDescent="0.25">
      <c r="A470" s="5"/>
      <c r="B470" s="13"/>
      <c r="C470" s="5"/>
      <c r="D470" s="13"/>
      <c r="E470" s="15"/>
      <c r="F470" s="15"/>
      <c r="G470" s="5"/>
      <c r="H470" s="5"/>
      <c r="I470" s="5"/>
      <c r="J470" s="5"/>
      <c r="K470" s="5"/>
      <c r="L470" s="5"/>
      <c r="M470" s="5"/>
      <c r="N470" s="5"/>
      <c r="O470" s="5"/>
      <c r="P470" s="5"/>
      <c r="Q470" s="5"/>
      <c r="R470" s="5"/>
      <c r="S470" s="5"/>
      <c r="T470" s="5"/>
      <c r="U470" s="5"/>
      <c r="V470" s="5"/>
      <c r="W470" s="5"/>
      <c r="X470" s="5"/>
      <c r="Y470" s="5"/>
      <c r="Z470" s="5"/>
    </row>
    <row r="471" spans="1:26" ht="15.75" customHeight="1" x14ac:dyDescent="0.25">
      <c r="A471" s="5"/>
      <c r="B471" s="13"/>
      <c r="C471" s="5"/>
      <c r="D471" s="13"/>
      <c r="E471" s="15"/>
      <c r="F471" s="15"/>
      <c r="G471" s="5"/>
      <c r="H471" s="5"/>
      <c r="I471" s="5"/>
      <c r="J471" s="5"/>
      <c r="K471" s="5"/>
      <c r="L471" s="5"/>
      <c r="M471" s="5"/>
      <c r="N471" s="5"/>
      <c r="O471" s="5"/>
      <c r="P471" s="5"/>
      <c r="Q471" s="5"/>
      <c r="R471" s="5"/>
      <c r="S471" s="5"/>
      <c r="T471" s="5"/>
      <c r="U471" s="5"/>
      <c r="V471" s="5"/>
      <c r="W471" s="5"/>
      <c r="X471" s="5"/>
      <c r="Y471" s="5"/>
      <c r="Z471" s="5"/>
    </row>
    <row r="472" spans="1:26" ht="15.75" customHeight="1" x14ac:dyDescent="0.25">
      <c r="A472" s="5"/>
      <c r="B472" s="13"/>
      <c r="C472" s="5"/>
      <c r="D472" s="13"/>
      <c r="E472" s="15"/>
      <c r="F472" s="15"/>
      <c r="G472" s="5"/>
      <c r="H472" s="5"/>
      <c r="I472" s="5"/>
      <c r="J472" s="5"/>
      <c r="K472" s="5"/>
      <c r="L472" s="5"/>
      <c r="M472" s="5"/>
      <c r="N472" s="5"/>
      <c r="O472" s="5"/>
      <c r="P472" s="5"/>
      <c r="Q472" s="5"/>
      <c r="R472" s="5"/>
      <c r="S472" s="5"/>
      <c r="T472" s="5"/>
      <c r="U472" s="5"/>
      <c r="V472" s="5"/>
      <c r="W472" s="5"/>
      <c r="X472" s="5"/>
      <c r="Y472" s="5"/>
      <c r="Z472" s="5"/>
    </row>
    <row r="473" spans="1:26" ht="15.75" customHeight="1" x14ac:dyDescent="0.25">
      <c r="A473" s="5"/>
      <c r="B473" s="13"/>
      <c r="C473" s="5"/>
      <c r="D473" s="13"/>
      <c r="E473" s="15"/>
      <c r="F473" s="15"/>
      <c r="G473" s="5"/>
      <c r="H473" s="5"/>
      <c r="I473" s="5"/>
      <c r="J473" s="5"/>
      <c r="K473" s="5"/>
      <c r="L473" s="5"/>
      <c r="M473" s="5"/>
      <c r="N473" s="5"/>
      <c r="O473" s="5"/>
      <c r="P473" s="5"/>
      <c r="Q473" s="5"/>
      <c r="R473" s="5"/>
      <c r="S473" s="5"/>
      <c r="T473" s="5"/>
      <c r="U473" s="5"/>
      <c r="V473" s="5"/>
      <c r="W473" s="5"/>
      <c r="X473" s="5"/>
      <c r="Y473" s="5"/>
      <c r="Z473" s="5"/>
    </row>
    <row r="474" spans="1:26" ht="15.75" customHeight="1" x14ac:dyDescent="0.25">
      <c r="A474" s="5"/>
      <c r="B474" s="13"/>
      <c r="C474" s="5"/>
      <c r="D474" s="13"/>
      <c r="E474" s="15"/>
      <c r="F474" s="15"/>
      <c r="G474" s="5"/>
      <c r="H474" s="5"/>
      <c r="I474" s="5"/>
      <c r="J474" s="5"/>
      <c r="K474" s="5"/>
      <c r="L474" s="5"/>
      <c r="M474" s="5"/>
      <c r="N474" s="5"/>
      <c r="O474" s="5"/>
      <c r="P474" s="5"/>
      <c r="Q474" s="5"/>
      <c r="R474" s="5"/>
      <c r="S474" s="5"/>
      <c r="T474" s="5"/>
      <c r="U474" s="5"/>
      <c r="V474" s="5"/>
      <c r="W474" s="5"/>
      <c r="X474" s="5"/>
      <c r="Y474" s="5"/>
      <c r="Z474" s="5"/>
    </row>
    <row r="475" spans="1:26" ht="15.75" customHeight="1" x14ac:dyDescent="0.25">
      <c r="A475" s="5"/>
      <c r="B475" s="13"/>
      <c r="C475" s="5"/>
      <c r="D475" s="13"/>
      <c r="E475" s="15"/>
      <c r="F475" s="15"/>
      <c r="G475" s="5"/>
      <c r="H475" s="5"/>
      <c r="I475" s="5"/>
      <c r="J475" s="5"/>
      <c r="K475" s="5"/>
      <c r="L475" s="5"/>
      <c r="M475" s="5"/>
      <c r="N475" s="5"/>
      <c r="O475" s="5"/>
      <c r="P475" s="5"/>
      <c r="Q475" s="5"/>
      <c r="R475" s="5"/>
      <c r="S475" s="5"/>
      <c r="T475" s="5"/>
      <c r="U475" s="5"/>
      <c r="V475" s="5"/>
      <c r="W475" s="5"/>
      <c r="X475" s="5"/>
      <c r="Y475" s="5"/>
      <c r="Z475" s="5"/>
    </row>
    <row r="476" spans="1:26" ht="15.75" customHeight="1" x14ac:dyDescent="0.25">
      <c r="A476" s="5"/>
      <c r="B476" s="13"/>
      <c r="C476" s="5"/>
      <c r="D476" s="13"/>
      <c r="E476" s="15"/>
      <c r="F476" s="15"/>
      <c r="G476" s="5"/>
      <c r="H476" s="5"/>
      <c r="I476" s="5"/>
      <c r="J476" s="5"/>
      <c r="K476" s="5"/>
      <c r="L476" s="5"/>
      <c r="M476" s="5"/>
      <c r="N476" s="5"/>
      <c r="O476" s="5"/>
      <c r="P476" s="5"/>
      <c r="Q476" s="5"/>
      <c r="R476" s="5"/>
      <c r="S476" s="5"/>
      <c r="T476" s="5"/>
      <c r="U476" s="5"/>
      <c r="V476" s="5"/>
      <c r="W476" s="5"/>
      <c r="X476" s="5"/>
      <c r="Y476" s="5"/>
      <c r="Z476" s="5"/>
    </row>
    <row r="477" spans="1:26" ht="15.75" customHeight="1" x14ac:dyDescent="0.25">
      <c r="A477" s="5"/>
      <c r="B477" s="13"/>
      <c r="C477" s="5"/>
      <c r="D477" s="13"/>
      <c r="E477" s="15"/>
      <c r="F477" s="15"/>
      <c r="G477" s="5"/>
      <c r="H477" s="5"/>
      <c r="I477" s="5"/>
      <c r="J477" s="5"/>
      <c r="K477" s="5"/>
      <c r="L477" s="5"/>
      <c r="M477" s="5"/>
      <c r="N477" s="5"/>
      <c r="O477" s="5"/>
      <c r="P477" s="5"/>
      <c r="Q477" s="5"/>
      <c r="R477" s="5"/>
      <c r="S477" s="5"/>
      <c r="T477" s="5"/>
      <c r="U477" s="5"/>
      <c r="V477" s="5"/>
      <c r="W477" s="5"/>
      <c r="X477" s="5"/>
      <c r="Y477" s="5"/>
      <c r="Z477" s="5"/>
    </row>
    <row r="478" spans="1:26" ht="15.75" customHeight="1" x14ac:dyDescent="0.25">
      <c r="A478" s="5"/>
      <c r="B478" s="13"/>
      <c r="C478" s="5"/>
      <c r="D478" s="13"/>
      <c r="E478" s="15"/>
      <c r="F478" s="15"/>
      <c r="G478" s="5"/>
      <c r="H478" s="5"/>
      <c r="I478" s="5"/>
      <c r="J478" s="5"/>
      <c r="K478" s="5"/>
      <c r="L478" s="5"/>
      <c r="M478" s="5"/>
      <c r="N478" s="5"/>
      <c r="O478" s="5"/>
      <c r="P478" s="5"/>
      <c r="Q478" s="5"/>
      <c r="R478" s="5"/>
      <c r="S478" s="5"/>
      <c r="T478" s="5"/>
      <c r="U478" s="5"/>
      <c r="V478" s="5"/>
      <c r="W478" s="5"/>
      <c r="X478" s="5"/>
      <c r="Y478" s="5"/>
      <c r="Z478" s="5"/>
    </row>
    <row r="479" spans="1:26" ht="15.75" customHeight="1" x14ac:dyDescent="0.25">
      <c r="A479" s="5"/>
      <c r="B479" s="13"/>
      <c r="C479" s="5"/>
      <c r="D479" s="13"/>
      <c r="E479" s="15"/>
      <c r="F479" s="15"/>
      <c r="G479" s="5"/>
      <c r="H479" s="5"/>
      <c r="I479" s="5"/>
      <c r="J479" s="5"/>
      <c r="K479" s="5"/>
      <c r="L479" s="5"/>
      <c r="M479" s="5"/>
      <c r="N479" s="5"/>
      <c r="O479" s="5"/>
      <c r="P479" s="5"/>
      <c r="Q479" s="5"/>
      <c r="R479" s="5"/>
      <c r="S479" s="5"/>
      <c r="T479" s="5"/>
      <c r="U479" s="5"/>
      <c r="V479" s="5"/>
      <c r="W479" s="5"/>
      <c r="X479" s="5"/>
      <c r="Y479" s="5"/>
      <c r="Z479" s="5"/>
    </row>
    <row r="480" spans="1:26" ht="15.75" customHeight="1" x14ac:dyDescent="0.25">
      <c r="A480" s="5"/>
      <c r="B480" s="13"/>
      <c r="C480" s="5"/>
      <c r="D480" s="13"/>
      <c r="E480" s="15"/>
      <c r="F480" s="15"/>
      <c r="G480" s="5"/>
      <c r="H480" s="5"/>
      <c r="I480" s="5"/>
      <c r="J480" s="5"/>
      <c r="K480" s="5"/>
      <c r="L480" s="5"/>
      <c r="M480" s="5"/>
      <c r="N480" s="5"/>
      <c r="O480" s="5"/>
      <c r="P480" s="5"/>
      <c r="Q480" s="5"/>
      <c r="R480" s="5"/>
      <c r="S480" s="5"/>
      <c r="T480" s="5"/>
      <c r="U480" s="5"/>
      <c r="V480" s="5"/>
      <c r="W480" s="5"/>
      <c r="X480" s="5"/>
      <c r="Y480" s="5"/>
      <c r="Z480" s="5"/>
    </row>
    <row r="481" spans="1:26" ht="15.75" customHeight="1" x14ac:dyDescent="0.25">
      <c r="A481" s="5"/>
      <c r="B481" s="13"/>
      <c r="C481" s="5"/>
      <c r="D481" s="13"/>
      <c r="E481" s="15"/>
      <c r="F481" s="15"/>
      <c r="G481" s="5"/>
      <c r="H481" s="5"/>
      <c r="I481" s="5"/>
      <c r="J481" s="5"/>
      <c r="K481" s="5"/>
      <c r="L481" s="5"/>
      <c r="M481" s="5"/>
      <c r="N481" s="5"/>
      <c r="O481" s="5"/>
      <c r="P481" s="5"/>
      <c r="Q481" s="5"/>
      <c r="R481" s="5"/>
      <c r="S481" s="5"/>
      <c r="T481" s="5"/>
      <c r="U481" s="5"/>
      <c r="V481" s="5"/>
      <c r="W481" s="5"/>
      <c r="X481" s="5"/>
      <c r="Y481" s="5"/>
      <c r="Z481" s="5"/>
    </row>
    <row r="482" spans="1:26" ht="15.75" customHeight="1" x14ac:dyDescent="0.25">
      <c r="A482" s="5"/>
      <c r="B482" s="13"/>
      <c r="C482" s="5"/>
      <c r="D482" s="13"/>
      <c r="E482" s="15"/>
      <c r="F482" s="15"/>
      <c r="G482" s="5"/>
      <c r="H482" s="5"/>
      <c r="I482" s="5"/>
      <c r="J482" s="5"/>
      <c r="K482" s="5"/>
      <c r="L482" s="5"/>
      <c r="M482" s="5"/>
      <c r="N482" s="5"/>
      <c r="O482" s="5"/>
      <c r="P482" s="5"/>
      <c r="Q482" s="5"/>
      <c r="R482" s="5"/>
      <c r="S482" s="5"/>
      <c r="T482" s="5"/>
      <c r="U482" s="5"/>
      <c r="V482" s="5"/>
      <c r="W482" s="5"/>
      <c r="X482" s="5"/>
      <c r="Y482" s="5"/>
      <c r="Z482" s="5"/>
    </row>
    <row r="483" spans="1:26" ht="15.75" customHeight="1" x14ac:dyDescent="0.25">
      <c r="A483" s="5"/>
      <c r="B483" s="13"/>
      <c r="C483" s="5"/>
      <c r="D483" s="13"/>
      <c r="E483" s="15"/>
      <c r="F483" s="15"/>
      <c r="G483" s="5"/>
      <c r="H483" s="5"/>
      <c r="I483" s="5"/>
      <c r="J483" s="5"/>
      <c r="K483" s="5"/>
      <c r="L483" s="5"/>
      <c r="M483" s="5"/>
      <c r="N483" s="5"/>
      <c r="O483" s="5"/>
      <c r="P483" s="5"/>
      <c r="Q483" s="5"/>
      <c r="R483" s="5"/>
      <c r="S483" s="5"/>
      <c r="T483" s="5"/>
      <c r="U483" s="5"/>
      <c r="V483" s="5"/>
      <c r="W483" s="5"/>
      <c r="X483" s="5"/>
      <c r="Y483" s="5"/>
      <c r="Z483" s="5"/>
    </row>
    <row r="484" spans="1:26" ht="15.75" customHeight="1" x14ac:dyDescent="0.25">
      <c r="A484" s="5"/>
      <c r="B484" s="13"/>
      <c r="C484" s="5"/>
      <c r="D484" s="13"/>
      <c r="E484" s="15"/>
      <c r="F484" s="15"/>
      <c r="G484" s="5"/>
      <c r="H484" s="5"/>
      <c r="I484" s="5"/>
      <c r="J484" s="5"/>
      <c r="K484" s="5"/>
      <c r="L484" s="5"/>
      <c r="M484" s="5"/>
      <c r="N484" s="5"/>
      <c r="O484" s="5"/>
      <c r="P484" s="5"/>
      <c r="Q484" s="5"/>
      <c r="R484" s="5"/>
      <c r="S484" s="5"/>
      <c r="T484" s="5"/>
      <c r="U484" s="5"/>
      <c r="V484" s="5"/>
      <c r="W484" s="5"/>
      <c r="X484" s="5"/>
      <c r="Y484" s="5"/>
      <c r="Z484" s="5"/>
    </row>
    <row r="485" spans="1:26" ht="15.75" customHeight="1" x14ac:dyDescent="0.25">
      <c r="A485" s="5"/>
      <c r="B485" s="13"/>
      <c r="C485" s="5"/>
      <c r="D485" s="13"/>
      <c r="E485" s="15"/>
      <c r="F485" s="15"/>
      <c r="G485" s="5"/>
      <c r="H485" s="5"/>
      <c r="I485" s="5"/>
      <c r="J485" s="5"/>
      <c r="K485" s="5"/>
      <c r="L485" s="5"/>
      <c r="M485" s="5"/>
      <c r="N485" s="5"/>
      <c r="O485" s="5"/>
      <c r="P485" s="5"/>
      <c r="Q485" s="5"/>
      <c r="R485" s="5"/>
      <c r="S485" s="5"/>
      <c r="T485" s="5"/>
      <c r="U485" s="5"/>
      <c r="V485" s="5"/>
      <c r="W485" s="5"/>
      <c r="X485" s="5"/>
      <c r="Y485" s="5"/>
      <c r="Z485" s="5"/>
    </row>
    <row r="486" spans="1:26" ht="15.75" customHeight="1" x14ac:dyDescent="0.25">
      <c r="A486" s="5"/>
      <c r="B486" s="13"/>
      <c r="C486" s="5"/>
      <c r="D486" s="13"/>
      <c r="E486" s="15"/>
      <c r="F486" s="15"/>
      <c r="G486" s="5"/>
      <c r="H486" s="5"/>
      <c r="I486" s="5"/>
      <c r="J486" s="5"/>
      <c r="K486" s="5"/>
      <c r="L486" s="5"/>
      <c r="M486" s="5"/>
      <c r="N486" s="5"/>
      <c r="O486" s="5"/>
      <c r="P486" s="5"/>
      <c r="Q486" s="5"/>
      <c r="R486" s="5"/>
      <c r="S486" s="5"/>
      <c r="T486" s="5"/>
      <c r="U486" s="5"/>
      <c r="V486" s="5"/>
      <c r="W486" s="5"/>
      <c r="X486" s="5"/>
      <c r="Y486" s="5"/>
      <c r="Z486" s="5"/>
    </row>
    <row r="487" spans="1:26" ht="15.75" customHeight="1" x14ac:dyDescent="0.25">
      <c r="A487" s="5"/>
      <c r="B487" s="13"/>
      <c r="C487" s="5"/>
      <c r="D487" s="13"/>
      <c r="E487" s="15"/>
      <c r="F487" s="15"/>
      <c r="G487" s="5"/>
      <c r="H487" s="5"/>
      <c r="I487" s="5"/>
      <c r="J487" s="5"/>
      <c r="K487" s="5"/>
      <c r="L487" s="5"/>
      <c r="M487" s="5"/>
      <c r="N487" s="5"/>
      <c r="O487" s="5"/>
      <c r="P487" s="5"/>
      <c r="Q487" s="5"/>
      <c r="R487" s="5"/>
      <c r="S487" s="5"/>
      <c r="T487" s="5"/>
      <c r="U487" s="5"/>
      <c r="V487" s="5"/>
      <c r="W487" s="5"/>
      <c r="X487" s="5"/>
      <c r="Y487" s="5"/>
      <c r="Z487" s="5"/>
    </row>
    <row r="488" spans="1:26" ht="15.75" customHeight="1" x14ac:dyDescent="0.25">
      <c r="A488" s="5"/>
      <c r="B488" s="13"/>
      <c r="C488" s="5"/>
      <c r="D488" s="13"/>
      <c r="E488" s="15"/>
      <c r="F488" s="15"/>
      <c r="G488" s="5"/>
      <c r="H488" s="5"/>
      <c r="I488" s="5"/>
      <c r="J488" s="5"/>
      <c r="K488" s="5"/>
      <c r="L488" s="5"/>
      <c r="M488" s="5"/>
      <c r="N488" s="5"/>
      <c r="O488" s="5"/>
      <c r="P488" s="5"/>
      <c r="Q488" s="5"/>
      <c r="R488" s="5"/>
      <c r="S488" s="5"/>
      <c r="T488" s="5"/>
      <c r="U488" s="5"/>
      <c r="V488" s="5"/>
      <c r="W488" s="5"/>
      <c r="X488" s="5"/>
      <c r="Y488" s="5"/>
      <c r="Z488" s="5"/>
    </row>
    <row r="489" spans="1:26" ht="15.75" customHeight="1" x14ac:dyDescent="0.25">
      <c r="A489" s="5"/>
      <c r="B489" s="13"/>
      <c r="C489" s="5"/>
      <c r="D489" s="13"/>
      <c r="E489" s="15"/>
      <c r="F489" s="15"/>
      <c r="G489" s="5"/>
      <c r="H489" s="5"/>
      <c r="I489" s="5"/>
      <c r="J489" s="5"/>
      <c r="K489" s="5"/>
      <c r="L489" s="5"/>
      <c r="M489" s="5"/>
      <c r="N489" s="5"/>
      <c r="O489" s="5"/>
      <c r="P489" s="5"/>
      <c r="Q489" s="5"/>
      <c r="R489" s="5"/>
      <c r="S489" s="5"/>
      <c r="T489" s="5"/>
      <c r="U489" s="5"/>
      <c r="V489" s="5"/>
      <c r="W489" s="5"/>
      <c r="X489" s="5"/>
      <c r="Y489" s="5"/>
      <c r="Z489" s="5"/>
    </row>
    <row r="490" spans="1:26" ht="15.75" customHeight="1" x14ac:dyDescent="0.25">
      <c r="A490" s="5"/>
      <c r="B490" s="13"/>
      <c r="C490" s="5"/>
      <c r="D490" s="13"/>
      <c r="E490" s="15"/>
      <c r="F490" s="15"/>
      <c r="G490" s="5"/>
      <c r="H490" s="5"/>
      <c r="I490" s="5"/>
      <c r="J490" s="5"/>
      <c r="K490" s="5"/>
      <c r="L490" s="5"/>
      <c r="M490" s="5"/>
      <c r="N490" s="5"/>
      <c r="O490" s="5"/>
      <c r="P490" s="5"/>
      <c r="Q490" s="5"/>
      <c r="R490" s="5"/>
      <c r="S490" s="5"/>
      <c r="T490" s="5"/>
      <c r="U490" s="5"/>
      <c r="V490" s="5"/>
      <c r="W490" s="5"/>
      <c r="X490" s="5"/>
      <c r="Y490" s="5"/>
      <c r="Z490" s="5"/>
    </row>
    <row r="491" spans="1:26" ht="15.75" customHeight="1" x14ac:dyDescent="0.25">
      <c r="A491" s="5"/>
      <c r="B491" s="13"/>
      <c r="C491" s="5"/>
      <c r="D491" s="13"/>
      <c r="E491" s="15"/>
      <c r="F491" s="15"/>
      <c r="G491" s="5"/>
      <c r="H491" s="5"/>
      <c r="I491" s="5"/>
      <c r="J491" s="5"/>
      <c r="K491" s="5"/>
      <c r="L491" s="5"/>
      <c r="M491" s="5"/>
      <c r="N491" s="5"/>
      <c r="O491" s="5"/>
      <c r="P491" s="5"/>
      <c r="Q491" s="5"/>
      <c r="R491" s="5"/>
      <c r="S491" s="5"/>
      <c r="T491" s="5"/>
      <c r="U491" s="5"/>
      <c r="V491" s="5"/>
      <c r="W491" s="5"/>
      <c r="X491" s="5"/>
      <c r="Y491" s="5"/>
      <c r="Z491" s="5"/>
    </row>
    <row r="492" spans="1:26" ht="15.75" customHeight="1" x14ac:dyDescent="0.25">
      <c r="A492" s="5"/>
      <c r="B492" s="13"/>
      <c r="C492" s="5"/>
      <c r="D492" s="13"/>
      <c r="E492" s="15"/>
      <c r="F492" s="15"/>
      <c r="G492" s="5"/>
      <c r="H492" s="5"/>
      <c r="I492" s="5"/>
      <c r="J492" s="5"/>
      <c r="K492" s="5"/>
      <c r="L492" s="5"/>
      <c r="M492" s="5"/>
      <c r="N492" s="5"/>
      <c r="O492" s="5"/>
      <c r="P492" s="5"/>
      <c r="Q492" s="5"/>
      <c r="R492" s="5"/>
      <c r="S492" s="5"/>
      <c r="T492" s="5"/>
      <c r="U492" s="5"/>
      <c r="V492" s="5"/>
      <c r="W492" s="5"/>
      <c r="X492" s="5"/>
      <c r="Y492" s="5"/>
      <c r="Z492" s="5"/>
    </row>
    <row r="493" spans="1:26" ht="15.75" customHeight="1" x14ac:dyDescent="0.25">
      <c r="A493" s="5"/>
      <c r="B493" s="13"/>
      <c r="C493" s="5"/>
      <c r="D493" s="13"/>
      <c r="E493" s="15"/>
      <c r="F493" s="15"/>
      <c r="G493" s="5"/>
      <c r="H493" s="5"/>
      <c r="I493" s="5"/>
      <c r="J493" s="5"/>
      <c r="K493" s="5"/>
      <c r="L493" s="5"/>
      <c r="M493" s="5"/>
      <c r="N493" s="5"/>
      <c r="O493" s="5"/>
      <c r="P493" s="5"/>
      <c r="Q493" s="5"/>
      <c r="R493" s="5"/>
      <c r="S493" s="5"/>
      <c r="T493" s="5"/>
      <c r="U493" s="5"/>
      <c r="V493" s="5"/>
      <c r="W493" s="5"/>
      <c r="X493" s="5"/>
      <c r="Y493" s="5"/>
      <c r="Z493" s="5"/>
    </row>
    <row r="494" spans="1:26" ht="15.75" customHeight="1" x14ac:dyDescent="0.25">
      <c r="A494" s="5"/>
      <c r="B494" s="13"/>
      <c r="C494" s="5"/>
      <c r="D494" s="13"/>
      <c r="E494" s="15"/>
      <c r="F494" s="15"/>
      <c r="G494" s="5"/>
      <c r="H494" s="5"/>
      <c r="I494" s="5"/>
      <c r="J494" s="5"/>
      <c r="K494" s="5"/>
      <c r="L494" s="5"/>
      <c r="M494" s="5"/>
      <c r="N494" s="5"/>
      <c r="O494" s="5"/>
      <c r="P494" s="5"/>
      <c r="Q494" s="5"/>
      <c r="R494" s="5"/>
      <c r="S494" s="5"/>
      <c r="T494" s="5"/>
      <c r="U494" s="5"/>
      <c r="V494" s="5"/>
      <c r="W494" s="5"/>
      <c r="X494" s="5"/>
      <c r="Y494" s="5"/>
      <c r="Z494" s="5"/>
    </row>
    <row r="495" spans="1:26" ht="15.75" customHeight="1" x14ac:dyDescent="0.25">
      <c r="A495" s="5"/>
      <c r="B495" s="13"/>
      <c r="C495" s="5"/>
      <c r="D495" s="13"/>
      <c r="E495" s="15"/>
      <c r="F495" s="15"/>
      <c r="G495" s="5"/>
      <c r="H495" s="5"/>
      <c r="I495" s="5"/>
      <c r="J495" s="5"/>
      <c r="K495" s="5"/>
      <c r="L495" s="5"/>
      <c r="M495" s="5"/>
      <c r="N495" s="5"/>
      <c r="O495" s="5"/>
      <c r="P495" s="5"/>
      <c r="Q495" s="5"/>
      <c r="R495" s="5"/>
      <c r="S495" s="5"/>
      <c r="T495" s="5"/>
      <c r="U495" s="5"/>
      <c r="V495" s="5"/>
      <c r="W495" s="5"/>
      <c r="X495" s="5"/>
      <c r="Y495" s="5"/>
      <c r="Z495" s="5"/>
    </row>
    <row r="496" spans="1:26" ht="15.75" customHeight="1" x14ac:dyDescent="0.25">
      <c r="A496" s="5"/>
      <c r="B496" s="13"/>
      <c r="C496" s="5"/>
      <c r="D496" s="13"/>
      <c r="E496" s="15"/>
      <c r="F496" s="15"/>
      <c r="G496" s="5"/>
      <c r="H496" s="5"/>
      <c r="I496" s="5"/>
      <c r="J496" s="5"/>
      <c r="K496" s="5"/>
      <c r="L496" s="5"/>
      <c r="M496" s="5"/>
      <c r="N496" s="5"/>
      <c r="O496" s="5"/>
      <c r="P496" s="5"/>
      <c r="Q496" s="5"/>
      <c r="R496" s="5"/>
      <c r="S496" s="5"/>
      <c r="T496" s="5"/>
      <c r="U496" s="5"/>
      <c r="V496" s="5"/>
      <c r="W496" s="5"/>
      <c r="X496" s="5"/>
      <c r="Y496" s="5"/>
      <c r="Z496" s="5"/>
    </row>
    <row r="497" spans="1:26" ht="15.75" customHeight="1" x14ac:dyDescent="0.25">
      <c r="A497" s="5"/>
      <c r="B497" s="13"/>
      <c r="C497" s="5"/>
      <c r="D497" s="13"/>
      <c r="E497" s="15"/>
      <c r="F497" s="15"/>
      <c r="G497" s="5"/>
      <c r="H497" s="5"/>
      <c r="I497" s="5"/>
      <c r="J497" s="5"/>
      <c r="K497" s="5"/>
      <c r="L497" s="5"/>
      <c r="M497" s="5"/>
      <c r="N497" s="5"/>
      <c r="O497" s="5"/>
      <c r="P497" s="5"/>
      <c r="Q497" s="5"/>
      <c r="R497" s="5"/>
      <c r="S497" s="5"/>
      <c r="T497" s="5"/>
      <c r="U497" s="5"/>
      <c r="V497" s="5"/>
      <c r="W497" s="5"/>
      <c r="X497" s="5"/>
      <c r="Y497" s="5"/>
      <c r="Z497" s="5"/>
    </row>
    <row r="498" spans="1:26" ht="15.75" customHeight="1" x14ac:dyDescent="0.25">
      <c r="A498" s="5"/>
      <c r="B498" s="13"/>
      <c r="C498" s="5"/>
      <c r="D498" s="13"/>
      <c r="E498" s="15"/>
      <c r="F498" s="15"/>
      <c r="G498" s="5"/>
      <c r="H498" s="5"/>
      <c r="I498" s="5"/>
      <c r="J498" s="5"/>
      <c r="K498" s="5"/>
      <c r="L498" s="5"/>
      <c r="M498" s="5"/>
      <c r="N498" s="5"/>
      <c r="O498" s="5"/>
      <c r="P498" s="5"/>
      <c r="Q498" s="5"/>
      <c r="R498" s="5"/>
      <c r="S498" s="5"/>
      <c r="T498" s="5"/>
      <c r="U498" s="5"/>
      <c r="V498" s="5"/>
      <c r="W498" s="5"/>
      <c r="X498" s="5"/>
      <c r="Y498" s="5"/>
      <c r="Z498" s="5"/>
    </row>
    <row r="499" spans="1:26" ht="15.75" customHeight="1" x14ac:dyDescent="0.25">
      <c r="A499" s="5"/>
      <c r="B499" s="13"/>
      <c r="C499" s="5"/>
      <c r="D499" s="13"/>
      <c r="E499" s="15"/>
      <c r="F499" s="15"/>
      <c r="G499" s="5"/>
      <c r="H499" s="5"/>
      <c r="I499" s="5"/>
      <c r="J499" s="5"/>
      <c r="K499" s="5"/>
      <c r="L499" s="5"/>
      <c r="M499" s="5"/>
      <c r="N499" s="5"/>
      <c r="O499" s="5"/>
      <c r="P499" s="5"/>
      <c r="Q499" s="5"/>
      <c r="R499" s="5"/>
      <c r="S499" s="5"/>
      <c r="T499" s="5"/>
      <c r="U499" s="5"/>
      <c r="V499" s="5"/>
      <c r="W499" s="5"/>
      <c r="X499" s="5"/>
      <c r="Y499" s="5"/>
      <c r="Z499" s="5"/>
    </row>
    <row r="500" spans="1:26" ht="15.75" customHeight="1" x14ac:dyDescent="0.25">
      <c r="A500" s="5"/>
      <c r="B500" s="13"/>
      <c r="C500" s="5"/>
      <c r="D500" s="13"/>
      <c r="E500" s="15"/>
      <c r="F500" s="15"/>
      <c r="G500" s="5"/>
      <c r="H500" s="5"/>
      <c r="I500" s="5"/>
      <c r="J500" s="5"/>
      <c r="K500" s="5"/>
      <c r="L500" s="5"/>
      <c r="M500" s="5"/>
      <c r="N500" s="5"/>
      <c r="O500" s="5"/>
      <c r="P500" s="5"/>
      <c r="Q500" s="5"/>
      <c r="R500" s="5"/>
      <c r="S500" s="5"/>
      <c r="T500" s="5"/>
      <c r="U500" s="5"/>
      <c r="V500" s="5"/>
      <c r="W500" s="5"/>
      <c r="X500" s="5"/>
      <c r="Y500" s="5"/>
      <c r="Z500" s="5"/>
    </row>
    <row r="501" spans="1:26" ht="15.75" customHeight="1" x14ac:dyDescent="0.25">
      <c r="A501" s="5"/>
      <c r="B501" s="13"/>
      <c r="C501" s="5"/>
      <c r="D501" s="13"/>
      <c r="E501" s="15"/>
      <c r="F501" s="15"/>
      <c r="G501" s="5"/>
      <c r="H501" s="5"/>
      <c r="I501" s="5"/>
      <c r="J501" s="5"/>
      <c r="K501" s="5"/>
      <c r="L501" s="5"/>
      <c r="M501" s="5"/>
      <c r="N501" s="5"/>
      <c r="O501" s="5"/>
      <c r="P501" s="5"/>
      <c r="Q501" s="5"/>
      <c r="R501" s="5"/>
      <c r="S501" s="5"/>
      <c r="T501" s="5"/>
      <c r="U501" s="5"/>
      <c r="V501" s="5"/>
      <c r="W501" s="5"/>
      <c r="X501" s="5"/>
      <c r="Y501" s="5"/>
      <c r="Z501" s="5"/>
    </row>
    <row r="502" spans="1:26" ht="15.75" customHeight="1" x14ac:dyDescent="0.25">
      <c r="A502" s="5"/>
      <c r="B502" s="13"/>
      <c r="C502" s="5"/>
      <c r="D502" s="13"/>
      <c r="E502" s="15"/>
      <c r="F502" s="15"/>
      <c r="G502" s="5"/>
      <c r="H502" s="5"/>
      <c r="I502" s="5"/>
      <c r="J502" s="5"/>
      <c r="K502" s="5"/>
      <c r="L502" s="5"/>
      <c r="M502" s="5"/>
      <c r="N502" s="5"/>
      <c r="O502" s="5"/>
      <c r="P502" s="5"/>
      <c r="Q502" s="5"/>
      <c r="R502" s="5"/>
      <c r="S502" s="5"/>
      <c r="T502" s="5"/>
      <c r="U502" s="5"/>
      <c r="V502" s="5"/>
      <c r="W502" s="5"/>
      <c r="X502" s="5"/>
      <c r="Y502" s="5"/>
      <c r="Z502" s="5"/>
    </row>
    <row r="503" spans="1:26" ht="15.75" customHeight="1" x14ac:dyDescent="0.25">
      <c r="A503" s="5"/>
      <c r="B503" s="13"/>
      <c r="C503" s="5"/>
      <c r="D503" s="13"/>
      <c r="E503" s="15"/>
      <c r="F503" s="15"/>
      <c r="G503" s="5"/>
      <c r="H503" s="5"/>
      <c r="I503" s="5"/>
      <c r="J503" s="5"/>
      <c r="K503" s="5"/>
      <c r="L503" s="5"/>
      <c r="M503" s="5"/>
      <c r="N503" s="5"/>
      <c r="O503" s="5"/>
      <c r="P503" s="5"/>
      <c r="Q503" s="5"/>
      <c r="R503" s="5"/>
      <c r="S503" s="5"/>
      <c r="T503" s="5"/>
      <c r="U503" s="5"/>
      <c r="V503" s="5"/>
      <c r="W503" s="5"/>
      <c r="X503" s="5"/>
      <c r="Y503" s="5"/>
      <c r="Z503" s="5"/>
    </row>
    <row r="504" spans="1:26" ht="15.75" customHeight="1" x14ac:dyDescent="0.25">
      <c r="A504" s="5"/>
      <c r="B504" s="13"/>
      <c r="C504" s="5"/>
      <c r="D504" s="13"/>
      <c r="E504" s="15"/>
      <c r="F504" s="15"/>
      <c r="G504" s="5"/>
      <c r="H504" s="5"/>
      <c r="I504" s="5"/>
      <c r="J504" s="5"/>
      <c r="K504" s="5"/>
      <c r="L504" s="5"/>
      <c r="M504" s="5"/>
      <c r="N504" s="5"/>
      <c r="O504" s="5"/>
      <c r="P504" s="5"/>
      <c r="Q504" s="5"/>
      <c r="R504" s="5"/>
      <c r="S504" s="5"/>
      <c r="T504" s="5"/>
      <c r="U504" s="5"/>
      <c r="V504" s="5"/>
      <c r="W504" s="5"/>
      <c r="X504" s="5"/>
      <c r="Y504" s="5"/>
      <c r="Z504" s="5"/>
    </row>
    <row r="505" spans="1:26" ht="15.75" customHeight="1" x14ac:dyDescent="0.25">
      <c r="A505" s="5"/>
      <c r="B505" s="13"/>
      <c r="C505" s="5"/>
      <c r="D505" s="13"/>
      <c r="E505" s="15"/>
      <c r="F505" s="15"/>
      <c r="G505" s="5"/>
      <c r="H505" s="5"/>
      <c r="I505" s="5"/>
      <c r="J505" s="5"/>
      <c r="K505" s="5"/>
      <c r="L505" s="5"/>
      <c r="M505" s="5"/>
      <c r="N505" s="5"/>
      <c r="O505" s="5"/>
      <c r="P505" s="5"/>
      <c r="Q505" s="5"/>
      <c r="R505" s="5"/>
      <c r="S505" s="5"/>
      <c r="T505" s="5"/>
      <c r="U505" s="5"/>
      <c r="V505" s="5"/>
      <c r="W505" s="5"/>
      <c r="X505" s="5"/>
      <c r="Y505" s="5"/>
      <c r="Z505" s="5"/>
    </row>
    <row r="506" spans="1:26" ht="15.75" customHeight="1" x14ac:dyDescent="0.25">
      <c r="A506" s="5"/>
      <c r="B506" s="13"/>
      <c r="C506" s="5"/>
      <c r="D506" s="13"/>
      <c r="E506" s="15"/>
      <c r="F506" s="15"/>
      <c r="G506" s="5"/>
      <c r="H506" s="5"/>
      <c r="I506" s="5"/>
      <c r="J506" s="5"/>
      <c r="K506" s="5"/>
      <c r="L506" s="5"/>
      <c r="M506" s="5"/>
      <c r="N506" s="5"/>
      <c r="O506" s="5"/>
      <c r="P506" s="5"/>
      <c r="Q506" s="5"/>
      <c r="R506" s="5"/>
      <c r="S506" s="5"/>
      <c r="T506" s="5"/>
      <c r="U506" s="5"/>
      <c r="V506" s="5"/>
      <c r="W506" s="5"/>
      <c r="X506" s="5"/>
      <c r="Y506" s="5"/>
      <c r="Z506" s="5"/>
    </row>
    <row r="507" spans="1:26" ht="15.75" customHeight="1" x14ac:dyDescent="0.25">
      <c r="A507" s="5"/>
      <c r="B507" s="13"/>
      <c r="C507" s="5"/>
      <c r="D507" s="13"/>
      <c r="E507" s="15"/>
      <c r="F507" s="15"/>
      <c r="G507" s="5"/>
      <c r="H507" s="5"/>
      <c r="I507" s="5"/>
      <c r="J507" s="5"/>
      <c r="K507" s="5"/>
      <c r="L507" s="5"/>
      <c r="M507" s="5"/>
      <c r="N507" s="5"/>
      <c r="O507" s="5"/>
      <c r="P507" s="5"/>
      <c r="Q507" s="5"/>
      <c r="R507" s="5"/>
      <c r="S507" s="5"/>
      <c r="T507" s="5"/>
      <c r="U507" s="5"/>
      <c r="V507" s="5"/>
      <c r="W507" s="5"/>
      <c r="X507" s="5"/>
      <c r="Y507" s="5"/>
      <c r="Z507" s="5"/>
    </row>
    <row r="508" spans="1:26" ht="15.75" customHeight="1" x14ac:dyDescent="0.25">
      <c r="A508" s="5"/>
      <c r="B508" s="13"/>
      <c r="C508" s="5"/>
      <c r="D508" s="13"/>
      <c r="E508" s="15"/>
      <c r="F508" s="15"/>
      <c r="G508" s="5"/>
      <c r="H508" s="5"/>
      <c r="I508" s="5"/>
      <c r="J508" s="5"/>
      <c r="K508" s="5"/>
      <c r="L508" s="5"/>
      <c r="M508" s="5"/>
      <c r="N508" s="5"/>
      <c r="O508" s="5"/>
      <c r="P508" s="5"/>
      <c r="Q508" s="5"/>
      <c r="R508" s="5"/>
      <c r="S508" s="5"/>
      <c r="T508" s="5"/>
      <c r="U508" s="5"/>
      <c r="V508" s="5"/>
      <c r="W508" s="5"/>
      <c r="X508" s="5"/>
      <c r="Y508" s="5"/>
      <c r="Z508" s="5"/>
    </row>
    <row r="509" spans="1:26" ht="15.75" customHeight="1" x14ac:dyDescent="0.25">
      <c r="A509" s="5"/>
      <c r="B509" s="13"/>
      <c r="C509" s="5"/>
      <c r="D509" s="13"/>
      <c r="E509" s="15"/>
      <c r="F509" s="15"/>
      <c r="G509" s="5"/>
      <c r="H509" s="5"/>
      <c r="I509" s="5"/>
      <c r="J509" s="5"/>
      <c r="K509" s="5"/>
      <c r="L509" s="5"/>
      <c r="M509" s="5"/>
      <c r="N509" s="5"/>
      <c r="O509" s="5"/>
      <c r="P509" s="5"/>
      <c r="Q509" s="5"/>
      <c r="R509" s="5"/>
      <c r="S509" s="5"/>
      <c r="T509" s="5"/>
      <c r="U509" s="5"/>
      <c r="V509" s="5"/>
      <c r="W509" s="5"/>
      <c r="X509" s="5"/>
      <c r="Y509" s="5"/>
      <c r="Z509" s="5"/>
    </row>
    <row r="510" spans="1:26" ht="15.75" customHeight="1" x14ac:dyDescent="0.25">
      <c r="A510" s="5"/>
      <c r="B510" s="13"/>
      <c r="C510" s="5"/>
      <c r="D510" s="13"/>
      <c r="E510" s="15"/>
      <c r="F510" s="15"/>
      <c r="G510" s="5"/>
      <c r="H510" s="5"/>
      <c r="I510" s="5"/>
      <c r="J510" s="5"/>
      <c r="K510" s="5"/>
      <c r="L510" s="5"/>
      <c r="M510" s="5"/>
      <c r="N510" s="5"/>
      <c r="O510" s="5"/>
      <c r="P510" s="5"/>
      <c r="Q510" s="5"/>
      <c r="R510" s="5"/>
      <c r="S510" s="5"/>
      <c r="T510" s="5"/>
      <c r="U510" s="5"/>
      <c r="V510" s="5"/>
      <c r="W510" s="5"/>
      <c r="X510" s="5"/>
      <c r="Y510" s="5"/>
      <c r="Z510" s="5"/>
    </row>
    <row r="511" spans="1:26" ht="15.75" customHeight="1" x14ac:dyDescent="0.25">
      <c r="A511" s="5"/>
      <c r="B511" s="13"/>
      <c r="C511" s="5"/>
      <c r="D511" s="13"/>
      <c r="E511" s="15"/>
      <c r="F511" s="15"/>
      <c r="G511" s="5"/>
      <c r="H511" s="5"/>
      <c r="I511" s="5"/>
      <c r="J511" s="5"/>
      <c r="K511" s="5"/>
      <c r="L511" s="5"/>
      <c r="M511" s="5"/>
      <c r="N511" s="5"/>
      <c r="O511" s="5"/>
      <c r="P511" s="5"/>
      <c r="Q511" s="5"/>
      <c r="R511" s="5"/>
      <c r="S511" s="5"/>
      <c r="T511" s="5"/>
      <c r="U511" s="5"/>
      <c r="V511" s="5"/>
      <c r="W511" s="5"/>
      <c r="X511" s="5"/>
      <c r="Y511" s="5"/>
      <c r="Z511" s="5"/>
    </row>
    <row r="512" spans="1:26" ht="15.75" customHeight="1" x14ac:dyDescent="0.25">
      <c r="A512" s="5"/>
      <c r="B512" s="13"/>
      <c r="C512" s="5"/>
      <c r="D512" s="13"/>
      <c r="E512" s="15"/>
      <c r="F512" s="15"/>
      <c r="G512" s="5"/>
      <c r="H512" s="5"/>
      <c r="I512" s="5"/>
      <c r="J512" s="5"/>
      <c r="K512" s="5"/>
      <c r="L512" s="5"/>
      <c r="M512" s="5"/>
      <c r="N512" s="5"/>
      <c r="O512" s="5"/>
      <c r="P512" s="5"/>
      <c r="Q512" s="5"/>
      <c r="R512" s="5"/>
      <c r="S512" s="5"/>
      <c r="T512" s="5"/>
      <c r="U512" s="5"/>
      <c r="V512" s="5"/>
      <c r="W512" s="5"/>
      <c r="X512" s="5"/>
      <c r="Y512" s="5"/>
      <c r="Z512" s="5"/>
    </row>
    <row r="513" spans="1:26" ht="15.75" customHeight="1" x14ac:dyDescent="0.25">
      <c r="A513" s="5"/>
      <c r="B513" s="13"/>
      <c r="C513" s="5"/>
      <c r="D513" s="13"/>
      <c r="E513" s="15"/>
      <c r="F513" s="15"/>
      <c r="G513" s="5"/>
      <c r="H513" s="5"/>
      <c r="I513" s="5"/>
      <c r="J513" s="5"/>
      <c r="K513" s="5"/>
      <c r="L513" s="5"/>
      <c r="M513" s="5"/>
      <c r="N513" s="5"/>
      <c r="O513" s="5"/>
      <c r="P513" s="5"/>
      <c r="Q513" s="5"/>
      <c r="R513" s="5"/>
      <c r="S513" s="5"/>
      <c r="T513" s="5"/>
      <c r="U513" s="5"/>
      <c r="V513" s="5"/>
      <c r="W513" s="5"/>
      <c r="X513" s="5"/>
      <c r="Y513" s="5"/>
      <c r="Z513" s="5"/>
    </row>
    <row r="514" spans="1:26" ht="15.75" customHeight="1" x14ac:dyDescent="0.25">
      <c r="A514" s="5"/>
      <c r="B514" s="13"/>
      <c r="C514" s="5"/>
      <c r="D514" s="13"/>
      <c r="E514" s="15"/>
      <c r="F514" s="15"/>
      <c r="G514" s="5"/>
      <c r="H514" s="5"/>
      <c r="I514" s="5"/>
      <c r="J514" s="5"/>
      <c r="K514" s="5"/>
      <c r="L514" s="5"/>
      <c r="M514" s="5"/>
      <c r="N514" s="5"/>
      <c r="O514" s="5"/>
      <c r="P514" s="5"/>
      <c r="Q514" s="5"/>
      <c r="R514" s="5"/>
      <c r="S514" s="5"/>
      <c r="T514" s="5"/>
      <c r="U514" s="5"/>
      <c r="V514" s="5"/>
      <c r="W514" s="5"/>
      <c r="X514" s="5"/>
      <c r="Y514" s="5"/>
      <c r="Z514" s="5"/>
    </row>
    <row r="515" spans="1:26" ht="15.75" customHeight="1" x14ac:dyDescent="0.25">
      <c r="A515" s="5"/>
      <c r="B515" s="13"/>
      <c r="C515" s="5"/>
      <c r="D515" s="13"/>
      <c r="E515" s="15"/>
      <c r="F515" s="15"/>
      <c r="G515" s="5"/>
      <c r="H515" s="5"/>
      <c r="I515" s="5"/>
      <c r="J515" s="5"/>
      <c r="K515" s="5"/>
      <c r="L515" s="5"/>
      <c r="M515" s="5"/>
      <c r="N515" s="5"/>
      <c r="O515" s="5"/>
      <c r="P515" s="5"/>
      <c r="Q515" s="5"/>
      <c r="R515" s="5"/>
      <c r="S515" s="5"/>
      <c r="T515" s="5"/>
      <c r="U515" s="5"/>
      <c r="V515" s="5"/>
      <c r="W515" s="5"/>
      <c r="X515" s="5"/>
      <c r="Y515" s="5"/>
      <c r="Z515" s="5"/>
    </row>
    <row r="516" spans="1:26" ht="15.75" customHeight="1" x14ac:dyDescent="0.25">
      <c r="A516" s="5"/>
      <c r="B516" s="13"/>
      <c r="C516" s="5"/>
      <c r="D516" s="13"/>
      <c r="E516" s="15"/>
      <c r="F516" s="15"/>
      <c r="G516" s="5"/>
      <c r="H516" s="5"/>
      <c r="I516" s="5"/>
      <c r="J516" s="5"/>
      <c r="K516" s="5"/>
      <c r="L516" s="5"/>
      <c r="M516" s="5"/>
      <c r="N516" s="5"/>
      <c r="O516" s="5"/>
      <c r="P516" s="5"/>
      <c r="Q516" s="5"/>
      <c r="R516" s="5"/>
      <c r="S516" s="5"/>
      <c r="T516" s="5"/>
      <c r="U516" s="5"/>
      <c r="V516" s="5"/>
      <c r="W516" s="5"/>
      <c r="X516" s="5"/>
      <c r="Y516" s="5"/>
      <c r="Z516" s="5"/>
    </row>
    <row r="517" spans="1:26" ht="15.75" customHeight="1" x14ac:dyDescent="0.25">
      <c r="A517" s="5"/>
      <c r="B517" s="13"/>
      <c r="C517" s="5"/>
      <c r="D517" s="13"/>
      <c r="E517" s="15"/>
      <c r="F517" s="15"/>
      <c r="G517" s="5"/>
      <c r="H517" s="5"/>
      <c r="I517" s="5"/>
      <c r="J517" s="5"/>
      <c r="K517" s="5"/>
      <c r="L517" s="5"/>
      <c r="M517" s="5"/>
      <c r="N517" s="5"/>
      <c r="O517" s="5"/>
      <c r="P517" s="5"/>
      <c r="Q517" s="5"/>
      <c r="R517" s="5"/>
      <c r="S517" s="5"/>
      <c r="T517" s="5"/>
      <c r="U517" s="5"/>
      <c r="V517" s="5"/>
      <c r="W517" s="5"/>
      <c r="X517" s="5"/>
      <c r="Y517" s="5"/>
      <c r="Z517" s="5"/>
    </row>
    <row r="518" spans="1:26" ht="15.75" customHeight="1" x14ac:dyDescent="0.25">
      <c r="A518" s="5"/>
      <c r="B518" s="13"/>
      <c r="C518" s="5"/>
      <c r="D518" s="13"/>
      <c r="E518" s="15"/>
      <c r="F518" s="15"/>
      <c r="G518" s="5"/>
      <c r="H518" s="5"/>
      <c r="I518" s="5"/>
      <c r="J518" s="5"/>
      <c r="K518" s="5"/>
      <c r="L518" s="5"/>
      <c r="M518" s="5"/>
      <c r="N518" s="5"/>
      <c r="O518" s="5"/>
      <c r="P518" s="5"/>
      <c r="Q518" s="5"/>
      <c r="R518" s="5"/>
      <c r="S518" s="5"/>
      <c r="T518" s="5"/>
      <c r="U518" s="5"/>
      <c r="V518" s="5"/>
      <c r="W518" s="5"/>
      <c r="X518" s="5"/>
      <c r="Y518" s="5"/>
      <c r="Z518" s="5"/>
    </row>
    <row r="519" spans="1:26" ht="15.75" customHeight="1" x14ac:dyDescent="0.25">
      <c r="A519" s="5"/>
      <c r="B519" s="13"/>
      <c r="C519" s="5"/>
      <c r="D519" s="13"/>
      <c r="E519" s="15"/>
      <c r="F519" s="15"/>
      <c r="G519" s="5"/>
      <c r="H519" s="5"/>
      <c r="I519" s="5"/>
      <c r="J519" s="5"/>
      <c r="K519" s="5"/>
      <c r="L519" s="5"/>
      <c r="M519" s="5"/>
      <c r="N519" s="5"/>
      <c r="O519" s="5"/>
      <c r="P519" s="5"/>
      <c r="Q519" s="5"/>
      <c r="R519" s="5"/>
      <c r="S519" s="5"/>
      <c r="T519" s="5"/>
      <c r="U519" s="5"/>
      <c r="V519" s="5"/>
      <c r="W519" s="5"/>
      <c r="X519" s="5"/>
      <c r="Y519" s="5"/>
      <c r="Z519" s="5"/>
    </row>
    <row r="520" spans="1:26" ht="15.75" customHeight="1" x14ac:dyDescent="0.25">
      <c r="A520" s="5"/>
      <c r="B520" s="13"/>
      <c r="C520" s="5"/>
      <c r="D520" s="13"/>
      <c r="E520" s="15"/>
      <c r="F520" s="15"/>
      <c r="G520" s="5"/>
      <c r="H520" s="5"/>
      <c r="I520" s="5"/>
      <c r="J520" s="5"/>
      <c r="K520" s="5"/>
      <c r="L520" s="5"/>
      <c r="M520" s="5"/>
      <c r="N520" s="5"/>
      <c r="O520" s="5"/>
      <c r="P520" s="5"/>
      <c r="Q520" s="5"/>
      <c r="R520" s="5"/>
      <c r="S520" s="5"/>
      <c r="T520" s="5"/>
      <c r="U520" s="5"/>
      <c r="V520" s="5"/>
      <c r="W520" s="5"/>
      <c r="X520" s="5"/>
      <c r="Y520" s="5"/>
      <c r="Z520" s="5"/>
    </row>
    <row r="521" spans="1:26" ht="15.75" customHeight="1" x14ac:dyDescent="0.25">
      <c r="A521" s="5"/>
      <c r="B521" s="13"/>
      <c r="C521" s="5"/>
      <c r="D521" s="13"/>
      <c r="E521" s="15"/>
      <c r="F521" s="15"/>
      <c r="G521" s="5"/>
      <c r="H521" s="5"/>
      <c r="I521" s="5"/>
      <c r="J521" s="5"/>
      <c r="K521" s="5"/>
      <c r="L521" s="5"/>
      <c r="M521" s="5"/>
      <c r="N521" s="5"/>
      <c r="O521" s="5"/>
      <c r="P521" s="5"/>
      <c r="Q521" s="5"/>
      <c r="R521" s="5"/>
      <c r="S521" s="5"/>
      <c r="T521" s="5"/>
      <c r="U521" s="5"/>
      <c r="V521" s="5"/>
      <c r="W521" s="5"/>
      <c r="X521" s="5"/>
      <c r="Y521" s="5"/>
      <c r="Z521" s="5"/>
    </row>
    <row r="522" spans="1:26" ht="15.75" customHeight="1" x14ac:dyDescent="0.25">
      <c r="A522" s="5"/>
      <c r="B522" s="13"/>
      <c r="C522" s="5"/>
      <c r="D522" s="13"/>
      <c r="E522" s="15"/>
      <c r="F522" s="15"/>
      <c r="G522" s="5"/>
      <c r="H522" s="5"/>
      <c r="I522" s="5"/>
      <c r="J522" s="5"/>
      <c r="K522" s="5"/>
      <c r="L522" s="5"/>
      <c r="M522" s="5"/>
      <c r="N522" s="5"/>
      <c r="O522" s="5"/>
      <c r="P522" s="5"/>
      <c r="Q522" s="5"/>
      <c r="R522" s="5"/>
      <c r="S522" s="5"/>
      <c r="T522" s="5"/>
      <c r="U522" s="5"/>
      <c r="V522" s="5"/>
      <c r="W522" s="5"/>
      <c r="X522" s="5"/>
      <c r="Y522" s="5"/>
      <c r="Z522" s="5"/>
    </row>
    <row r="523" spans="1:26" ht="15.75" customHeight="1" x14ac:dyDescent="0.25">
      <c r="A523" s="5"/>
      <c r="B523" s="13"/>
      <c r="C523" s="5"/>
      <c r="D523" s="13"/>
      <c r="E523" s="15"/>
      <c r="F523" s="15"/>
      <c r="G523" s="5"/>
      <c r="H523" s="5"/>
      <c r="I523" s="5"/>
      <c r="J523" s="5"/>
      <c r="K523" s="5"/>
      <c r="L523" s="5"/>
      <c r="M523" s="5"/>
      <c r="N523" s="5"/>
      <c r="O523" s="5"/>
      <c r="P523" s="5"/>
      <c r="Q523" s="5"/>
      <c r="R523" s="5"/>
      <c r="S523" s="5"/>
      <c r="T523" s="5"/>
      <c r="U523" s="5"/>
      <c r="V523" s="5"/>
      <c r="W523" s="5"/>
      <c r="X523" s="5"/>
      <c r="Y523" s="5"/>
      <c r="Z523" s="5"/>
    </row>
    <row r="524" spans="1:26" ht="15.75" customHeight="1" x14ac:dyDescent="0.25">
      <c r="A524" s="5"/>
      <c r="B524" s="13"/>
      <c r="C524" s="5"/>
      <c r="D524" s="13"/>
      <c r="E524" s="15"/>
      <c r="F524" s="15"/>
      <c r="G524" s="5"/>
      <c r="H524" s="5"/>
      <c r="I524" s="5"/>
      <c r="J524" s="5"/>
      <c r="K524" s="5"/>
      <c r="L524" s="5"/>
      <c r="M524" s="5"/>
      <c r="N524" s="5"/>
      <c r="O524" s="5"/>
      <c r="P524" s="5"/>
      <c r="Q524" s="5"/>
      <c r="R524" s="5"/>
      <c r="S524" s="5"/>
      <c r="T524" s="5"/>
      <c r="U524" s="5"/>
      <c r="V524" s="5"/>
      <c r="W524" s="5"/>
      <c r="X524" s="5"/>
      <c r="Y524" s="5"/>
      <c r="Z524" s="5"/>
    </row>
    <row r="525" spans="1:26" ht="15.75" customHeight="1" x14ac:dyDescent="0.25">
      <c r="A525" s="5"/>
      <c r="B525" s="13"/>
      <c r="C525" s="5"/>
      <c r="D525" s="13"/>
      <c r="E525" s="15"/>
      <c r="F525" s="15"/>
      <c r="G525" s="5"/>
      <c r="H525" s="5"/>
      <c r="I525" s="5"/>
      <c r="J525" s="5"/>
      <c r="K525" s="5"/>
      <c r="L525" s="5"/>
      <c r="M525" s="5"/>
      <c r="N525" s="5"/>
      <c r="O525" s="5"/>
      <c r="P525" s="5"/>
      <c r="Q525" s="5"/>
      <c r="R525" s="5"/>
      <c r="S525" s="5"/>
      <c r="T525" s="5"/>
      <c r="U525" s="5"/>
      <c r="V525" s="5"/>
      <c r="W525" s="5"/>
      <c r="X525" s="5"/>
      <c r="Y525" s="5"/>
      <c r="Z525" s="5"/>
    </row>
    <row r="526" spans="1:26" ht="15.75" customHeight="1" x14ac:dyDescent="0.25">
      <c r="A526" s="5"/>
      <c r="B526" s="13"/>
      <c r="C526" s="5"/>
      <c r="D526" s="13"/>
      <c r="E526" s="15"/>
      <c r="F526" s="15"/>
      <c r="G526" s="5"/>
      <c r="H526" s="5"/>
      <c r="I526" s="5"/>
      <c r="J526" s="5"/>
      <c r="K526" s="5"/>
      <c r="L526" s="5"/>
      <c r="M526" s="5"/>
      <c r="N526" s="5"/>
      <c r="O526" s="5"/>
      <c r="P526" s="5"/>
      <c r="Q526" s="5"/>
      <c r="R526" s="5"/>
      <c r="S526" s="5"/>
      <c r="T526" s="5"/>
      <c r="U526" s="5"/>
      <c r="V526" s="5"/>
      <c r="W526" s="5"/>
      <c r="X526" s="5"/>
      <c r="Y526" s="5"/>
      <c r="Z526" s="5"/>
    </row>
    <row r="527" spans="1:26" ht="15.75" customHeight="1" x14ac:dyDescent="0.25">
      <c r="A527" s="5"/>
      <c r="B527" s="13"/>
      <c r="C527" s="5"/>
      <c r="D527" s="13"/>
      <c r="E527" s="15"/>
      <c r="F527" s="15"/>
      <c r="G527" s="5"/>
      <c r="H527" s="5"/>
      <c r="I527" s="5"/>
      <c r="J527" s="5"/>
      <c r="K527" s="5"/>
      <c r="L527" s="5"/>
      <c r="M527" s="5"/>
      <c r="N527" s="5"/>
      <c r="O527" s="5"/>
      <c r="P527" s="5"/>
      <c r="Q527" s="5"/>
      <c r="R527" s="5"/>
      <c r="S527" s="5"/>
      <c r="T527" s="5"/>
      <c r="U527" s="5"/>
      <c r="V527" s="5"/>
      <c r="W527" s="5"/>
      <c r="X527" s="5"/>
      <c r="Y527" s="5"/>
      <c r="Z527" s="5"/>
    </row>
    <row r="528" spans="1:26" ht="15.75" customHeight="1" x14ac:dyDescent="0.25">
      <c r="A528" s="5"/>
      <c r="B528" s="13"/>
      <c r="C528" s="5"/>
      <c r="D528" s="13"/>
      <c r="E528" s="15"/>
      <c r="F528" s="15"/>
      <c r="G528" s="5"/>
      <c r="H528" s="5"/>
      <c r="I528" s="5"/>
      <c r="J528" s="5"/>
      <c r="K528" s="5"/>
      <c r="L528" s="5"/>
      <c r="M528" s="5"/>
      <c r="N528" s="5"/>
      <c r="O528" s="5"/>
      <c r="P528" s="5"/>
      <c r="Q528" s="5"/>
      <c r="R528" s="5"/>
      <c r="S528" s="5"/>
      <c r="T528" s="5"/>
      <c r="U528" s="5"/>
      <c r="V528" s="5"/>
      <c r="W528" s="5"/>
      <c r="X528" s="5"/>
      <c r="Y528" s="5"/>
      <c r="Z528" s="5"/>
    </row>
    <row r="529" spans="1:26" ht="15.75" customHeight="1" x14ac:dyDescent="0.25">
      <c r="A529" s="5"/>
      <c r="B529" s="13"/>
      <c r="C529" s="5"/>
      <c r="D529" s="13"/>
      <c r="E529" s="15"/>
      <c r="F529" s="15"/>
      <c r="G529" s="5"/>
      <c r="H529" s="5"/>
      <c r="I529" s="5"/>
      <c r="J529" s="5"/>
      <c r="K529" s="5"/>
      <c r="L529" s="5"/>
      <c r="M529" s="5"/>
      <c r="N529" s="5"/>
      <c r="O529" s="5"/>
      <c r="P529" s="5"/>
      <c r="Q529" s="5"/>
      <c r="R529" s="5"/>
      <c r="S529" s="5"/>
      <c r="T529" s="5"/>
      <c r="U529" s="5"/>
      <c r="V529" s="5"/>
      <c r="W529" s="5"/>
      <c r="X529" s="5"/>
      <c r="Y529" s="5"/>
      <c r="Z529" s="5"/>
    </row>
    <row r="530" spans="1:26" ht="15.75" customHeight="1" x14ac:dyDescent="0.25">
      <c r="A530" s="5"/>
      <c r="B530" s="13"/>
      <c r="C530" s="5"/>
      <c r="D530" s="13"/>
      <c r="E530" s="15"/>
      <c r="F530" s="15"/>
      <c r="G530" s="5"/>
      <c r="H530" s="5"/>
      <c r="I530" s="5"/>
      <c r="J530" s="5"/>
      <c r="K530" s="5"/>
      <c r="L530" s="5"/>
      <c r="M530" s="5"/>
      <c r="N530" s="5"/>
      <c r="O530" s="5"/>
      <c r="P530" s="5"/>
      <c r="Q530" s="5"/>
      <c r="R530" s="5"/>
      <c r="S530" s="5"/>
      <c r="T530" s="5"/>
      <c r="U530" s="5"/>
      <c r="V530" s="5"/>
      <c r="W530" s="5"/>
      <c r="X530" s="5"/>
      <c r="Y530" s="5"/>
      <c r="Z530" s="5"/>
    </row>
    <row r="531" spans="1:26" ht="15.75" customHeight="1" x14ac:dyDescent="0.25">
      <c r="A531" s="5"/>
      <c r="B531" s="13"/>
      <c r="C531" s="5"/>
      <c r="D531" s="13"/>
      <c r="E531" s="15"/>
      <c r="F531" s="15"/>
      <c r="G531" s="5"/>
      <c r="H531" s="5"/>
      <c r="I531" s="5"/>
      <c r="J531" s="5"/>
      <c r="K531" s="5"/>
      <c r="L531" s="5"/>
      <c r="M531" s="5"/>
      <c r="N531" s="5"/>
      <c r="O531" s="5"/>
      <c r="P531" s="5"/>
      <c r="Q531" s="5"/>
      <c r="R531" s="5"/>
      <c r="S531" s="5"/>
      <c r="T531" s="5"/>
      <c r="U531" s="5"/>
      <c r="V531" s="5"/>
      <c r="W531" s="5"/>
      <c r="X531" s="5"/>
      <c r="Y531" s="5"/>
      <c r="Z531" s="5"/>
    </row>
    <row r="532" spans="1:26" ht="15.75" customHeight="1" x14ac:dyDescent="0.25">
      <c r="A532" s="5"/>
      <c r="B532" s="13"/>
      <c r="C532" s="5"/>
      <c r="D532" s="13"/>
      <c r="E532" s="15"/>
      <c r="F532" s="15"/>
      <c r="G532" s="5"/>
      <c r="H532" s="5"/>
      <c r="I532" s="5"/>
      <c r="J532" s="5"/>
      <c r="K532" s="5"/>
      <c r="L532" s="5"/>
      <c r="M532" s="5"/>
      <c r="N532" s="5"/>
      <c r="O532" s="5"/>
      <c r="P532" s="5"/>
      <c r="Q532" s="5"/>
      <c r="R532" s="5"/>
      <c r="S532" s="5"/>
      <c r="T532" s="5"/>
      <c r="U532" s="5"/>
      <c r="V532" s="5"/>
      <c r="W532" s="5"/>
      <c r="X532" s="5"/>
      <c r="Y532" s="5"/>
      <c r="Z532" s="5"/>
    </row>
    <row r="533" spans="1:26" ht="15.75" customHeight="1" x14ac:dyDescent="0.25">
      <c r="A533" s="5"/>
      <c r="B533" s="13"/>
      <c r="C533" s="5"/>
      <c r="D533" s="13"/>
      <c r="E533" s="15"/>
      <c r="F533" s="15"/>
      <c r="G533" s="5"/>
      <c r="H533" s="5"/>
      <c r="I533" s="5"/>
      <c r="J533" s="5"/>
      <c r="K533" s="5"/>
      <c r="L533" s="5"/>
      <c r="M533" s="5"/>
      <c r="N533" s="5"/>
      <c r="O533" s="5"/>
      <c r="P533" s="5"/>
      <c r="Q533" s="5"/>
      <c r="R533" s="5"/>
      <c r="S533" s="5"/>
      <c r="T533" s="5"/>
      <c r="U533" s="5"/>
      <c r="V533" s="5"/>
      <c r="W533" s="5"/>
      <c r="X533" s="5"/>
      <c r="Y533" s="5"/>
      <c r="Z533" s="5"/>
    </row>
    <row r="534" spans="1:26" ht="15.75" customHeight="1" x14ac:dyDescent="0.25">
      <c r="A534" s="5"/>
      <c r="B534" s="13"/>
      <c r="C534" s="5"/>
      <c r="D534" s="13"/>
      <c r="E534" s="15"/>
      <c r="F534" s="15"/>
      <c r="G534" s="5"/>
      <c r="H534" s="5"/>
      <c r="I534" s="5"/>
      <c r="J534" s="5"/>
      <c r="K534" s="5"/>
      <c r="L534" s="5"/>
      <c r="M534" s="5"/>
      <c r="N534" s="5"/>
      <c r="O534" s="5"/>
      <c r="P534" s="5"/>
      <c r="Q534" s="5"/>
      <c r="R534" s="5"/>
      <c r="S534" s="5"/>
      <c r="T534" s="5"/>
      <c r="U534" s="5"/>
      <c r="V534" s="5"/>
      <c r="W534" s="5"/>
      <c r="X534" s="5"/>
      <c r="Y534" s="5"/>
      <c r="Z534" s="5"/>
    </row>
    <row r="535" spans="1:26" ht="15.75" customHeight="1" x14ac:dyDescent="0.25">
      <c r="A535" s="5"/>
      <c r="B535" s="13"/>
      <c r="C535" s="5"/>
      <c r="D535" s="13"/>
      <c r="E535" s="15"/>
      <c r="F535" s="15"/>
      <c r="G535" s="5"/>
      <c r="H535" s="5"/>
      <c r="I535" s="5"/>
      <c r="J535" s="5"/>
      <c r="K535" s="5"/>
      <c r="L535" s="5"/>
      <c r="M535" s="5"/>
      <c r="N535" s="5"/>
      <c r="O535" s="5"/>
      <c r="P535" s="5"/>
      <c r="Q535" s="5"/>
      <c r="R535" s="5"/>
      <c r="S535" s="5"/>
      <c r="T535" s="5"/>
      <c r="U535" s="5"/>
      <c r="V535" s="5"/>
      <c r="W535" s="5"/>
      <c r="X535" s="5"/>
      <c r="Y535" s="5"/>
      <c r="Z535" s="5"/>
    </row>
    <row r="536" spans="1:26" ht="15.75" customHeight="1" x14ac:dyDescent="0.25">
      <c r="A536" s="5"/>
      <c r="B536" s="13"/>
      <c r="C536" s="5"/>
      <c r="D536" s="13"/>
      <c r="E536" s="15"/>
      <c r="F536" s="15"/>
      <c r="G536" s="5"/>
      <c r="H536" s="5"/>
      <c r="I536" s="5"/>
      <c r="J536" s="5"/>
      <c r="K536" s="5"/>
      <c r="L536" s="5"/>
      <c r="M536" s="5"/>
      <c r="N536" s="5"/>
      <c r="O536" s="5"/>
      <c r="P536" s="5"/>
      <c r="Q536" s="5"/>
      <c r="R536" s="5"/>
      <c r="S536" s="5"/>
      <c r="T536" s="5"/>
      <c r="U536" s="5"/>
      <c r="V536" s="5"/>
      <c r="W536" s="5"/>
      <c r="X536" s="5"/>
      <c r="Y536" s="5"/>
      <c r="Z536" s="5"/>
    </row>
    <row r="537" spans="1:26" ht="15.75" customHeight="1" x14ac:dyDescent="0.25">
      <c r="A537" s="5"/>
      <c r="B537" s="13"/>
      <c r="C537" s="5"/>
      <c r="D537" s="13"/>
      <c r="E537" s="15"/>
      <c r="F537" s="15"/>
      <c r="G537" s="5"/>
      <c r="H537" s="5"/>
      <c r="I537" s="5"/>
      <c r="J537" s="5"/>
      <c r="K537" s="5"/>
      <c r="L537" s="5"/>
      <c r="M537" s="5"/>
      <c r="N537" s="5"/>
      <c r="O537" s="5"/>
      <c r="P537" s="5"/>
      <c r="Q537" s="5"/>
      <c r="R537" s="5"/>
      <c r="S537" s="5"/>
      <c r="T537" s="5"/>
      <c r="U537" s="5"/>
      <c r="V537" s="5"/>
      <c r="W537" s="5"/>
      <c r="X537" s="5"/>
      <c r="Y537" s="5"/>
      <c r="Z537" s="5"/>
    </row>
    <row r="538" spans="1:26" ht="15.75" customHeight="1" x14ac:dyDescent="0.25">
      <c r="A538" s="5"/>
      <c r="B538" s="13"/>
      <c r="C538" s="5"/>
      <c r="D538" s="13"/>
      <c r="E538" s="15"/>
      <c r="F538" s="15"/>
      <c r="G538" s="5"/>
      <c r="H538" s="5"/>
      <c r="I538" s="5"/>
      <c r="J538" s="5"/>
      <c r="K538" s="5"/>
      <c r="L538" s="5"/>
      <c r="M538" s="5"/>
      <c r="N538" s="5"/>
      <c r="O538" s="5"/>
      <c r="P538" s="5"/>
      <c r="Q538" s="5"/>
      <c r="R538" s="5"/>
      <c r="S538" s="5"/>
      <c r="T538" s="5"/>
      <c r="U538" s="5"/>
      <c r="V538" s="5"/>
      <c r="W538" s="5"/>
      <c r="X538" s="5"/>
      <c r="Y538" s="5"/>
      <c r="Z538" s="5"/>
    </row>
    <row r="539" spans="1:26" ht="15.75" customHeight="1" x14ac:dyDescent="0.25">
      <c r="A539" s="5"/>
      <c r="B539" s="13"/>
      <c r="C539" s="5"/>
      <c r="D539" s="13"/>
      <c r="E539" s="15"/>
      <c r="F539" s="15"/>
      <c r="G539" s="5"/>
      <c r="H539" s="5"/>
      <c r="I539" s="5"/>
      <c r="J539" s="5"/>
      <c r="K539" s="5"/>
      <c r="L539" s="5"/>
      <c r="M539" s="5"/>
      <c r="N539" s="5"/>
      <c r="O539" s="5"/>
      <c r="P539" s="5"/>
      <c r="Q539" s="5"/>
      <c r="R539" s="5"/>
      <c r="S539" s="5"/>
      <c r="T539" s="5"/>
      <c r="U539" s="5"/>
      <c r="V539" s="5"/>
      <c r="W539" s="5"/>
      <c r="X539" s="5"/>
      <c r="Y539" s="5"/>
      <c r="Z539" s="5"/>
    </row>
    <row r="540" spans="1:26" ht="15.75" customHeight="1" x14ac:dyDescent="0.25">
      <c r="A540" s="5"/>
      <c r="B540" s="13"/>
      <c r="C540" s="5"/>
      <c r="D540" s="13"/>
      <c r="E540" s="15"/>
      <c r="F540" s="15"/>
      <c r="G540" s="5"/>
      <c r="H540" s="5"/>
      <c r="I540" s="5"/>
      <c r="J540" s="5"/>
      <c r="K540" s="5"/>
      <c r="L540" s="5"/>
      <c r="M540" s="5"/>
      <c r="N540" s="5"/>
      <c r="O540" s="5"/>
      <c r="P540" s="5"/>
      <c r="Q540" s="5"/>
      <c r="R540" s="5"/>
      <c r="S540" s="5"/>
      <c r="T540" s="5"/>
      <c r="U540" s="5"/>
      <c r="V540" s="5"/>
      <c r="W540" s="5"/>
      <c r="X540" s="5"/>
      <c r="Y540" s="5"/>
      <c r="Z540" s="5"/>
    </row>
    <row r="541" spans="1:26" ht="15.75" customHeight="1" x14ac:dyDescent="0.25">
      <c r="A541" s="5"/>
      <c r="B541" s="13"/>
      <c r="C541" s="5"/>
      <c r="D541" s="13"/>
      <c r="E541" s="15"/>
      <c r="F541" s="15"/>
      <c r="G541" s="5"/>
      <c r="H541" s="5"/>
      <c r="I541" s="5"/>
      <c r="J541" s="5"/>
      <c r="K541" s="5"/>
      <c r="L541" s="5"/>
      <c r="M541" s="5"/>
      <c r="N541" s="5"/>
      <c r="O541" s="5"/>
      <c r="P541" s="5"/>
      <c r="Q541" s="5"/>
      <c r="R541" s="5"/>
      <c r="S541" s="5"/>
      <c r="T541" s="5"/>
      <c r="U541" s="5"/>
      <c r="V541" s="5"/>
      <c r="W541" s="5"/>
      <c r="X541" s="5"/>
      <c r="Y541" s="5"/>
      <c r="Z541" s="5"/>
    </row>
    <row r="542" spans="1:26" ht="15.75" customHeight="1" x14ac:dyDescent="0.25">
      <c r="A542" s="5"/>
      <c r="B542" s="13"/>
      <c r="C542" s="5"/>
      <c r="D542" s="13"/>
      <c r="E542" s="15"/>
      <c r="F542" s="15"/>
      <c r="G542" s="5"/>
      <c r="H542" s="5"/>
      <c r="I542" s="5"/>
      <c r="J542" s="5"/>
      <c r="K542" s="5"/>
      <c r="L542" s="5"/>
      <c r="M542" s="5"/>
      <c r="N542" s="5"/>
      <c r="O542" s="5"/>
      <c r="P542" s="5"/>
      <c r="Q542" s="5"/>
      <c r="R542" s="5"/>
      <c r="S542" s="5"/>
      <c r="T542" s="5"/>
      <c r="U542" s="5"/>
      <c r="V542" s="5"/>
      <c r="W542" s="5"/>
      <c r="X542" s="5"/>
      <c r="Y542" s="5"/>
      <c r="Z542" s="5"/>
    </row>
    <row r="543" spans="1:26" ht="15.75" customHeight="1" x14ac:dyDescent="0.25">
      <c r="A543" s="5"/>
      <c r="B543" s="13"/>
      <c r="C543" s="5"/>
      <c r="D543" s="13"/>
      <c r="E543" s="15"/>
      <c r="F543" s="15"/>
      <c r="G543" s="5"/>
      <c r="H543" s="5"/>
      <c r="I543" s="5"/>
      <c r="J543" s="5"/>
      <c r="K543" s="5"/>
      <c r="L543" s="5"/>
      <c r="M543" s="5"/>
      <c r="N543" s="5"/>
      <c r="O543" s="5"/>
      <c r="P543" s="5"/>
      <c r="Q543" s="5"/>
      <c r="R543" s="5"/>
      <c r="S543" s="5"/>
      <c r="T543" s="5"/>
      <c r="U543" s="5"/>
      <c r="V543" s="5"/>
      <c r="W543" s="5"/>
      <c r="X543" s="5"/>
      <c r="Y543" s="5"/>
      <c r="Z543" s="5"/>
    </row>
    <row r="544" spans="1:26" ht="15.75" customHeight="1" x14ac:dyDescent="0.25">
      <c r="A544" s="5"/>
      <c r="B544" s="13"/>
      <c r="C544" s="5"/>
      <c r="D544" s="13"/>
      <c r="E544" s="15"/>
      <c r="F544" s="15"/>
      <c r="G544" s="5"/>
      <c r="H544" s="5"/>
      <c r="I544" s="5"/>
      <c r="J544" s="5"/>
      <c r="K544" s="5"/>
      <c r="L544" s="5"/>
      <c r="M544" s="5"/>
      <c r="N544" s="5"/>
      <c r="O544" s="5"/>
      <c r="P544" s="5"/>
      <c r="Q544" s="5"/>
      <c r="R544" s="5"/>
      <c r="S544" s="5"/>
      <c r="T544" s="5"/>
      <c r="U544" s="5"/>
      <c r="V544" s="5"/>
      <c r="W544" s="5"/>
      <c r="X544" s="5"/>
      <c r="Y544" s="5"/>
      <c r="Z544" s="5"/>
    </row>
    <row r="545" spans="1:26" ht="15.75" customHeight="1" x14ac:dyDescent="0.25">
      <c r="A545" s="5"/>
      <c r="B545" s="13"/>
      <c r="C545" s="5"/>
      <c r="D545" s="13"/>
      <c r="E545" s="15"/>
      <c r="F545" s="15"/>
      <c r="G545" s="5"/>
      <c r="H545" s="5"/>
      <c r="I545" s="5"/>
      <c r="J545" s="5"/>
      <c r="K545" s="5"/>
      <c r="L545" s="5"/>
      <c r="M545" s="5"/>
      <c r="N545" s="5"/>
      <c r="O545" s="5"/>
      <c r="P545" s="5"/>
      <c r="Q545" s="5"/>
      <c r="R545" s="5"/>
      <c r="S545" s="5"/>
      <c r="T545" s="5"/>
      <c r="U545" s="5"/>
      <c r="V545" s="5"/>
      <c r="W545" s="5"/>
      <c r="X545" s="5"/>
      <c r="Y545" s="5"/>
      <c r="Z545" s="5"/>
    </row>
    <row r="546" spans="1:26" ht="15.75" customHeight="1" x14ac:dyDescent="0.25">
      <c r="A546" s="5"/>
      <c r="B546" s="13"/>
      <c r="C546" s="5"/>
      <c r="D546" s="13"/>
      <c r="E546" s="15"/>
      <c r="F546" s="15"/>
      <c r="G546" s="5"/>
      <c r="H546" s="5"/>
      <c r="I546" s="5"/>
      <c r="J546" s="5"/>
      <c r="K546" s="5"/>
      <c r="L546" s="5"/>
      <c r="M546" s="5"/>
      <c r="N546" s="5"/>
      <c r="O546" s="5"/>
      <c r="P546" s="5"/>
      <c r="Q546" s="5"/>
      <c r="R546" s="5"/>
      <c r="S546" s="5"/>
      <c r="T546" s="5"/>
      <c r="U546" s="5"/>
      <c r="V546" s="5"/>
      <c r="W546" s="5"/>
      <c r="X546" s="5"/>
      <c r="Y546" s="5"/>
      <c r="Z546" s="5"/>
    </row>
    <row r="547" spans="1:26" ht="15.75" customHeight="1" x14ac:dyDescent="0.25">
      <c r="A547" s="5"/>
      <c r="B547" s="13"/>
      <c r="C547" s="5"/>
      <c r="D547" s="13"/>
      <c r="E547" s="15"/>
      <c r="F547" s="15"/>
      <c r="G547" s="5"/>
      <c r="H547" s="5"/>
      <c r="I547" s="5"/>
      <c r="J547" s="5"/>
      <c r="K547" s="5"/>
      <c r="L547" s="5"/>
      <c r="M547" s="5"/>
      <c r="N547" s="5"/>
      <c r="O547" s="5"/>
      <c r="P547" s="5"/>
      <c r="Q547" s="5"/>
      <c r="R547" s="5"/>
      <c r="S547" s="5"/>
      <c r="T547" s="5"/>
      <c r="U547" s="5"/>
      <c r="V547" s="5"/>
      <c r="W547" s="5"/>
      <c r="X547" s="5"/>
      <c r="Y547" s="5"/>
      <c r="Z547" s="5"/>
    </row>
    <row r="548" spans="1:26" ht="15.75" customHeight="1" x14ac:dyDescent="0.25">
      <c r="A548" s="5"/>
      <c r="B548" s="13"/>
      <c r="C548" s="5"/>
      <c r="D548" s="13"/>
      <c r="E548" s="15"/>
      <c r="F548" s="15"/>
      <c r="G548" s="5"/>
      <c r="H548" s="5"/>
      <c r="I548" s="5"/>
      <c r="J548" s="5"/>
      <c r="K548" s="5"/>
      <c r="L548" s="5"/>
      <c r="M548" s="5"/>
      <c r="N548" s="5"/>
      <c r="O548" s="5"/>
      <c r="P548" s="5"/>
      <c r="Q548" s="5"/>
      <c r="R548" s="5"/>
      <c r="S548" s="5"/>
      <c r="T548" s="5"/>
      <c r="U548" s="5"/>
      <c r="V548" s="5"/>
      <c r="W548" s="5"/>
      <c r="X548" s="5"/>
      <c r="Y548" s="5"/>
      <c r="Z548" s="5"/>
    </row>
    <row r="549" spans="1:26" ht="15.75" customHeight="1" x14ac:dyDescent="0.25">
      <c r="A549" s="5"/>
      <c r="B549" s="13"/>
      <c r="C549" s="5"/>
      <c r="D549" s="13"/>
      <c r="E549" s="15"/>
      <c r="F549" s="15"/>
      <c r="G549" s="5"/>
      <c r="H549" s="5"/>
      <c r="I549" s="5"/>
      <c r="J549" s="5"/>
      <c r="K549" s="5"/>
      <c r="L549" s="5"/>
      <c r="M549" s="5"/>
      <c r="N549" s="5"/>
      <c r="O549" s="5"/>
      <c r="P549" s="5"/>
      <c r="Q549" s="5"/>
      <c r="R549" s="5"/>
      <c r="S549" s="5"/>
      <c r="T549" s="5"/>
      <c r="U549" s="5"/>
      <c r="V549" s="5"/>
      <c r="W549" s="5"/>
      <c r="X549" s="5"/>
      <c r="Y549" s="5"/>
      <c r="Z549" s="5"/>
    </row>
    <row r="550" spans="1:26" ht="15.75" customHeight="1" x14ac:dyDescent="0.25">
      <c r="A550" s="5"/>
      <c r="B550" s="13"/>
      <c r="C550" s="5"/>
      <c r="D550" s="13"/>
      <c r="E550" s="15"/>
      <c r="F550" s="15"/>
      <c r="G550" s="5"/>
      <c r="H550" s="5"/>
      <c r="I550" s="5"/>
      <c r="J550" s="5"/>
      <c r="K550" s="5"/>
      <c r="L550" s="5"/>
      <c r="M550" s="5"/>
      <c r="N550" s="5"/>
      <c r="O550" s="5"/>
      <c r="P550" s="5"/>
      <c r="Q550" s="5"/>
      <c r="R550" s="5"/>
      <c r="S550" s="5"/>
      <c r="T550" s="5"/>
      <c r="U550" s="5"/>
      <c r="V550" s="5"/>
      <c r="W550" s="5"/>
      <c r="X550" s="5"/>
      <c r="Y550" s="5"/>
      <c r="Z550" s="5"/>
    </row>
    <row r="551" spans="1:26" ht="15.75" customHeight="1" x14ac:dyDescent="0.25">
      <c r="A551" s="5"/>
      <c r="B551" s="13"/>
      <c r="C551" s="5"/>
      <c r="D551" s="13"/>
      <c r="E551" s="15"/>
      <c r="F551" s="15"/>
      <c r="G551" s="5"/>
      <c r="H551" s="5"/>
      <c r="I551" s="5"/>
      <c r="J551" s="5"/>
      <c r="K551" s="5"/>
      <c r="L551" s="5"/>
      <c r="M551" s="5"/>
      <c r="N551" s="5"/>
      <c r="O551" s="5"/>
      <c r="P551" s="5"/>
      <c r="Q551" s="5"/>
      <c r="R551" s="5"/>
      <c r="S551" s="5"/>
      <c r="T551" s="5"/>
      <c r="U551" s="5"/>
      <c r="V551" s="5"/>
      <c r="W551" s="5"/>
      <c r="X551" s="5"/>
      <c r="Y551" s="5"/>
      <c r="Z551" s="5"/>
    </row>
    <row r="552" spans="1:26" ht="15.75" customHeight="1" x14ac:dyDescent="0.25">
      <c r="A552" s="5"/>
      <c r="B552" s="13"/>
      <c r="C552" s="5"/>
      <c r="D552" s="13"/>
      <c r="E552" s="15"/>
      <c r="F552" s="15"/>
      <c r="G552" s="5"/>
      <c r="H552" s="5"/>
      <c r="I552" s="5"/>
      <c r="J552" s="5"/>
      <c r="K552" s="5"/>
      <c r="L552" s="5"/>
      <c r="M552" s="5"/>
      <c r="N552" s="5"/>
      <c r="O552" s="5"/>
      <c r="P552" s="5"/>
      <c r="Q552" s="5"/>
      <c r="R552" s="5"/>
      <c r="S552" s="5"/>
      <c r="T552" s="5"/>
      <c r="U552" s="5"/>
      <c r="V552" s="5"/>
      <c r="W552" s="5"/>
      <c r="X552" s="5"/>
      <c r="Y552" s="5"/>
      <c r="Z552" s="5"/>
    </row>
    <row r="553" spans="1:26" ht="15.75" customHeight="1" x14ac:dyDescent="0.25">
      <c r="A553" s="5"/>
      <c r="B553" s="13"/>
      <c r="C553" s="5"/>
      <c r="D553" s="13"/>
      <c r="E553" s="15"/>
      <c r="F553" s="15"/>
      <c r="G553" s="5"/>
      <c r="H553" s="5"/>
      <c r="I553" s="5"/>
      <c r="J553" s="5"/>
      <c r="K553" s="5"/>
      <c r="L553" s="5"/>
      <c r="M553" s="5"/>
      <c r="N553" s="5"/>
      <c r="O553" s="5"/>
      <c r="P553" s="5"/>
      <c r="Q553" s="5"/>
      <c r="R553" s="5"/>
      <c r="S553" s="5"/>
      <c r="T553" s="5"/>
      <c r="U553" s="5"/>
      <c r="V553" s="5"/>
      <c r="W553" s="5"/>
      <c r="X553" s="5"/>
      <c r="Y553" s="5"/>
      <c r="Z553" s="5"/>
    </row>
    <row r="554" spans="1:26" ht="15.75" customHeight="1" x14ac:dyDescent="0.25">
      <c r="A554" s="5"/>
      <c r="B554" s="13"/>
      <c r="C554" s="5"/>
      <c r="D554" s="13"/>
      <c r="E554" s="15"/>
      <c r="F554" s="15"/>
      <c r="G554" s="5"/>
      <c r="H554" s="5"/>
      <c r="I554" s="5"/>
      <c r="J554" s="5"/>
      <c r="K554" s="5"/>
      <c r="L554" s="5"/>
      <c r="M554" s="5"/>
      <c r="N554" s="5"/>
      <c r="O554" s="5"/>
      <c r="P554" s="5"/>
      <c r="Q554" s="5"/>
      <c r="R554" s="5"/>
      <c r="S554" s="5"/>
      <c r="T554" s="5"/>
      <c r="U554" s="5"/>
      <c r="V554" s="5"/>
      <c r="W554" s="5"/>
      <c r="X554" s="5"/>
      <c r="Y554" s="5"/>
      <c r="Z554" s="5"/>
    </row>
    <row r="555" spans="1:26" ht="15.75" customHeight="1" x14ac:dyDescent="0.25">
      <c r="A555" s="5"/>
      <c r="B555" s="13"/>
      <c r="C555" s="5"/>
      <c r="D555" s="13"/>
      <c r="E555" s="15"/>
      <c r="F555" s="15"/>
      <c r="G555" s="5"/>
      <c r="H555" s="5"/>
      <c r="I555" s="5"/>
      <c r="J555" s="5"/>
      <c r="K555" s="5"/>
      <c r="L555" s="5"/>
      <c r="M555" s="5"/>
      <c r="N555" s="5"/>
      <c r="O555" s="5"/>
      <c r="P555" s="5"/>
      <c r="Q555" s="5"/>
      <c r="R555" s="5"/>
      <c r="S555" s="5"/>
      <c r="T555" s="5"/>
      <c r="U555" s="5"/>
      <c r="V555" s="5"/>
      <c r="W555" s="5"/>
      <c r="X555" s="5"/>
      <c r="Y555" s="5"/>
      <c r="Z555" s="5"/>
    </row>
    <row r="556" spans="1:26" ht="15.75" customHeight="1" x14ac:dyDescent="0.25">
      <c r="A556" s="5"/>
      <c r="B556" s="13"/>
      <c r="C556" s="5"/>
      <c r="D556" s="13"/>
      <c r="E556" s="15"/>
      <c r="F556" s="15"/>
      <c r="G556" s="5"/>
      <c r="H556" s="5"/>
      <c r="I556" s="5"/>
      <c r="J556" s="5"/>
      <c r="K556" s="5"/>
      <c r="L556" s="5"/>
      <c r="M556" s="5"/>
      <c r="N556" s="5"/>
      <c r="O556" s="5"/>
      <c r="P556" s="5"/>
      <c r="Q556" s="5"/>
      <c r="R556" s="5"/>
      <c r="S556" s="5"/>
      <c r="T556" s="5"/>
      <c r="U556" s="5"/>
      <c r="V556" s="5"/>
      <c r="W556" s="5"/>
      <c r="X556" s="5"/>
      <c r="Y556" s="5"/>
      <c r="Z556" s="5"/>
    </row>
    <row r="557" spans="1:26" ht="15.75" customHeight="1" x14ac:dyDescent="0.25">
      <c r="A557" s="5"/>
      <c r="B557" s="13"/>
      <c r="C557" s="5"/>
      <c r="D557" s="13"/>
      <c r="E557" s="15"/>
      <c r="F557" s="15"/>
      <c r="G557" s="5"/>
      <c r="H557" s="5"/>
      <c r="I557" s="5"/>
      <c r="J557" s="5"/>
      <c r="K557" s="5"/>
      <c r="L557" s="5"/>
      <c r="M557" s="5"/>
      <c r="N557" s="5"/>
      <c r="O557" s="5"/>
      <c r="P557" s="5"/>
      <c r="Q557" s="5"/>
      <c r="R557" s="5"/>
      <c r="S557" s="5"/>
      <c r="T557" s="5"/>
      <c r="U557" s="5"/>
      <c r="V557" s="5"/>
      <c r="W557" s="5"/>
      <c r="X557" s="5"/>
      <c r="Y557" s="5"/>
      <c r="Z557" s="5"/>
    </row>
    <row r="558" spans="1:26" ht="15.75" customHeight="1" x14ac:dyDescent="0.25">
      <c r="A558" s="5"/>
      <c r="B558" s="13"/>
      <c r="C558" s="5"/>
      <c r="D558" s="13"/>
      <c r="E558" s="15"/>
      <c r="F558" s="15"/>
      <c r="G558" s="5"/>
      <c r="H558" s="5"/>
      <c r="I558" s="5"/>
      <c r="J558" s="5"/>
      <c r="K558" s="5"/>
      <c r="L558" s="5"/>
      <c r="M558" s="5"/>
      <c r="N558" s="5"/>
      <c r="O558" s="5"/>
      <c r="P558" s="5"/>
      <c r="Q558" s="5"/>
      <c r="R558" s="5"/>
      <c r="S558" s="5"/>
      <c r="T558" s="5"/>
      <c r="U558" s="5"/>
      <c r="V558" s="5"/>
      <c r="W558" s="5"/>
      <c r="X558" s="5"/>
      <c r="Y558" s="5"/>
      <c r="Z558" s="5"/>
    </row>
    <row r="559" spans="1:26" ht="15.75" customHeight="1" x14ac:dyDescent="0.25">
      <c r="A559" s="5"/>
      <c r="B559" s="13"/>
      <c r="C559" s="5"/>
      <c r="D559" s="13"/>
      <c r="E559" s="15"/>
      <c r="F559" s="15"/>
      <c r="G559" s="5"/>
      <c r="H559" s="5"/>
      <c r="I559" s="5"/>
      <c r="J559" s="5"/>
      <c r="K559" s="5"/>
      <c r="L559" s="5"/>
      <c r="M559" s="5"/>
      <c r="N559" s="5"/>
      <c r="O559" s="5"/>
      <c r="P559" s="5"/>
      <c r="Q559" s="5"/>
      <c r="R559" s="5"/>
      <c r="S559" s="5"/>
      <c r="T559" s="5"/>
      <c r="U559" s="5"/>
      <c r="V559" s="5"/>
      <c r="W559" s="5"/>
      <c r="X559" s="5"/>
      <c r="Y559" s="5"/>
      <c r="Z559" s="5"/>
    </row>
    <row r="560" spans="1:26" ht="15.75" customHeight="1" x14ac:dyDescent="0.25">
      <c r="A560" s="5"/>
      <c r="B560" s="13"/>
      <c r="C560" s="5"/>
      <c r="D560" s="13"/>
      <c r="E560" s="15"/>
      <c r="F560" s="15"/>
      <c r="G560" s="5"/>
      <c r="H560" s="5"/>
      <c r="I560" s="5"/>
      <c r="J560" s="5"/>
      <c r="K560" s="5"/>
      <c r="L560" s="5"/>
      <c r="M560" s="5"/>
      <c r="N560" s="5"/>
      <c r="O560" s="5"/>
      <c r="P560" s="5"/>
      <c r="Q560" s="5"/>
      <c r="R560" s="5"/>
      <c r="S560" s="5"/>
      <c r="T560" s="5"/>
      <c r="U560" s="5"/>
      <c r="V560" s="5"/>
      <c r="W560" s="5"/>
      <c r="X560" s="5"/>
      <c r="Y560" s="5"/>
      <c r="Z560" s="5"/>
    </row>
    <row r="561" spans="1:26" ht="15.75" customHeight="1" x14ac:dyDescent="0.25">
      <c r="A561" s="5"/>
      <c r="B561" s="13"/>
      <c r="C561" s="5"/>
      <c r="D561" s="13"/>
      <c r="E561" s="15"/>
      <c r="F561" s="15"/>
      <c r="G561" s="5"/>
      <c r="H561" s="5"/>
      <c r="I561" s="5"/>
      <c r="J561" s="5"/>
      <c r="K561" s="5"/>
      <c r="L561" s="5"/>
      <c r="M561" s="5"/>
      <c r="N561" s="5"/>
      <c r="O561" s="5"/>
      <c r="P561" s="5"/>
      <c r="Q561" s="5"/>
      <c r="R561" s="5"/>
      <c r="S561" s="5"/>
      <c r="T561" s="5"/>
      <c r="U561" s="5"/>
      <c r="V561" s="5"/>
      <c r="W561" s="5"/>
      <c r="X561" s="5"/>
      <c r="Y561" s="5"/>
      <c r="Z561" s="5"/>
    </row>
    <row r="562" spans="1:26" ht="15.75" customHeight="1" x14ac:dyDescent="0.25">
      <c r="A562" s="5"/>
      <c r="B562" s="13"/>
      <c r="C562" s="5"/>
      <c r="D562" s="13"/>
      <c r="E562" s="15"/>
      <c r="F562" s="15"/>
      <c r="G562" s="5"/>
      <c r="H562" s="5"/>
      <c r="I562" s="5"/>
      <c r="J562" s="5"/>
      <c r="K562" s="5"/>
      <c r="L562" s="5"/>
      <c r="M562" s="5"/>
      <c r="N562" s="5"/>
      <c r="O562" s="5"/>
      <c r="P562" s="5"/>
      <c r="Q562" s="5"/>
      <c r="R562" s="5"/>
      <c r="S562" s="5"/>
      <c r="T562" s="5"/>
      <c r="U562" s="5"/>
      <c r="V562" s="5"/>
      <c r="W562" s="5"/>
      <c r="X562" s="5"/>
      <c r="Y562" s="5"/>
      <c r="Z562" s="5"/>
    </row>
    <row r="563" spans="1:26" ht="15.75" customHeight="1" x14ac:dyDescent="0.25">
      <c r="A563" s="5"/>
      <c r="B563" s="13"/>
      <c r="C563" s="5"/>
      <c r="D563" s="13"/>
      <c r="E563" s="15"/>
      <c r="F563" s="15"/>
      <c r="G563" s="5"/>
      <c r="H563" s="5"/>
      <c r="I563" s="5"/>
      <c r="J563" s="5"/>
      <c r="K563" s="5"/>
      <c r="L563" s="5"/>
      <c r="M563" s="5"/>
      <c r="N563" s="5"/>
      <c r="O563" s="5"/>
      <c r="P563" s="5"/>
      <c r="Q563" s="5"/>
      <c r="R563" s="5"/>
      <c r="S563" s="5"/>
      <c r="T563" s="5"/>
      <c r="U563" s="5"/>
      <c r="V563" s="5"/>
      <c r="W563" s="5"/>
      <c r="X563" s="5"/>
      <c r="Y563" s="5"/>
      <c r="Z563" s="5"/>
    </row>
    <row r="564" spans="1:26" ht="15.75" customHeight="1" x14ac:dyDescent="0.25">
      <c r="A564" s="5"/>
      <c r="B564" s="13"/>
      <c r="C564" s="5"/>
      <c r="D564" s="13"/>
      <c r="E564" s="15"/>
      <c r="F564" s="15"/>
      <c r="G564" s="5"/>
      <c r="H564" s="5"/>
      <c r="I564" s="5"/>
      <c r="J564" s="5"/>
      <c r="K564" s="5"/>
      <c r="L564" s="5"/>
      <c r="M564" s="5"/>
      <c r="N564" s="5"/>
      <c r="O564" s="5"/>
      <c r="P564" s="5"/>
      <c r="Q564" s="5"/>
      <c r="R564" s="5"/>
      <c r="S564" s="5"/>
      <c r="T564" s="5"/>
      <c r="U564" s="5"/>
      <c r="V564" s="5"/>
      <c r="W564" s="5"/>
      <c r="X564" s="5"/>
      <c r="Y564" s="5"/>
      <c r="Z564" s="5"/>
    </row>
    <row r="565" spans="1:26" ht="15.75" customHeight="1" x14ac:dyDescent="0.25">
      <c r="A565" s="5"/>
      <c r="B565" s="13"/>
      <c r="C565" s="5"/>
      <c r="D565" s="13"/>
      <c r="E565" s="15"/>
      <c r="F565" s="15"/>
      <c r="G565" s="5"/>
      <c r="H565" s="5"/>
      <c r="I565" s="5"/>
      <c r="J565" s="5"/>
      <c r="K565" s="5"/>
      <c r="L565" s="5"/>
      <c r="M565" s="5"/>
      <c r="N565" s="5"/>
      <c r="O565" s="5"/>
      <c r="P565" s="5"/>
      <c r="Q565" s="5"/>
      <c r="R565" s="5"/>
      <c r="S565" s="5"/>
      <c r="T565" s="5"/>
      <c r="U565" s="5"/>
      <c r="V565" s="5"/>
      <c r="W565" s="5"/>
      <c r="X565" s="5"/>
      <c r="Y565" s="5"/>
      <c r="Z565" s="5"/>
    </row>
    <row r="566" spans="1:26" ht="15.75" customHeight="1" x14ac:dyDescent="0.25">
      <c r="A566" s="5"/>
      <c r="B566" s="13"/>
      <c r="C566" s="5"/>
      <c r="D566" s="13"/>
      <c r="E566" s="15"/>
      <c r="F566" s="15"/>
      <c r="G566" s="5"/>
      <c r="H566" s="5"/>
      <c r="I566" s="5"/>
      <c r="J566" s="5"/>
      <c r="K566" s="5"/>
      <c r="L566" s="5"/>
      <c r="M566" s="5"/>
      <c r="N566" s="5"/>
      <c r="O566" s="5"/>
      <c r="P566" s="5"/>
      <c r="Q566" s="5"/>
      <c r="R566" s="5"/>
      <c r="S566" s="5"/>
      <c r="T566" s="5"/>
      <c r="U566" s="5"/>
      <c r="V566" s="5"/>
      <c r="W566" s="5"/>
      <c r="X566" s="5"/>
      <c r="Y566" s="5"/>
      <c r="Z566" s="5"/>
    </row>
    <row r="567" spans="1:26" ht="15.75" customHeight="1" x14ac:dyDescent="0.25">
      <c r="A567" s="5"/>
      <c r="B567" s="13"/>
      <c r="C567" s="5"/>
      <c r="D567" s="13"/>
      <c r="E567" s="15"/>
      <c r="F567" s="15"/>
      <c r="G567" s="5"/>
      <c r="H567" s="5"/>
      <c r="I567" s="5"/>
      <c r="J567" s="5"/>
      <c r="K567" s="5"/>
      <c r="L567" s="5"/>
      <c r="M567" s="5"/>
      <c r="N567" s="5"/>
      <c r="O567" s="5"/>
      <c r="P567" s="5"/>
      <c r="Q567" s="5"/>
      <c r="R567" s="5"/>
      <c r="S567" s="5"/>
      <c r="T567" s="5"/>
      <c r="U567" s="5"/>
      <c r="V567" s="5"/>
      <c r="W567" s="5"/>
      <c r="X567" s="5"/>
      <c r="Y567" s="5"/>
      <c r="Z567" s="5"/>
    </row>
    <row r="568" spans="1:26" ht="15.75" customHeight="1" x14ac:dyDescent="0.25">
      <c r="A568" s="5"/>
      <c r="B568" s="13"/>
      <c r="C568" s="5"/>
      <c r="D568" s="13"/>
      <c r="E568" s="15"/>
      <c r="F568" s="15"/>
      <c r="G568" s="5"/>
      <c r="H568" s="5"/>
      <c r="I568" s="5"/>
      <c r="J568" s="5"/>
      <c r="K568" s="5"/>
      <c r="L568" s="5"/>
      <c r="M568" s="5"/>
      <c r="N568" s="5"/>
      <c r="O568" s="5"/>
      <c r="P568" s="5"/>
      <c r="Q568" s="5"/>
      <c r="R568" s="5"/>
      <c r="S568" s="5"/>
      <c r="T568" s="5"/>
      <c r="U568" s="5"/>
      <c r="V568" s="5"/>
      <c r="W568" s="5"/>
      <c r="X568" s="5"/>
      <c r="Y568" s="5"/>
      <c r="Z568" s="5"/>
    </row>
    <row r="569" spans="1:26" ht="15.75" customHeight="1" x14ac:dyDescent="0.25">
      <c r="A569" s="5"/>
      <c r="B569" s="13"/>
      <c r="C569" s="5"/>
      <c r="D569" s="13"/>
      <c r="E569" s="15"/>
      <c r="F569" s="15"/>
      <c r="G569" s="5"/>
      <c r="H569" s="5"/>
      <c r="I569" s="5"/>
      <c r="J569" s="5"/>
      <c r="K569" s="5"/>
      <c r="L569" s="5"/>
      <c r="M569" s="5"/>
      <c r="N569" s="5"/>
      <c r="O569" s="5"/>
      <c r="P569" s="5"/>
      <c r="Q569" s="5"/>
      <c r="R569" s="5"/>
      <c r="S569" s="5"/>
      <c r="T569" s="5"/>
      <c r="U569" s="5"/>
      <c r="V569" s="5"/>
      <c r="W569" s="5"/>
      <c r="X569" s="5"/>
      <c r="Y569" s="5"/>
      <c r="Z569" s="5"/>
    </row>
    <row r="570" spans="1:26" ht="15.75" customHeight="1" x14ac:dyDescent="0.25">
      <c r="A570" s="5"/>
      <c r="B570" s="13"/>
      <c r="C570" s="5"/>
      <c r="D570" s="13"/>
      <c r="E570" s="15"/>
      <c r="F570" s="15"/>
      <c r="G570" s="5"/>
      <c r="H570" s="5"/>
      <c r="I570" s="5"/>
      <c r="J570" s="5"/>
      <c r="K570" s="5"/>
      <c r="L570" s="5"/>
      <c r="M570" s="5"/>
      <c r="N570" s="5"/>
      <c r="O570" s="5"/>
      <c r="P570" s="5"/>
      <c r="Q570" s="5"/>
      <c r="R570" s="5"/>
      <c r="S570" s="5"/>
      <c r="T570" s="5"/>
      <c r="U570" s="5"/>
      <c r="V570" s="5"/>
      <c r="W570" s="5"/>
      <c r="X570" s="5"/>
      <c r="Y570" s="5"/>
      <c r="Z570" s="5"/>
    </row>
    <row r="571" spans="1:26" ht="15.75" customHeight="1" x14ac:dyDescent="0.25">
      <c r="A571" s="5"/>
      <c r="B571" s="13"/>
      <c r="C571" s="5"/>
      <c r="D571" s="13"/>
      <c r="E571" s="15"/>
      <c r="F571" s="15"/>
      <c r="G571" s="5"/>
      <c r="H571" s="5"/>
      <c r="I571" s="5"/>
      <c r="J571" s="5"/>
      <c r="K571" s="5"/>
      <c r="L571" s="5"/>
      <c r="M571" s="5"/>
      <c r="N571" s="5"/>
      <c r="O571" s="5"/>
      <c r="P571" s="5"/>
      <c r="Q571" s="5"/>
      <c r="R571" s="5"/>
      <c r="S571" s="5"/>
      <c r="T571" s="5"/>
      <c r="U571" s="5"/>
      <c r="V571" s="5"/>
      <c r="W571" s="5"/>
      <c r="X571" s="5"/>
      <c r="Y571" s="5"/>
      <c r="Z571" s="5"/>
    </row>
    <row r="572" spans="1:26" ht="15.75" customHeight="1" x14ac:dyDescent="0.25">
      <c r="A572" s="5"/>
      <c r="B572" s="13"/>
      <c r="C572" s="5"/>
      <c r="D572" s="13"/>
      <c r="E572" s="15"/>
      <c r="F572" s="15"/>
      <c r="G572" s="5"/>
      <c r="H572" s="5"/>
      <c r="I572" s="5"/>
      <c r="J572" s="5"/>
      <c r="K572" s="5"/>
      <c r="L572" s="5"/>
      <c r="M572" s="5"/>
      <c r="N572" s="5"/>
      <c r="O572" s="5"/>
      <c r="P572" s="5"/>
      <c r="Q572" s="5"/>
      <c r="R572" s="5"/>
      <c r="S572" s="5"/>
      <c r="T572" s="5"/>
      <c r="U572" s="5"/>
      <c r="V572" s="5"/>
      <c r="W572" s="5"/>
      <c r="X572" s="5"/>
      <c r="Y572" s="5"/>
      <c r="Z572" s="5"/>
    </row>
    <row r="573" spans="1:26" ht="15.75" customHeight="1" x14ac:dyDescent="0.25">
      <c r="A573" s="5"/>
      <c r="B573" s="13"/>
      <c r="C573" s="5"/>
      <c r="D573" s="13"/>
      <c r="E573" s="15"/>
      <c r="F573" s="15"/>
      <c r="G573" s="5"/>
      <c r="H573" s="5"/>
      <c r="I573" s="5"/>
      <c r="J573" s="5"/>
      <c r="K573" s="5"/>
      <c r="L573" s="5"/>
      <c r="M573" s="5"/>
      <c r="N573" s="5"/>
      <c r="O573" s="5"/>
      <c r="P573" s="5"/>
      <c r="Q573" s="5"/>
      <c r="R573" s="5"/>
      <c r="S573" s="5"/>
      <c r="T573" s="5"/>
      <c r="U573" s="5"/>
      <c r="V573" s="5"/>
      <c r="W573" s="5"/>
      <c r="X573" s="5"/>
      <c r="Y573" s="5"/>
      <c r="Z573" s="5"/>
    </row>
    <row r="574" spans="1:26" ht="15.75" customHeight="1" x14ac:dyDescent="0.25">
      <c r="A574" s="5"/>
      <c r="B574" s="13"/>
      <c r="C574" s="5"/>
      <c r="D574" s="13"/>
      <c r="E574" s="15"/>
      <c r="F574" s="15"/>
      <c r="G574" s="5"/>
      <c r="H574" s="5"/>
      <c r="I574" s="5"/>
      <c r="J574" s="5"/>
      <c r="K574" s="5"/>
      <c r="L574" s="5"/>
      <c r="M574" s="5"/>
      <c r="N574" s="5"/>
      <c r="O574" s="5"/>
      <c r="P574" s="5"/>
      <c r="Q574" s="5"/>
      <c r="R574" s="5"/>
      <c r="S574" s="5"/>
      <c r="T574" s="5"/>
      <c r="U574" s="5"/>
      <c r="V574" s="5"/>
      <c r="W574" s="5"/>
      <c r="X574" s="5"/>
      <c r="Y574" s="5"/>
      <c r="Z574" s="5"/>
    </row>
    <row r="575" spans="1:26" ht="15.75" customHeight="1" x14ac:dyDescent="0.25">
      <c r="A575" s="5"/>
      <c r="B575" s="13"/>
      <c r="C575" s="5"/>
      <c r="D575" s="13"/>
      <c r="E575" s="15"/>
      <c r="F575" s="15"/>
      <c r="G575" s="5"/>
      <c r="H575" s="5"/>
      <c r="I575" s="5"/>
      <c r="J575" s="5"/>
      <c r="K575" s="5"/>
      <c r="L575" s="5"/>
      <c r="M575" s="5"/>
      <c r="N575" s="5"/>
      <c r="O575" s="5"/>
      <c r="P575" s="5"/>
      <c r="Q575" s="5"/>
      <c r="R575" s="5"/>
      <c r="S575" s="5"/>
      <c r="T575" s="5"/>
      <c r="U575" s="5"/>
      <c r="V575" s="5"/>
      <c r="W575" s="5"/>
      <c r="X575" s="5"/>
      <c r="Y575" s="5"/>
      <c r="Z575" s="5"/>
    </row>
    <row r="576" spans="1:26" ht="15.75" customHeight="1" x14ac:dyDescent="0.25">
      <c r="A576" s="5"/>
      <c r="B576" s="13"/>
      <c r="C576" s="5"/>
      <c r="D576" s="13"/>
      <c r="E576" s="15"/>
      <c r="F576" s="15"/>
      <c r="G576" s="5"/>
      <c r="H576" s="5"/>
      <c r="I576" s="5"/>
      <c r="J576" s="5"/>
      <c r="K576" s="5"/>
      <c r="L576" s="5"/>
      <c r="M576" s="5"/>
      <c r="N576" s="5"/>
      <c r="O576" s="5"/>
      <c r="P576" s="5"/>
      <c r="Q576" s="5"/>
      <c r="R576" s="5"/>
      <c r="S576" s="5"/>
      <c r="T576" s="5"/>
      <c r="U576" s="5"/>
      <c r="V576" s="5"/>
      <c r="W576" s="5"/>
      <c r="X576" s="5"/>
      <c r="Y576" s="5"/>
      <c r="Z576" s="5"/>
    </row>
    <row r="577" spans="1:26" ht="15.75" customHeight="1" x14ac:dyDescent="0.25">
      <c r="A577" s="5"/>
      <c r="B577" s="13"/>
      <c r="C577" s="5"/>
      <c r="D577" s="13"/>
      <c r="E577" s="15"/>
      <c r="F577" s="15"/>
      <c r="G577" s="5"/>
      <c r="H577" s="5"/>
      <c r="I577" s="5"/>
      <c r="J577" s="5"/>
      <c r="K577" s="5"/>
      <c r="L577" s="5"/>
      <c r="M577" s="5"/>
      <c r="N577" s="5"/>
      <c r="O577" s="5"/>
      <c r="P577" s="5"/>
      <c r="Q577" s="5"/>
      <c r="R577" s="5"/>
      <c r="S577" s="5"/>
      <c r="T577" s="5"/>
      <c r="U577" s="5"/>
      <c r="V577" s="5"/>
      <c r="W577" s="5"/>
      <c r="X577" s="5"/>
      <c r="Y577" s="5"/>
      <c r="Z577" s="5"/>
    </row>
    <row r="578" spans="1:26" ht="15.75" customHeight="1" x14ac:dyDescent="0.25">
      <c r="A578" s="5"/>
      <c r="B578" s="13"/>
      <c r="C578" s="5"/>
      <c r="D578" s="13"/>
      <c r="E578" s="15"/>
      <c r="F578" s="15"/>
      <c r="G578" s="5"/>
      <c r="H578" s="5"/>
      <c r="I578" s="5"/>
      <c r="J578" s="5"/>
      <c r="K578" s="5"/>
      <c r="L578" s="5"/>
      <c r="M578" s="5"/>
      <c r="N578" s="5"/>
      <c r="O578" s="5"/>
      <c r="P578" s="5"/>
      <c r="Q578" s="5"/>
      <c r="R578" s="5"/>
      <c r="S578" s="5"/>
      <c r="T578" s="5"/>
      <c r="U578" s="5"/>
      <c r="V578" s="5"/>
      <c r="W578" s="5"/>
      <c r="X578" s="5"/>
      <c r="Y578" s="5"/>
      <c r="Z578" s="5"/>
    </row>
    <row r="579" spans="1:26" ht="15.75" customHeight="1" x14ac:dyDescent="0.25">
      <c r="A579" s="5"/>
      <c r="B579" s="13"/>
      <c r="C579" s="5"/>
      <c r="D579" s="13"/>
      <c r="E579" s="15"/>
      <c r="F579" s="15"/>
      <c r="G579" s="5"/>
      <c r="H579" s="5"/>
      <c r="I579" s="5"/>
      <c r="J579" s="5"/>
      <c r="K579" s="5"/>
      <c r="L579" s="5"/>
      <c r="M579" s="5"/>
      <c r="N579" s="5"/>
      <c r="O579" s="5"/>
      <c r="P579" s="5"/>
      <c r="Q579" s="5"/>
      <c r="R579" s="5"/>
      <c r="S579" s="5"/>
      <c r="T579" s="5"/>
      <c r="U579" s="5"/>
      <c r="V579" s="5"/>
      <c r="W579" s="5"/>
      <c r="X579" s="5"/>
      <c r="Y579" s="5"/>
      <c r="Z579" s="5"/>
    </row>
    <row r="580" spans="1:26" ht="15.75" customHeight="1" x14ac:dyDescent="0.25">
      <c r="A580" s="5"/>
      <c r="B580" s="13"/>
      <c r="C580" s="5"/>
      <c r="D580" s="13"/>
      <c r="E580" s="15"/>
      <c r="F580" s="15"/>
      <c r="G580" s="5"/>
      <c r="H580" s="5"/>
      <c r="I580" s="5"/>
      <c r="J580" s="5"/>
      <c r="K580" s="5"/>
      <c r="L580" s="5"/>
      <c r="M580" s="5"/>
      <c r="N580" s="5"/>
      <c r="O580" s="5"/>
      <c r="P580" s="5"/>
      <c r="Q580" s="5"/>
      <c r="R580" s="5"/>
      <c r="S580" s="5"/>
      <c r="T580" s="5"/>
      <c r="U580" s="5"/>
      <c r="V580" s="5"/>
      <c r="W580" s="5"/>
      <c r="X580" s="5"/>
      <c r="Y580" s="5"/>
      <c r="Z580" s="5"/>
    </row>
    <row r="581" spans="1:26" ht="15.75" customHeight="1" x14ac:dyDescent="0.25">
      <c r="A581" s="5"/>
      <c r="B581" s="13"/>
      <c r="C581" s="5"/>
      <c r="D581" s="13"/>
      <c r="E581" s="15"/>
      <c r="F581" s="15"/>
      <c r="G581" s="5"/>
      <c r="H581" s="5"/>
      <c r="I581" s="5"/>
      <c r="J581" s="5"/>
      <c r="K581" s="5"/>
      <c r="L581" s="5"/>
      <c r="M581" s="5"/>
      <c r="N581" s="5"/>
      <c r="O581" s="5"/>
      <c r="P581" s="5"/>
      <c r="Q581" s="5"/>
      <c r="R581" s="5"/>
      <c r="S581" s="5"/>
      <c r="T581" s="5"/>
      <c r="U581" s="5"/>
      <c r="V581" s="5"/>
      <c r="W581" s="5"/>
      <c r="X581" s="5"/>
      <c r="Y581" s="5"/>
      <c r="Z581" s="5"/>
    </row>
    <row r="582" spans="1:26" ht="15.75" customHeight="1" x14ac:dyDescent="0.25">
      <c r="A582" s="5"/>
      <c r="B582" s="13"/>
      <c r="C582" s="5"/>
      <c r="D582" s="13"/>
      <c r="E582" s="15"/>
      <c r="F582" s="15"/>
      <c r="G582" s="5"/>
      <c r="H582" s="5"/>
      <c r="I582" s="5"/>
      <c r="J582" s="5"/>
      <c r="K582" s="5"/>
      <c r="L582" s="5"/>
      <c r="M582" s="5"/>
      <c r="N582" s="5"/>
      <c r="O582" s="5"/>
      <c r="P582" s="5"/>
      <c r="Q582" s="5"/>
      <c r="R582" s="5"/>
      <c r="S582" s="5"/>
      <c r="T582" s="5"/>
      <c r="U582" s="5"/>
      <c r="V582" s="5"/>
      <c r="W582" s="5"/>
      <c r="X582" s="5"/>
      <c r="Y582" s="5"/>
      <c r="Z582" s="5"/>
    </row>
    <row r="583" spans="1:26" ht="15.75" customHeight="1" x14ac:dyDescent="0.25">
      <c r="A583" s="5"/>
      <c r="B583" s="13"/>
      <c r="C583" s="5"/>
      <c r="D583" s="13"/>
      <c r="E583" s="15"/>
      <c r="F583" s="15"/>
      <c r="G583" s="5"/>
      <c r="H583" s="5"/>
      <c r="I583" s="5"/>
      <c r="J583" s="5"/>
      <c r="K583" s="5"/>
      <c r="L583" s="5"/>
      <c r="M583" s="5"/>
      <c r="N583" s="5"/>
      <c r="O583" s="5"/>
      <c r="P583" s="5"/>
      <c r="Q583" s="5"/>
      <c r="R583" s="5"/>
      <c r="S583" s="5"/>
      <c r="T583" s="5"/>
      <c r="U583" s="5"/>
      <c r="V583" s="5"/>
      <c r="W583" s="5"/>
      <c r="X583" s="5"/>
      <c r="Y583" s="5"/>
      <c r="Z583" s="5"/>
    </row>
    <row r="584" spans="1:26" ht="15.75" customHeight="1" x14ac:dyDescent="0.25">
      <c r="A584" s="5"/>
      <c r="B584" s="13"/>
      <c r="C584" s="5"/>
      <c r="D584" s="13"/>
      <c r="E584" s="15"/>
      <c r="F584" s="15"/>
      <c r="G584" s="5"/>
      <c r="H584" s="5"/>
      <c r="I584" s="5"/>
      <c r="J584" s="5"/>
      <c r="K584" s="5"/>
      <c r="L584" s="5"/>
      <c r="M584" s="5"/>
      <c r="N584" s="5"/>
      <c r="O584" s="5"/>
      <c r="P584" s="5"/>
      <c r="Q584" s="5"/>
      <c r="R584" s="5"/>
      <c r="S584" s="5"/>
      <c r="T584" s="5"/>
      <c r="U584" s="5"/>
      <c r="V584" s="5"/>
      <c r="W584" s="5"/>
      <c r="X584" s="5"/>
      <c r="Y584" s="5"/>
      <c r="Z584" s="5"/>
    </row>
    <row r="585" spans="1:26" ht="15.75" customHeight="1" x14ac:dyDescent="0.25">
      <c r="A585" s="5"/>
      <c r="B585" s="13"/>
      <c r="C585" s="5"/>
      <c r="D585" s="13"/>
      <c r="E585" s="15"/>
      <c r="F585" s="15"/>
      <c r="G585" s="5"/>
      <c r="H585" s="5"/>
      <c r="I585" s="5"/>
      <c r="J585" s="5"/>
      <c r="K585" s="5"/>
      <c r="L585" s="5"/>
      <c r="M585" s="5"/>
      <c r="N585" s="5"/>
      <c r="O585" s="5"/>
      <c r="P585" s="5"/>
      <c r="Q585" s="5"/>
      <c r="R585" s="5"/>
      <c r="S585" s="5"/>
      <c r="T585" s="5"/>
      <c r="U585" s="5"/>
      <c r="V585" s="5"/>
      <c r="W585" s="5"/>
      <c r="X585" s="5"/>
      <c r="Y585" s="5"/>
      <c r="Z585" s="5"/>
    </row>
    <row r="586" spans="1:26" ht="15.75" customHeight="1" x14ac:dyDescent="0.25">
      <c r="A586" s="5"/>
      <c r="B586" s="13"/>
      <c r="C586" s="5"/>
      <c r="D586" s="13"/>
      <c r="E586" s="15"/>
      <c r="F586" s="15"/>
      <c r="G586" s="5"/>
      <c r="H586" s="5"/>
      <c r="I586" s="5"/>
      <c r="J586" s="5"/>
      <c r="K586" s="5"/>
      <c r="L586" s="5"/>
      <c r="M586" s="5"/>
      <c r="N586" s="5"/>
      <c r="O586" s="5"/>
      <c r="P586" s="5"/>
      <c r="Q586" s="5"/>
      <c r="R586" s="5"/>
      <c r="S586" s="5"/>
      <c r="T586" s="5"/>
      <c r="U586" s="5"/>
      <c r="V586" s="5"/>
      <c r="W586" s="5"/>
      <c r="X586" s="5"/>
      <c r="Y586" s="5"/>
      <c r="Z586" s="5"/>
    </row>
    <row r="587" spans="1:26" ht="15.75" customHeight="1" x14ac:dyDescent="0.25">
      <c r="A587" s="5"/>
      <c r="B587" s="13"/>
      <c r="C587" s="5"/>
      <c r="D587" s="13"/>
      <c r="E587" s="15"/>
      <c r="F587" s="15"/>
      <c r="G587" s="5"/>
      <c r="H587" s="5"/>
      <c r="I587" s="5"/>
      <c r="J587" s="5"/>
      <c r="K587" s="5"/>
      <c r="L587" s="5"/>
      <c r="M587" s="5"/>
      <c r="N587" s="5"/>
      <c r="O587" s="5"/>
      <c r="P587" s="5"/>
      <c r="Q587" s="5"/>
      <c r="R587" s="5"/>
      <c r="S587" s="5"/>
      <c r="T587" s="5"/>
      <c r="U587" s="5"/>
      <c r="V587" s="5"/>
      <c r="W587" s="5"/>
      <c r="X587" s="5"/>
      <c r="Y587" s="5"/>
      <c r="Z587" s="5"/>
    </row>
    <row r="588" spans="1:26" ht="15.75" customHeight="1" x14ac:dyDescent="0.25">
      <c r="A588" s="5"/>
      <c r="B588" s="13"/>
      <c r="C588" s="5"/>
      <c r="D588" s="13"/>
      <c r="E588" s="15"/>
      <c r="F588" s="15"/>
      <c r="G588" s="5"/>
      <c r="H588" s="5"/>
      <c r="I588" s="5"/>
      <c r="J588" s="5"/>
      <c r="K588" s="5"/>
      <c r="L588" s="5"/>
      <c r="M588" s="5"/>
      <c r="N588" s="5"/>
      <c r="O588" s="5"/>
      <c r="P588" s="5"/>
      <c r="Q588" s="5"/>
      <c r="R588" s="5"/>
      <c r="S588" s="5"/>
      <c r="T588" s="5"/>
      <c r="U588" s="5"/>
      <c r="V588" s="5"/>
      <c r="W588" s="5"/>
      <c r="X588" s="5"/>
      <c r="Y588" s="5"/>
      <c r="Z588" s="5"/>
    </row>
    <row r="589" spans="1:26" ht="15.75" customHeight="1" x14ac:dyDescent="0.25">
      <c r="A589" s="5"/>
      <c r="B589" s="13"/>
      <c r="C589" s="5"/>
      <c r="D589" s="13"/>
      <c r="E589" s="15"/>
      <c r="F589" s="15"/>
      <c r="G589" s="5"/>
      <c r="H589" s="5"/>
      <c r="I589" s="5"/>
      <c r="J589" s="5"/>
      <c r="K589" s="5"/>
      <c r="L589" s="5"/>
      <c r="M589" s="5"/>
      <c r="N589" s="5"/>
      <c r="O589" s="5"/>
      <c r="P589" s="5"/>
      <c r="Q589" s="5"/>
      <c r="R589" s="5"/>
      <c r="S589" s="5"/>
      <c r="T589" s="5"/>
      <c r="U589" s="5"/>
      <c r="V589" s="5"/>
      <c r="W589" s="5"/>
      <c r="X589" s="5"/>
      <c r="Y589" s="5"/>
      <c r="Z589" s="5"/>
    </row>
    <row r="590" spans="1:26" ht="15.75" customHeight="1" x14ac:dyDescent="0.25">
      <c r="A590" s="5"/>
      <c r="B590" s="13"/>
      <c r="C590" s="5"/>
      <c r="D590" s="13"/>
      <c r="E590" s="15"/>
      <c r="F590" s="15"/>
      <c r="G590" s="5"/>
      <c r="H590" s="5"/>
      <c r="I590" s="5"/>
      <c r="J590" s="5"/>
      <c r="K590" s="5"/>
      <c r="L590" s="5"/>
      <c r="M590" s="5"/>
      <c r="N590" s="5"/>
      <c r="O590" s="5"/>
      <c r="P590" s="5"/>
      <c r="Q590" s="5"/>
      <c r="R590" s="5"/>
      <c r="S590" s="5"/>
      <c r="T590" s="5"/>
      <c r="U590" s="5"/>
      <c r="V590" s="5"/>
      <c r="W590" s="5"/>
      <c r="X590" s="5"/>
      <c r="Y590" s="5"/>
      <c r="Z590" s="5"/>
    </row>
    <row r="591" spans="1:26" ht="15.75" customHeight="1" x14ac:dyDescent="0.25">
      <c r="A591" s="5"/>
      <c r="B591" s="13"/>
      <c r="C591" s="5"/>
      <c r="D591" s="13"/>
      <c r="E591" s="15"/>
      <c r="F591" s="15"/>
      <c r="G591" s="5"/>
      <c r="H591" s="5"/>
      <c r="I591" s="5"/>
      <c r="J591" s="5"/>
      <c r="K591" s="5"/>
      <c r="L591" s="5"/>
      <c r="M591" s="5"/>
      <c r="N591" s="5"/>
      <c r="O591" s="5"/>
      <c r="P591" s="5"/>
      <c r="Q591" s="5"/>
      <c r="R591" s="5"/>
      <c r="S591" s="5"/>
      <c r="T591" s="5"/>
      <c r="U591" s="5"/>
      <c r="V591" s="5"/>
      <c r="W591" s="5"/>
      <c r="X591" s="5"/>
      <c r="Y591" s="5"/>
      <c r="Z591" s="5"/>
    </row>
    <row r="592" spans="1:26" ht="15.75" customHeight="1" x14ac:dyDescent="0.25">
      <c r="A592" s="5"/>
      <c r="B592" s="13"/>
      <c r="C592" s="5"/>
      <c r="D592" s="13"/>
      <c r="E592" s="15"/>
      <c r="F592" s="15"/>
      <c r="G592" s="5"/>
      <c r="H592" s="5"/>
      <c r="I592" s="5"/>
      <c r="J592" s="5"/>
      <c r="K592" s="5"/>
      <c r="L592" s="5"/>
      <c r="M592" s="5"/>
      <c r="N592" s="5"/>
      <c r="O592" s="5"/>
      <c r="P592" s="5"/>
      <c r="Q592" s="5"/>
      <c r="R592" s="5"/>
      <c r="S592" s="5"/>
      <c r="T592" s="5"/>
      <c r="U592" s="5"/>
      <c r="V592" s="5"/>
      <c r="W592" s="5"/>
      <c r="X592" s="5"/>
      <c r="Y592" s="5"/>
      <c r="Z592" s="5"/>
    </row>
    <row r="593" spans="1:26" ht="15.75" customHeight="1" x14ac:dyDescent="0.25">
      <c r="A593" s="5"/>
      <c r="B593" s="13"/>
      <c r="C593" s="5"/>
      <c r="D593" s="13"/>
      <c r="E593" s="15"/>
      <c r="F593" s="15"/>
      <c r="G593" s="5"/>
      <c r="H593" s="5"/>
      <c r="I593" s="5"/>
      <c r="J593" s="5"/>
      <c r="K593" s="5"/>
      <c r="L593" s="5"/>
      <c r="M593" s="5"/>
      <c r="N593" s="5"/>
      <c r="O593" s="5"/>
      <c r="P593" s="5"/>
      <c r="Q593" s="5"/>
      <c r="R593" s="5"/>
      <c r="S593" s="5"/>
      <c r="T593" s="5"/>
      <c r="U593" s="5"/>
      <c r="V593" s="5"/>
      <c r="W593" s="5"/>
      <c r="X593" s="5"/>
      <c r="Y593" s="5"/>
      <c r="Z593" s="5"/>
    </row>
    <row r="594" spans="1:26" ht="15.75" customHeight="1" x14ac:dyDescent="0.25">
      <c r="A594" s="5"/>
      <c r="B594" s="13"/>
      <c r="C594" s="5"/>
      <c r="D594" s="13"/>
      <c r="E594" s="15"/>
      <c r="F594" s="15"/>
      <c r="G594" s="5"/>
      <c r="H594" s="5"/>
      <c r="I594" s="5"/>
      <c r="J594" s="5"/>
      <c r="K594" s="5"/>
      <c r="L594" s="5"/>
      <c r="M594" s="5"/>
      <c r="N594" s="5"/>
      <c r="O594" s="5"/>
      <c r="P594" s="5"/>
      <c r="Q594" s="5"/>
      <c r="R594" s="5"/>
      <c r="S594" s="5"/>
      <c r="T594" s="5"/>
      <c r="U594" s="5"/>
      <c r="V594" s="5"/>
      <c r="W594" s="5"/>
      <c r="X594" s="5"/>
      <c r="Y594" s="5"/>
      <c r="Z594" s="5"/>
    </row>
    <row r="595" spans="1:26" ht="15.75" customHeight="1" x14ac:dyDescent="0.25">
      <c r="A595" s="5"/>
      <c r="B595" s="13"/>
      <c r="C595" s="5"/>
      <c r="D595" s="13"/>
      <c r="E595" s="15"/>
      <c r="F595" s="15"/>
      <c r="G595" s="5"/>
      <c r="H595" s="5"/>
      <c r="I595" s="5"/>
      <c r="J595" s="5"/>
      <c r="K595" s="5"/>
      <c r="L595" s="5"/>
      <c r="M595" s="5"/>
      <c r="N595" s="5"/>
      <c r="O595" s="5"/>
      <c r="P595" s="5"/>
      <c r="Q595" s="5"/>
      <c r="R595" s="5"/>
      <c r="S595" s="5"/>
      <c r="T595" s="5"/>
      <c r="U595" s="5"/>
      <c r="V595" s="5"/>
      <c r="W595" s="5"/>
      <c r="X595" s="5"/>
      <c r="Y595" s="5"/>
      <c r="Z595" s="5"/>
    </row>
    <row r="596" spans="1:26" ht="15.75" customHeight="1" x14ac:dyDescent="0.25">
      <c r="A596" s="5"/>
      <c r="B596" s="13"/>
      <c r="C596" s="5"/>
      <c r="D596" s="13"/>
      <c r="E596" s="15"/>
      <c r="F596" s="15"/>
      <c r="G596" s="5"/>
      <c r="H596" s="5"/>
      <c r="I596" s="5"/>
      <c r="J596" s="5"/>
      <c r="K596" s="5"/>
      <c r="L596" s="5"/>
      <c r="M596" s="5"/>
      <c r="N596" s="5"/>
      <c r="O596" s="5"/>
      <c r="P596" s="5"/>
      <c r="Q596" s="5"/>
      <c r="R596" s="5"/>
      <c r="S596" s="5"/>
      <c r="T596" s="5"/>
      <c r="U596" s="5"/>
      <c r="V596" s="5"/>
      <c r="W596" s="5"/>
      <c r="X596" s="5"/>
      <c r="Y596" s="5"/>
      <c r="Z596" s="5"/>
    </row>
    <row r="597" spans="1:26" ht="15.75" customHeight="1" x14ac:dyDescent="0.25">
      <c r="A597" s="5"/>
      <c r="B597" s="13"/>
      <c r="C597" s="5"/>
      <c r="D597" s="13"/>
      <c r="E597" s="15"/>
      <c r="F597" s="15"/>
      <c r="G597" s="5"/>
      <c r="H597" s="5"/>
      <c r="I597" s="5"/>
      <c r="J597" s="5"/>
      <c r="K597" s="5"/>
      <c r="L597" s="5"/>
      <c r="M597" s="5"/>
      <c r="N597" s="5"/>
      <c r="O597" s="5"/>
      <c r="P597" s="5"/>
      <c r="Q597" s="5"/>
      <c r="R597" s="5"/>
      <c r="S597" s="5"/>
      <c r="T597" s="5"/>
      <c r="U597" s="5"/>
      <c r="V597" s="5"/>
      <c r="W597" s="5"/>
      <c r="X597" s="5"/>
      <c r="Y597" s="5"/>
      <c r="Z597" s="5"/>
    </row>
    <row r="598" spans="1:26" ht="15.75" customHeight="1" x14ac:dyDescent="0.25">
      <c r="A598" s="5"/>
      <c r="B598" s="13"/>
      <c r="C598" s="5"/>
      <c r="D598" s="13"/>
      <c r="E598" s="15"/>
      <c r="F598" s="15"/>
      <c r="G598" s="5"/>
      <c r="H598" s="5"/>
      <c r="I598" s="5"/>
      <c r="J598" s="5"/>
      <c r="K598" s="5"/>
      <c r="L598" s="5"/>
      <c r="M598" s="5"/>
      <c r="N598" s="5"/>
      <c r="O598" s="5"/>
      <c r="P598" s="5"/>
      <c r="Q598" s="5"/>
      <c r="R598" s="5"/>
      <c r="S598" s="5"/>
      <c r="T598" s="5"/>
      <c r="U598" s="5"/>
      <c r="V598" s="5"/>
      <c r="W598" s="5"/>
      <c r="X598" s="5"/>
      <c r="Y598" s="5"/>
      <c r="Z598" s="5"/>
    </row>
    <row r="599" spans="1:26" ht="15.75" customHeight="1" x14ac:dyDescent="0.25">
      <c r="A599" s="5"/>
      <c r="B599" s="13"/>
      <c r="C599" s="5"/>
      <c r="D599" s="13"/>
      <c r="E599" s="15"/>
      <c r="F599" s="15"/>
      <c r="G599" s="5"/>
      <c r="H599" s="5"/>
      <c r="I599" s="5"/>
      <c r="J599" s="5"/>
      <c r="K599" s="5"/>
      <c r="L599" s="5"/>
      <c r="M599" s="5"/>
      <c r="N599" s="5"/>
      <c r="O599" s="5"/>
      <c r="P599" s="5"/>
      <c r="Q599" s="5"/>
      <c r="R599" s="5"/>
      <c r="S599" s="5"/>
      <c r="T599" s="5"/>
      <c r="U599" s="5"/>
      <c r="V599" s="5"/>
      <c r="W599" s="5"/>
      <c r="X599" s="5"/>
      <c r="Y599" s="5"/>
      <c r="Z599" s="5"/>
    </row>
    <row r="600" spans="1:26" ht="15.75" customHeight="1" x14ac:dyDescent="0.25">
      <c r="A600" s="5"/>
      <c r="B600" s="13"/>
      <c r="C600" s="5"/>
      <c r="D600" s="13"/>
      <c r="E600" s="15"/>
      <c r="F600" s="15"/>
      <c r="G600" s="5"/>
      <c r="H600" s="5"/>
      <c r="I600" s="5"/>
      <c r="J600" s="5"/>
      <c r="K600" s="5"/>
      <c r="L600" s="5"/>
      <c r="M600" s="5"/>
      <c r="N600" s="5"/>
      <c r="O600" s="5"/>
      <c r="P600" s="5"/>
      <c r="Q600" s="5"/>
      <c r="R600" s="5"/>
      <c r="S600" s="5"/>
      <c r="T600" s="5"/>
      <c r="U600" s="5"/>
      <c r="V600" s="5"/>
      <c r="W600" s="5"/>
      <c r="X600" s="5"/>
      <c r="Y600" s="5"/>
      <c r="Z600" s="5"/>
    </row>
    <row r="601" spans="1:26" ht="15.75" customHeight="1" x14ac:dyDescent="0.25">
      <c r="A601" s="5"/>
      <c r="B601" s="13"/>
      <c r="C601" s="5"/>
      <c r="D601" s="13"/>
      <c r="E601" s="15"/>
      <c r="F601" s="15"/>
      <c r="G601" s="5"/>
      <c r="H601" s="5"/>
      <c r="I601" s="5"/>
      <c r="J601" s="5"/>
      <c r="K601" s="5"/>
      <c r="L601" s="5"/>
      <c r="M601" s="5"/>
      <c r="N601" s="5"/>
      <c r="O601" s="5"/>
      <c r="P601" s="5"/>
      <c r="Q601" s="5"/>
      <c r="R601" s="5"/>
      <c r="S601" s="5"/>
      <c r="T601" s="5"/>
      <c r="U601" s="5"/>
      <c r="V601" s="5"/>
      <c r="W601" s="5"/>
      <c r="X601" s="5"/>
      <c r="Y601" s="5"/>
      <c r="Z601" s="5"/>
    </row>
    <row r="602" spans="1:26" ht="15.75" customHeight="1" x14ac:dyDescent="0.25">
      <c r="A602" s="5"/>
      <c r="B602" s="13"/>
      <c r="C602" s="5"/>
      <c r="D602" s="13"/>
      <c r="E602" s="15"/>
      <c r="F602" s="15"/>
      <c r="G602" s="5"/>
      <c r="H602" s="5"/>
      <c r="I602" s="5"/>
      <c r="J602" s="5"/>
      <c r="K602" s="5"/>
      <c r="L602" s="5"/>
      <c r="M602" s="5"/>
      <c r="N602" s="5"/>
      <c r="O602" s="5"/>
      <c r="P602" s="5"/>
      <c r="Q602" s="5"/>
      <c r="R602" s="5"/>
      <c r="S602" s="5"/>
      <c r="T602" s="5"/>
      <c r="U602" s="5"/>
      <c r="V602" s="5"/>
      <c r="W602" s="5"/>
      <c r="X602" s="5"/>
      <c r="Y602" s="5"/>
      <c r="Z602" s="5"/>
    </row>
    <row r="603" spans="1:26" ht="15.75" customHeight="1" x14ac:dyDescent="0.25">
      <c r="A603" s="5"/>
      <c r="B603" s="13"/>
      <c r="C603" s="5"/>
      <c r="D603" s="13"/>
      <c r="E603" s="15"/>
      <c r="F603" s="15"/>
      <c r="G603" s="5"/>
      <c r="H603" s="5"/>
      <c r="I603" s="5"/>
      <c r="J603" s="5"/>
      <c r="K603" s="5"/>
      <c r="L603" s="5"/>
      <c r="M603" s="5"/>
      <c r="N603" s="5"/>
      <c r="O603" s="5"/>
      <c r="P603" s="5"/>
      <c r="Q603" s="5"/>
      <c r="R603" s="5"/>
      <c r="S603" s="5"/>
      <c r="T603" s="5"/>
      <c r="U603" s="5"/>
      <c r="V603" s="5"/>
      <c r="W603" s="5"/>
      <c r="X603" s="5"/>
      <c r="Y603" s="5"/>
      <c r="Z603" s="5"/>
    </row>
    <row r="604" spans="1:26" ht="15.75" customHeight="1" x14ac:dyDescent="0.25">
      <c r="A604" s="5"/>
      <c r="B604" s="13"/>
      <c r="C604" s="5"/>
      <c r="D604" s="13"/>
      <c r="E604" s="15"/>
      <c r="F604" s="15"/>
      <c r="G604" s="5"/>
      <c r="H604" s="5"/>
      <c r="I604" s="5"/>
      <c r="J604" s="5"/>
      <c r="K604" s="5"/>
      <c r="L604" s="5"/>
      <c r="M604" s="5"/>
      <c r="N604" s="5"/>
      <c r="O604" s="5"/>
      <c r="P604" s="5"/>
      <c r="Q604" s="5"/>
      <c r="R604" s="5"/>
      <c r="S604" s="5"/>
      <c r="T604" s="5"/>
      <c r="U604" s="5"/>
      <c r="V604" s="5"/>
      <c r="W604" s="5"/>
      <c r="X604" s="5"/>
      <c r="Y604" s="5"/>
      <c r="Z604" s="5"/>
    </row>
    <row r="605" spans="1:26" ht="15.75" customHeight="1" x14ac:dyDescent="0.25">
      <c r="A605" s="5"/>
      <c r="B605" s="13"/>
      <c r="C605" s="5"/>
      <c r="D605" s="13"/>
      <c r="E605" s="15"/>
      <c r="F605" s="15"/>
      <c r="G605" s="5"/>
      <c r="H605" s="5"/>
      <c r="I605" s="5"/>
      <c r="J605" s="5"/>
      <c r="K605" s="5"/>
      <c r="L605" s="5"/>
      <c r="M605" s="5"/>
      <c r="N605" s="5"/>
      <c r="O605" s="5"/>
      <c r="P605" s="5"/>
      <c r="Q605" s="5"/>
      <c r="R605" s="5"/>
      <c r="S605" s="5"/>
      <c r="T605" s="5"/>
      <c r="U605" s="5"/>
      <c r="V605" s="5"/>
      <c r="W605" s="5"/>
      <c r="X605" s="5"/>
      <c r="Y605" s="5"/>
      <c r="Z605" s="5"/>
    </row>
    <row r="606" spans="1:26" ht="15.75" customHeight="1" x14ac:dyDescent="0.25">
      <c r="A606" s="5"/>
      <c r="B606" s="13"/>
      <c r="C606" s="5"/>
      <c r="D606" s="13"/>
      <c r="E606" s="15"/>
      <c r="F606" s="15"/>
      <c r="G606" s="5"/>
      <c r="H606" s="5"/>
      <c r="I606" s="5"/>
      <c r="J606" s="5"/>
      <c r="K606" s="5"/>
      <c r="L606" s="5"/>
      <c r="M606" s="5"/>
      <c r="N606" s="5"/>
      <c r="O606" s="5"/>
      <c r="P606" s="5"/>
      <c r="Q606" s="5"/>
      <c r="R606" s="5"/>
      <c r="S606" s="5"/>
      <c r="T606" s="5"/>
      <c r="U606" s="5"/>
      <c r="V606" s="5"/>
      <c r="W606" s="5"/>
      <c r="X606" s="5"/>
      <c r="Y606" s="5"/>
      <c r="Z606" s="5"/>
    </row>
    <row r="607" spans="1:26" ht="15.75" customHeight="1" x14ac:dyDescent="0.25">
      <c r="A607" s="5"/>
      <c r="B607" s="13"/>
      <c r="C607" s="5"/>
      <c r="D607" s="13"/>
      <c r="E607" s="15"/>
      <c r="F607" s="15"/>
      <c r="G607" s="5"/>
      <c r="H607" s="5"/>
      <c r="I607" s="5"/>
      <c r="J607" s="5"/>
      <c r="K607" s="5"/>
      <c r="L607" s="5"/>
      <c r="M607" s="5"/>
      <c r="N607" s="5"/>
      <c r="O607" s="5"/>
      <c r="P607" s="5"/>
      <c r="Q607" s="5"/>
      <c r="R607" s="5"/>
      <c r="S607" s="5"/>
      <c r="T607" s="5"/>
      <c r="U607" s="5"/>
      <c r="V607" s="5"/>
      <c r="W607" s="5"/>
      <c r="X607" s="5"/>
      <c r="Y607" s="5"/>
      <c r="Z607" s="5"/>
    </row>
    <row r="608" spans="1:26" ht="15.75" customHeight="1" x14ac:dyDescent="0.25">
      <c r="A608" s="5"/>
      <c r="B608" s="13"/>
      <c r="C608" s="5"/>
      <c r="D608" s="13"/>
      <c r="E608" s="15"/>
      <c r="F608" s="15"/>
      <c r="G608" s="5"/>
      <c r="H608" s="5"/>
      <c r="I608" s="5"/>
      <c r="J608" s="5"/>
      <c r="K608" s="5"/>
      <c r="L608" s="5"/>
      <c r="M608" s="5"/>
      <c r="N608" s="5"/>
      <c r="O608" s="5"/>
      <c r="P608" s="5"/>
      <c r="Q608" s="5"/>
      <c r="R608" s="5"/>
      <c r="S608" s="5"/>
      <c r="T608" s="5"/>
      <c r="U608" s="5"/>
      <c r="V608" s="5"/>
      <c r="W608" s="5"/>
      <c r="X608" s="5"/>
      <c r="Y608" s="5"/>
      <c r="Z608" s="5"/>
    </row>
    <row r="609" spans="1:26" ht="15.75" customHeight="1" x14ac:dyDescent="0.25">
      <c r="A609" s="5"/>
      <c r="B609" s="13"/>
      <c r="C609" s="5"/>
      <c r="D609" s="13"/>
      <c r="E609" s="15"/>
      <c r="F609" s="15"/>
      <c r="G609" s="5"/>
      <c r="H609" s="5"/>
      <c r="I609" s="5"/>
      <c r="J609" s="5"/>
      <c r="K609" s="5"/>
      <c r="L609" s="5"/>
      <c r="M609" s="5"/>
      <c r="N609" s="5"/>
      <c r="O609" s="5"/>
      <c r="P609" s="5"/>
      <c r="Q609" s="5"/>
      <c r="R609" s="5"/>
      <c r="S609" s="5"/>
      <c r="T609" s="5"/>
      <c r="U609" s="5"/>
      <c r="V609" s="5"/>
      <c r="W609" s="5"/>
      <c r="X609" s="5"/>
      <c r="Y609" s="5"/>
      <c r="Z609" s="5"/>
    </row>
    <row r="610" spans="1:26" ht="15.75" customHeight="1" x14ac:dyDescent="0.25">
      <c r="A610" s="5"/>
      <c r="B610" s="13"/>
      <c r="C610" s="5"/>
      <c r="D610" s="13"/>
      <c r="E610" s="15"/>
      <c r="F610" s="15"/>
      <c r="G610" s="5"/>
      <c r="H610" s="5"/>
      <c r="I610" s="5"/>
      <c r="J610" s="5"/>
      <c r="K610" s="5"/>
      <c r="L610" s="5"/>
      <c r="M610" s="5"/>
      <c r="N610" s="5"/>
      <c r="O610" s="5"/>
      <c r="P610" s="5"/>
      <c r="Q610" s="5"/>
      <c r="R610" s="5"/>
      <c r="S610" s="5"/>
      <c r="T610" s="5"/>
      <c r="U610" s="5"/>
      <c r="V610" s="5"/>
      <c r="W610" s="5"/>
      <c r="X610" s="5"/>
      <c r="Y610" s="5"/>
      <c r="Z610" s="5"/>
    </row>
    <row r="611" spans="1:26" ht="15.75" customHeight="1" x14ac:dyDescent="0.25">
      <c r="A611" s="5"/>
      <c r="B611" s="13"/>
      <c r="C611" s="5"/>
      <c r="D611" s="13"/>
      <c r="E611" s="15"/>
      <c r="F611" s="15"/>
      <c r="G611" s="5"/>
      <c r="H611" s="5"/>
      <c r="I611" s="5"/>
      <c r="J611" s="5"/>
      <c r="K611" s="5"/>
      <c r="L611" s="5"/>
      <c r="M611" s="5"/>
      <c r="N611" s="5"/>
      <c r="O611" s="5"/>
      <c r="P611" s="5"/>
      <c r="Q611" s="5"/>
      <c r="R611" s="5"/>
      <c r="S611" s="5"/>
      <c r="T611" s="5"/>
      <c r="U611" s="5"/>
      <c r="V611" s="5"/>
      <c r="W611" s="5"/>
      <c r="X611" s="5"/>
      <c r="Y611" s="5"/>
      <c r="Z611" s="5"/>
    </row>
    <row r="612" spans="1:26" ht="15.75" customHeight="1" x14ac:dyDescent="0.25">
      <c r="A612" s="5"/>
      <c r="B612" s="13"/>
      <c r="C612" s="5"/>
      <c r="D612" s="13"/>
      <c r="E612" s="15"/>
      <c r="F612" s="15"/>
      <c r="G612" s="5"/>
      <c r="H612" s="5"/>
      <c r="I612" s="5"/>
      <c r="J612" s="5"/>
      <c r="K612" s="5"/>
      <c r="L612" s="5"/>
      <c r="M612" s="5"/>
      <c r="N612" s="5"/>
      <c r="O612" s="5"/>
      <c r="P612" s="5"/>
      <c r="Q612" s="5"/>
      <c r="R612" s="5"/>
      <c r="S612" s="5"/>
      <c r="T612" s="5"/>
      <c r="U612" s="5"/>
      <c r="V612" s="5"/>
      <c r="W612" s="5"/>
      <c r="X612" s="5"/>
      <c r="Y612" s="5"/>
      <c r="Z612" s="5"/>
    </row>
    <row r="613" spans="1:26" ht="15.75" customHeight="1" x14ac:dyDescent="0.25">
      <c r="A613" s="5"/>
      <c r="B613" s="13"/>
      <c r="C613" s="5"/>
      <c r="D613" s="13"/>
      <c r="E613" s="15"/>
      <c r="F613" s="15"/>
      <c r="G613" s="5"/>
      <c r="H613" s="5"/>
      <c r="I613" s="5"/>
      <c r="J613" s="5"/>
      <c r="K613" s="5"/>
      <c r="L613" s="5"/>
      <c r="M613" s="5"/>
      <c r="N613" s="5"/>
      <c r="O613" s="5"/>
      <c r="P613" s="5"/>
      <c r="Q613" s="5"/>
      <c r="R613" s="5"/>
      <c r="S613" s="5"/>
      <c r="T613" s="5"/>
      <c r="U613" s="5"/>
      <c r="V613" s="5"/>
      <c r="W613" s="5"/>
      <c r="X613" s="5"/>
      <c r="Y613" s="5"/>
      <c r="Z613" s="5"/>
    </row>
    <row r="614" spans="1:26" ht="15.75" customHeight="1" x14ac:dyDescent="0.25">
      <c r="A614" s="5"/>
      <c r="B614" s="13"/>
      <c r="C614" s="5"/>
      <c r="D614" s="13"/>
      <c r="E614" s="15"/>
      <c r="F614" s="15"/>
      <c r="G614" s="5"/>
      <c r="H614" s="5"/>
      <c r="I614" s="5"/>
      <c r="J614" s="5"/>
      <c r="K614" s="5"/>
      <c r="L614" s="5"/>
      <c r="M614" s="5"/>
      <c r="N614" s="5"/>
      <c r="O614" s="5"/>
      <c r="P614" s="5"/>
      <c r="Q614" s="5"/>
      <c r="R614" s="5"/>
      <c r="S614" s="5"/>
      <c r="T614" s="5"/>
      <c r="U614" s="5"/>
      <c r="V614" s="5"/>
      <c r="W614" s="5"/>
      <c r="X614" s="5"/>
      <c r="Y614" s="5"/>
      <c r="Z614" s="5"/>
    </row>
    <row r="615" spans="1:26" ht="15.75" customHeight="1" x14ac:dyDescent="0.25">
      <c r="A615" s="5"/>
      <c r="B615" s="13"/>
      <c r="C615" s="5"/>
      <c r="D615" s="13"/>
      <c r="E615" s="15"/>
      <c r="F615" s="15"/>
      <c r="G615" s="5"/>
      <c r="H615" s="5"/>
      <c r="I615" s="5"/>
      <c r="J615" s="5"/>
      <c r="K615" s="5"/>
      <c r="L615" s="5"/>
      <c r="M615" s="5"/>
      <c r="N615" s="5"/>
      <c r="O615" s="5"/>
      <c r="P615" s="5"/>
      <c r="Q615" s="5"/>
      <c r="R615" s="5"/>
      <c r="S615" s="5"/>
      <c r="T615" s="5"/>
      <c r="U615" s="5"/>
      <c r="V615" s="5"/>
      <c r="W615" s="5"/>
      <c r="X615" s="5"/>
      <c r="Y615" s="5"/>
      <c r="Z615" s="5"/>
    </row>
    <row r="616" spans="1:26" ht="15.75" customHeight="1" x14ac:dyDescent="0.25">
      <c r="A616" s="5"/>
      <c r="B616" s="13"/>
      <c r="C616" s="5"/>
      <c r="D616" s="13"/>
      <c r="E616" s="15"/>
      <c r="F616" s="15"/>
      <c r="G616" s="5"/>
      <c r="H616" s="5"/>
      <c r="I616" s="5"/>
      <c r="J616" s="5"/>
      <c r="K616" s="5"/>
      <c r="L616" s="5"/>
      <c r="M616" s="5"/>
      <c r="N616" s="5"/>
      <c r="O616" s="5"/>
      <c r="P616" s="5"/>
      <c r="Q616" s="5"/>
      <c r="R616" s="5"/>
      <c r="S616" s="5"/>
      <c r="T616" s="5"/>
      <c r="U616" s="5"/>
      <c r="V616" s="5"/>
      <c r="W616" s="5"/>
      <c r="X616" s="5"/>
      <c r="Y616" s="5"/>
      <c r="Z616" s="5"/>
    </row>
    <row r="617" spans="1:26" ht="15.75" customHeight="1" x14ac:dyDescent="0.25">
      <c r="A617" s="5"/>
      <c r="B617" s="13"/>
      <c r="C617" s="5"/>
      <c r="D617" s="13"/>
      <c r="E617" s="15"/>
      <c r="F617" s="15"/>
      <c r="G617" s="5"/>
      <c r="H617" s="5"/>
      <c r="I617" s="5"/>
      <c r="J617" s="5"/>
      <c r="K617" s="5"/>
      <c r="L617" s="5"/>
      <c r="M617" s="5"/>
      <c r="N617" s="5"/>
      <c r="O617" s="5"/>
      <c r="P617" s="5"/>
      <c r="Q617" s="5"/>
      <c r="R617" s="5"/>
      <c r="S617" s="5"/>
      <c r="T617" s="5"/>
      <c r="U617" s="5"/>
      <c r="V617" s="5"/>
      <c r="W617" s="5"/>
      <c r="X617" s="5"/>
      <c r="Y617" s="5"/>
      <c r="Z617" s="5"/>
    </row>
    <row r="618" spans="1:26" ht="15.75" customHeight="1" x14ac:dyDescent="0.25">
      <c r="A618" s="5"/>
      <c r="B618" s="13"/>
      <c r="C618" s="5"/>
      <c r="D618" s="13"/>
      <c r="E618" s="15"/>
      <c r="F618" s="15"/>
      <c r="G618" s="5"/>
      <c r="H618" s="5"/>
      <c r="I618" s="5"/>
      <c r="J618" s="5"/>
      <c r="K618" s="5"/>
      <c r="L618" s="5"/>
      <c r="M618" s="5"/>
      <c r="N618" s="5"/>
      <c r="O618" s="5"/>
      <c r="P618" s="5"/>
      <c r="Q618" s="5"/>
      <c r="R618" s="5"/>
      <c r="S618" s="5"/>
      <c r="T618" s="5"/>
      <c r="U618" s="5"/>
      <c r="V618" s="5"/>
      <c r="W618" s="5"/>
      <c r="X618" s="5"/>
      <c r="Y618" s="5"/>
      <c r="Z618" s="5"/>
    </row>
    <row r="619" spans="1:26" ht="15.75" customHeight="1" x14ac:dyDescent="0.25">
      <c r="A619" s="5"/>
      <c r="B619" s="13"/>
      <c r="C619" s="5"/>
      <c r="D619" s="13"/>
      <c r="E619" s="15"/>
      <c r="F619" s="15"/>
      <c r="G619" s="5"/>
      <c r="H619" s="5"/>
      <c r="I619" s="5"/>
      <c r="J619" s="5"/>
      <c r="K619" s="5"/>
      <c r="L619" s="5"/>
      <c r="M619" s="5"/>
      <c r="N619" s="5"/>
      <c r="O619" s="5"/>
      <c r="P619" s="5"/>
      <c r="Q619" s="5"/>
      <c r="R619" s="5"/>
      <c r="S619" s="5"/>
      <c r="T619" s="5"/>
      <c r="U619" s="5"/>
      <c r="V619" s="5"/>
      <c r="W619" s="5"/>
      <c r="X619" s="5"/>
      <c r="Y619" s="5"/>
      <c r="Z619" s="5"/>
    </row>
    <row r="620" spans="1:26" ht="15.75" customHeight="1" x14ac:dyDescent="0.25">
      <c r="A620" s="5"/>
      <c r="B620" s="13"/>
      <c r="C620" s="5"/>
      <c r="D620" s="13"/>
      <c r="E620" s="15"/>
      <c r="F620" s="15"/>
      <c r="G620" s="5"/>
      <c r="H620" s="5"/>
      <c r="I620" s="5"/>
      <c r="J620" s="5"/>
      <c r="K620" s="5"/>
      <c r="L620" s="5"/>
      <c r="M620" s="5"/>
      <c r="N620" s="5"/>
      <c r="O620" s="5"/>
      <c r="P620" s="5"/>
      <c r="Q620" s="5"/>
      <c r="R620" s="5"/>
      <c r="S620" s="5"/>
      <c r="T620" s="5"/>
      <c r="U620" s="5"/>
      <c r="V620" s="5"/>
      <c r="W620" s="5"/>
      <c r="X620" s="5"/>
      <c r="Y620" s="5"/>
      <c r="Z620" s="5"/>
    </row>
    <row r="621" spans="1:26" ht="15.75" customHeight="1" x14ac:dyDescent="0.25">
      <c r="A621" s="5"/>
      <c r="B621" s="13"/>
      <c r="C621" s="5"/>
      <c r="D621" s="13"/>
      <c r="E621" s="15"/>
      <c r="F621" s="15"/>
      <c r="G621" s="5"/>
      <c r="H621" s="5"/>
      <c r="I621" s="5"/>
      <c r="J621" s="5"/>
      <c r="K621" s="5"/>
      <c r="L621" s="5"/>
      <c r="M621" s="5"/>
      <c r="N621" s="5"/>
      <c r="O621" s="5"/>
      <c r="P621" s="5"/>
      <c r="Q621" s="5"/>
      <c r="R621" s="5"/>
      <c r="S621" s="5"/>
      <c r="T621" s="5"/>
      <c r="U621" s="5"/>
      <c r="V621" s="5"/>
      <c r="W621" s="5"/>
      <c r="X621" s="5"/>
      <c r="Y621" s="5"/>
      <c r="Z621" s="5"/>
    </row>
    <row r="622" spans="1:26" ht="15.75" customHeight="1" x14ac:dyDescent="0.25">
      <c r="A622" s="5"/>
      <c r="B622" s="13"/>
      <c r="C622" s="5"/>
      <c r="D622" s="13"/>
      <c r="E622" s="15"/>
      <c r="F622" s="15"/>
      <c r="G622" s="5"/>
      <c r="H622" s="5"/>
      <c r="I622" s="5"/>
      <c r="J622" s="5"/>
      <c r="K622" s="5"/>
      <c r="L622" s="5"/>
      <c r="M622" s="5"/>
      <c r="N622" s="5"/>
      <c r="O622" s="5"/>
      <c r="P622" s="5"/>
      <c r="Q622" s="5"/>
      <c r="R622" s="5"/>
      <c r="S622" s="5"/>
      <c r="T622" s="5"/>
      <c r="U622" s="5"/>
      <c r="V622" s="5"/>
      <c r="W622" s="5"/>
      <c r="X622" s="5"/>
      <c r="Y622" s="5"/>
      <c r="Z622" s="5"/>
    </row>
    <row r="623" spans="1:26" ht="15.75" customHeight="1" x14ac:dyDescent="0.25">
      <c r="A623" s="5"/>
      <c r="B623" s="13"/>
      <c r="C623" s="5"/>
      <c r="D623" s="13"/>
      <c r="E623" s="15"/>
      <c r="F623" s="15"/>
      <c r="G623" s="5"/>
      <c r="H623" s="5"/>
      <c r="I623" s="5"/>
      <c r="J623" s="5"/>
      <c r="K623" s="5"/>
      <c r="L623" s="5"/>
      <c r="M623" s="5"/>
      <c r="N623" s="5"/>
      <c r="O623" s="5"/>
      <c r="P623" s="5"/>
      <c r="Q623" s="5"/>
      <c r="R623" s="5"/>
      <c r="S623" s="5"/>
      <c r="T623" s="5"/>
      <c r="U623" s="5"/>
      <c r="V623" s="5"/>
      <c r="W623" s="5"/>
      <c r="X623" s="5"/>
      <c r="Y623" s="5"/>
      <c r="Z623" s="5"/>
    </row>
    <row r="624" spans="1:26" ht="15.75" customHeight="1" x14ac:dyDescent="0.25">
      <c r="A624" s="5"/>
      <c r="B624" s="13"/>
      <c r="C624" s="5"/>
      <c r="D624" s="13"/>
      <c r="E624" s="15"/>
      <c r="F624" s="15"/>
      <c r="G624" s="5"/>
      <c r="H624" s="5"/>
      <c r="I624" s="5"/>
      <c r="J624" s="5"/>
      <c r="K624" s="5"/>
      <c r="L624" s="5"/>
      <c r="M624" s="5"/>
      <c r="N624" s="5"/>
      <c r="O624" s="5"/>
      <c r="P624" s="5"/>
      <c r="Q624" s="5"/>
      <c r="R624" s="5"/>
      <c r="S624" s="5"/>
      <c r="T624" s="5"/>
      <c r="U624" s="5"/>
      <c r="V624" s="5"/>
      <c r="W624" s="5"/>
      <c r="X624" s="5"/>
      <c r="Y624" s="5"/>
      <c r="Z624" s="5"/>
    </row>
    <row r="625" spans="1:26" ht="15.75" customHeight="1" x14ac:dyDescent="0.25">
      <c r="A625" s="5"/>
      <c r="B625" s="13"/>
      <c r="C625" s="5"/>
      <c r="D625" s="13"/>
      <c r="E625" s="15"/>
      <c r="F625" s="15"/>
      <c r="G625" s="5"/>
      <c r="H625" s="5"/>
      <c r="I625" s="5"/>
      <c r="J625" s="5"/>
      <c r="K625" s="5"/>
      <c r="L625" s="5"/>
      <c r="M625" s="5"/>
      <c r="N625" s="5"/>
      <c r="O625" s="5"/>
      <c r="P625" s="5"/>
      <c r="Q625" s="5"/>
      <c r="R625" s="5"/>
      <c r="S625" s="5"/>
      <c r="T625" s="5"/>
      <c r="U625" s="5"/>
      <c r="V625" s="5"/>
      <c r="W625" s="5"/>
      <c r="X625" s="5"/>
      <c r="Y625" s="5"/>
      <c r="Z625" s="5"/>
    </row>
    <row r="626" spans="1:26" ht="15.75" customHeight="1" x14ac:dyDescent="0.25">
      <c r="A626" s="5"/>
      <c r="B626" s="13"/>
      <c r="C626" s="5"/>
      <c r="D626" s="13"/>
      <c r="E626" s="15"/>
      <c r="F626" s="15"/>
      <c r="G626" s="5"/>
      <c r="H626" s="5"/>
      <c r="I626" s="5"/>
      <c r="J626" s="5"/>
      <c r="K626" s="5"/>
      <c r="L626" s="5"/>
      <c r="M626" s="5"/>
      <c r="N626" s="5"/>
      <c r="O626" s="5"/>
      <c r="P626" s="5"/>
      <c r="Q626" s="5"/>
      <c r="R626" s="5"/>
      <c r="S626" s="5"/>
      <c r="T626" s="5"/>
      <c r="U626" s="5"/>
      <c r="V626" s="5"/>
      <c r="W626" s="5"/>
      <c r="X626" s="5"/>
      <c r="Y626" s="5"/>
      <c r="Z626" s="5"/>
    </row>
    <row r="627" spans="1:26" ht="15.75" customHeight="1" x14ac:dyDescent="0.25">
      <c r="A627" s="5"/>
      <c r="B627" s="13"/>
      <c r="C627" s="5"/>
      <c r="D627" s="13"/>
      <c r="E627" s="15"/>
      <c r="F627" s="15"/>
      <c r="G627" s="5"/>
      <c r="H627" s="5"/>
      <c r="I627" s="5"/>
      <c r="J627" s="5"/>
      <c r="K627" s="5"/>
      <c r="L627" s="5"/>
      <c r="M627" s="5"/>
      <c r="N627" s="5"/>
      <c r="O627" s="5"/>
      <c r="P627" s="5"/>
      <c r="Q627" s="5"/>
      <c r="R627" s="5"/>
      <c r="S627" s="5"/>
      <c r="T627" s="5"/>
      <c r="U627" s="5"/>
      <c r="V627" s="5"/>
      <c r="W627" s="5"/>
      <c r="X627" s="5"/>
      <c r="Y627" s="5"/>
      <c r="Z627" s="5"/>
    </row>
    <row r="628" spans="1:26" ht="15.75" customHeight="1" x14ac:dyDescent="0.25">
      <c r="A628" s="5"/>
      <c r="B628" s="13"/>
      <c r="C628" s="5"/>
      <c r="D628" s="13"/>
      <c r="E628" s="15"/>
      <c r="F628" s="15"/>
      <c r="G628" s="5"/>
      <c r="H628" s="5"/>
      <c r="I628" s="5"/>
      <c r="J628" s="5"/>
      <c r="K628" s="5"/>
      <c r="L628" s="5"/>
      <c r="M628" s="5"/>
      <c r="N628" s="5"/>
      <c r="O628" s="5"/>
      <c r="P628" s="5"/>
      <c r="Q628" s="5"/>
      <c r="R628" s="5"/>
      <c r="S628" s="5"/>
      <c r="T628" s="5"/>
      <c r="U628" s="5"/>
      <c r="V628" s="5"/>
      <c r="W628" s="5"/>
      <c r="X628" s="5"/>
      <c r="Y628" s="5"/>
      <c r="Z628" s="5"/>
    </row>
    <row r="629" spans="1:26" ht="15.75" customHeight="1" x14ac:dyDescent="0.25">
      <c r="A629" s="5"/>
      <c r="B629" s="13"/>
      <c r="C629" s="5"/>
      <c r="D629" s="13"/>
      <c r="E629" s="15"/>
      <c r="F629" s="15"/>
      <c r="G629" s="5"/>
      <c r="H629" s="5"/>
      <c r="I629" s="5"/>
      <c r="J629" s="5"/>
      <c r="K629" s="5"/>
      <c r="L629" s="5"/>
      <c r="M629" s="5"/>
      <c r="N629" s="5"/>
      <c r="O629" s="5"/>
      <c r="P629" s="5"/>
      <c r="Q629" s="5"/>
      <c r="R629" s="5"/>
      <c r="S629" s="5"/>
      <c r="T629" s="5"/>
      <c r="U629" s="5"/>
      <c r="V629" s="5"/>
      <c r="W629" s="5"/>
      <c r="X629" s="5"/>
      <c r="Y629" s="5"/>
      <c r="Z629" s="5"/>
    </row>
    <row r="630" spans="1:26" ht="15.75" customHeight="1" x14ac:dyDescent="0.25">
      <c r="A630" s="5"/>
      <c r="B630" s="13"/>
      <c r="C630" s="5"/>
      <c r="D630" s="13"/>
      <c r="E630" s="15"/>
      <c r="F630" s="15"/>
      <c r="G630" s="5"/>
      <c r="H630" s="5"/>
      <c r="I630" s="5"/>
      <c r="J630" s="5"/>
      <c r="K630" s="5"/>
      <c r="L630" s="5"/>
      <c r="M630" s="5"/>
      <c r="N630" s="5"/>
      <c r="O630" s="5"/>
      <c r="P630" s="5"/>
      <c r="Q630" s="5"/>
      <c r="R630" s="5"/>
      <c r="S630" s="5"/>
      <c r="T630" s="5"/>
      <c r="U630" s="5"/>
      <c r="V630" s="5"/>
      <c r="W630" s="5"/>
      <c r="X630" s="5"/>
      <c r="Y630" s="5"/>
      <c r="Z630" s="5"/>
    </row>
    <row r="631" spans="1:26" ht="15.75" customHeight="1" x14ac:dyDescent="0.25">
      <c r="A631" s="5"/>
      <c r="B631" s="13"/>
      <c r="C631" s="5"/>
      <c r="D631" s="13"/>
      <c r="E631" s="15"/>
      <c r="F631" s="15"/>
      <c r="G631" s="5"/>
      <c r="H631" s="5"/>
      <c r="I631" s="5"/>
      <c r="J631" s="5"/>
      <c r="K631" s="5"/>
      <c r="L631" s="5"/>
      <c r="M631" s="5"/>
      <c r="N631" s="5"/>
      <c r="O631" s="5"/>
      <c r="P631" s="5"/>
      <c r="Q631" s="5"/>
      <c r="R631" s="5"/>
      <c r="S631" s="5"/>
      <c r="T631" s="5"/>
      <c r="U631" s="5"/>
      <c r="V631" s="5"/>
      <c r="W631" s="5"/>
      <c r="X631" s="5"/>
      <c r="Y631" s="5"/>
      <c r="Z631" s="5"/>
    </row>
    <row r="632" spans="1:26" ht="15.75" customHeight="1" x14ac:dyDescent="0.25">
      <c r="A632" s="5"/>
      <c r="B632" s="13"/>
      <c r="C632" s="5"/>
      <c r="D632" s="13"/>
      <c r="E632" s="15"/>
      <c r="F632" s="15"/>
      <c r="G632" s="5"/>
      <c r="H632" s="5"/>
      <c r="I632" s="5"/>
      <c r="J632" s="5"/>
      <c r="K632" s="5"/>
      <c r="L632" s="5"/>
      <c r="M632" s="5"/>
      <c r="N632" s="5"/>
      <c r="O632" s="5"/>
      <c r="P632" s="5"/>
      <c r="Q632" s="5"/>
      <c r="R632" s="5"/>
      <c r="S632" s="5"/>
      <c r="T632" s="5"/>
      <c r="U632" s="5"/>
      <c r="V632" s="5"/>
      <c r="W632" s="5"/>
      <c r="X632" s="5"/>
      <c r="Y632" s="5"/>
      <c r="Z632" s="5"/>
    </row>
    <row r="633" spans="1:26" ht="15.75" customHeight="1" x14ac:dyDescent="0.25">
      <c r="A633" s="5"/>
      <c r="B633" s="13"/>
      <c r="C633" s="5"/>
      <c r="D633" s="13"/>
      <c r="E633" s="15"/>
      <c r="F633" s="15"/>
      <c r="G633" s="5"/>
      <c r="H633" s="5"/>
      <c r="I633" s="5"/>
      <c r="J633" s="5"/>
      <c r="K633" s="5"/>
      <c r="L633" s="5"/>
      <c r="M633" s="5"/>
      <c r="N633" s="5"/>
      <c r="O633" s="5"/>
      <c r="P633" s="5"/>
      <c r="Q633" s="5"/>
      <c r="R633" s="5"/>
      <c r="S633" s="5"/>
      <c r="T633" s="5"/>
      <c r="U633" s="5"/>
      <c r="V633" s="5"/>
      <c r="W633" s="5"/>
      <c r="X633" s="5"/>
      <c r="Y633" s="5"/>
      <c r="Z633" s="5"/>
    </row>
    <row r="634" spans="1:26" ht="15.75" customHeight="1" x14ac:dyDescent="0.25">
      <c r="A634" s="5"/>
      <c r="B634" s="13"/>
      <c r="C634" s="5"/>
      <c r="D634" s="13"/>
      <c r="E634" s="15"/>
      <c r="F634" s="15"/>
      <c r="G634" s="5"/>
      <c r="H634" s="5"/>
      <c r="I634" s="5"/>
      <c r="J634" s="5"/>
      <c r="K634" s="5"/>
      <c r="L634" s="5"/>
      <c r="M634" s="5"/>
      <c r="N634" s="5"/>
      <c r="O634" s="5"/>
      <c r="P634" s="5"/>
      <c r="Q634" s="5"/>
      <c r="R634" s="5"/>
      <c r="S634" s="5"/>
      <c r="T634" s="5"/>
      <c r="U634" s="5"/>
      <c r="V634" s="5"/>
      <c r="W634" s="5"/>
      <c r="X634" s="5"/>
      <c r="Y634" s="5"/>
      <c r="Z634" s="5"/>
    </row>
    <row r="635" spans="1:26" ht="15.75" customHeight="1" x14ac:dyDescent="0.25">
      <c r="A635" s="5"/>
      <c r="B635" s="13"/>
      <c r="C635" s="5"/>
      <c r="D635" s="13"/>
      <c r="E635" s="15"/>
      <c r="F635" s="15"/>
      <c r="G635" s="5"/>
      <c r="H635" s="5"/>
      <c r="I635" s="5"/>
      <c r="J635" s="5"/>
      <c r="K635" s="5"/>
      <c r="L635" s="5"/>
      <c r="M635" s="5"/>
      <c r="N635" s="5"/>
      <c r="O635" s="5"/>
      <c r="P635" s="5"/>
      <c r="Q635" s="5"/>
      <c r="R635" s="5"/>
      <c r="S635" s="5"/>
      <c r="T635" s="5"/>
      <c r="U635" s="5"/>
      <c r="V635" s="5"/>
      <c r="W635" s="5"/>
      <c r="X635" s="5"/>
      <c r="Y635" s="5"/>
      <c r="Z635" s="5"/>
    </row>
    <row r="636" spans="1:26" ht="15.75" customHeight="1" x14ac:dyDescent="0.25">
      <c r="A636" s="5"/>
      <c r="B636" s="13"/>
      <c r="C636" s="5"/>
      <c r="D636" s="13"/>
      <c r="E636" s="15"/>
      <c r="F636" s="15"/>
      <c r="G636" s="5"/>
      <c r="H636" s="5"/>
      <c r="I636" s="5"/>
      <c r="J636" s="5"/>
      <c r="K636" s="5"/>
      <c r="L636" s="5"/>
      <c r="M636" s="5"/>
      <c r="N636" s="5"/>
      <c r="O636" s="5"/>
      <c r="P636" s="5"/>
      <c r="Q636" s="5"/>
      <c r="R636" s="5"/>
      <c r="S636" s="5"/>
      <c r="T636" s="5"/>
      <c r="U636" s="5"/>
      <c r="V636" s="5"/>
      <c r="W636" s="5"/>
      <c r="X636" s="5"/>
      <c r="Y636" s="5"/>
      <c r="Z636" s="5"/>
    </row>
    <row r="637" spans="1:26" ht="15.75" customHeight="1" x14ac:dyDescent="0.25">
      <c r="A637" s="5"/>
      <c r="B637" s="13"/>
      <c r="C637" s="5"/>
      <c r="D637" s="13"/>
      <c r="E637" s="15"/>
      <c r="F637" s="15"/>
      <c r="G637" s="5"/>
      <c r="H637" s="5"/>
      <c r="I637" s="5"/>
      <c r="J637" s="5"/>
      <c r="K637" s="5"/>
      <c r="L637" s="5"/>
      <c r="M637" s="5"/>
      <c r="N637" s="5"/>
      <c r="O637" s="5"/>
      <c r="P637" s="5"/>
      <c r="Q637" s="5"/>
      <c r="R637" s="5"/>
      <c r="S637" s="5"/>
      <c r="T637" s="5"/>
      <c r="U637" s="5"/>
      <c r="V637" s="5"/>
      <c r="W637" s="5"/>
      <c r="X637" s="5"/>
      <c r="Y637" s="5"/>
      <c r="Z637" s="5"/>
    </row>
    <row r="638" spans="1:26" ht="15.75" customHeight="1" x14ac:dyDescent="0.25">
      <c r="A638" s="5"/>
      <c r="B638" s="13"/>
      <c r="C638" s="5"/>
      <c r="D638" s="13"/>
      <c r="E638" s="15"/>
      <c r="F638" s="15"/>
      <c r="G638" s="5"/>
      <c r="H638" s="5"/>
      <c r="I638" s="5"/>
      <c r="J638" s="5"/>
      <c r="K638" s="5"/>
      <c r="L638" s="5"/>
      <c r="M638" s="5"/>
      <c r="N638" s="5"/>
      <c r="O638" s="5"/>
      <c r="P638" s="5"/>
      <c r="Q638" s="5"/>
      <c r="R638" s="5"/>
      <c r="S638" s="5"/>
      <c r="T638" s="5"/>
      <c r="U638" s="5"/>
      <c r="V638" s="5"/>
      <c r="W638" s="5"/>
      <c r="X638" s="5"/>
      <c r="Y638" s="5"/>
      <c r="Z638" s="5"/>
    </row>
    <row r="639" spans="1:26" ht="15.75" customHeight="1" x14ac:dyDescent="0.25">
      <c r="A639" s="5"/>
      <c r="B639" s="13"/>
      <c r="C639" s="5"/>
      <c r="D639" s="13"/>
      <c r="E639" s="15"/>
      <c r="F639" s="15"/>
      <c r="G639" s="5"/>
      <c r="H639" s="5"/>
      <c r="I639" s="5"/>
      <c r="J639" s="5"/>
      <c r="K639" s="5"/>
      <c r="L639" s="5"/>
      <c r="M639" s="5"/>
      <c r="N639" s="5"/>
      <c r="O639" s="5"/>
      <c r="P639" s="5"/>
      <c r="Q639" s="5"/>
      <c r="R639" s="5"/>
      <c r="S639" s="5"/>
      <c r="T639" s="5"/>
      <c r="U639" s="5"/>
      <c r="V639" s="5"/>
      <c r="W639" s="5"/>
      <c r="X639" s="5"/>
      <c r="Y639" s="5"/>
      <c r="Z639" s="5"/>
    </row>
    <row r="640" spans="1:26" ht="15.75" customHeight="1" x14ac:dyDescent="0.25">
      <c r="A640" s="5"/>
      <c r="B640" s="13"/>
      <c r="C640" s="5"/>
      <c r="D640" s="13"/>
      <c r="E640" s="15"/>
      <c r="F640" s="15"/>
      <c r="G640" s="5"/>
      <c r="H640" s="5"/>
      <c r="I640" s="5"/>
      <c r="J640" s="5"/>
      <c r="K640" s="5"/>
      <c r="L640" s="5"/>
      <c r="M640" s="5"/>
      <c r="N640" s="5"/>
      <c r="O640" s="5"/>
      <c r="P640" s="5"/>
      <c r="Q640" s="5"/>
      <c r="R640" s="5"/>
      <c r="S640" s="5"/>
      <c r="T640" s="5"/>
      <c r="U640" s="5"/>
      <c r="V640" s="5"/>
      <c r="W640" s="5"/>
      <c r="X640" s="5"/>
      <c r="Y640" s="5"/>
      <c r="Z640" s="5"/>
    </row>
    <row r="641" spans="1:26" ht="15.75" customHeight="1" x14ac:dyDescent="0.25">
      <c r="A641" s="5"/>
      <c r="B641" s="13"/>
      <c r="C641" s="5"/>
      <c r="D641" s="13"/>
      <c r="E641" s="15"/>
      <c r="F641" s="15"/>
      <c r="G641" s="5"/>
      <c r="H641" s="5"/>
      <c r="I641" s="5"/>
      <c r="J641" s="5"/>
      <c r="K641" s="5"/>
      <c r="L641" s="5"/>
      <c r="M641" s="5"/>
      <c r="N641" s="5"/>
      <c r="O641" s="5"/>
      <c r="P641" s="5"/>
      <c r="Q641" s="5"/>
      <c r="R641" s="5"/>
      <c r="S641" s="5"/>
      <c r="T641" s="5"/>
      <c r="U641" s="5"/>
      <c r="V641" s="5"/>
      <c r="W641" s="5"/>
      <c r="X641" s="5"/>
      <c r="Y641" s="5"/>
      <c r="Z641" s="5"/>
    </row>
    <row r="642" spans="1:26" ht="15.75" customHeight="1" x14ac:dyDescent="0.25">
      <c r="A642" s="5"/>
      <c r="B642" s="13"/>
      <c r="C642" s="5"/>
      <c r="D642" s="13"/>
      <c r="E642" s="15"/>
      <c r="F642" s="15"/>
      <c r="G642" s="5"/>
      <c r="H642" s="5"/>
      <c r="I642" s="5"/>
      <c r="J642" s="5"/>
      <c r="K642" s="5"/>
      <c r="L642" s="5"/>
      <c r="M642" s="5"/>
      <c r="N642" s="5"/>
      <c r="O642" s="5"/>
      <c r="P642" s="5"/>
      <c r="Q642" s="5"/>
      <c r="R642" s="5"/>
      <c r="S642" s="5"/>
      <c r="T642" s="5"/>
      <c r="U642" s="5"/>
      <c r="V642" s="5"/>
      <c r="W642" s="5"/>
      <c r="X642" s="5"/>
      <c r="Y642" s="5"/>
      <c r="Z642" s="5"/>
    </row>
    <row r="643" spans="1:26" ht="15.75" customHeight="1" x14ac:dyDescent="0.25">
      <c r="A643" s="5"/>
      <c r="B643" s="13"/>
      <c r="C643" s="5"/>
      <c r="D643" s="13"/>
      <c r="E643" s="15"/>
      <c r="F643" s="15"/>
      <c r="G643" s="5"/>
      <c r="H643" s="5"/>
      <c r="I643" s="5"/>
      <c r="J643" s="5"/>
      <c r="K643" s="5"/>
      <c r="L643" s="5"/>
      <c r="M643" s="5"/>
      <c r="N643" s="5"/>
      <c r="O643" s="5"/>
      <c r="P643" s="5"/>
      <c r="Q643" s="5"/>
      <c r="R643" s="5"/>
      <c r="S643" s="5"/>
      <c r="T643" s="5"/>
      <c r="U643" s="5"/>
      <c r="V643" s="5"/>
      <c r="W643" s="5"/>
      <c r="X643" s="5"/>
      <c r="Y643" s="5"/>
      <c r="Z643" s="5"/>
    </row>
    <row r="644" spans="1:26" ht="15.75" customHeight="1" x14ac:dyDescent="0.25">
      <c r="A644" s="5"/>
      <c r="B644" s="13"/>
      <c r="C644" s="5"/>
      <c r="D644" s="13"/>
      <c r="E644" s="15"/>
      <c r="F644" s="15"/>
      <c r="G644" s="5"/>
      <c r="H644" s="5"/>
      <c r="I644" s="5"/>
      <c r="J644" s="5"/>
      <c r="K644" s="5"/>
      <c r="L644" s="5"/>
      <c r="M644" s="5"/>
      <c r="N644" s="5"/>
      <c r="O644" s="5"/>
      <c r="P644" s="5"/>
      <c r="Q644" s="5"/>
      <c r="R644" s="5"/>
      <c r="S644" s="5"/>
      <c r="T644" s="5"/>
      <c r="U644" s="5"/>
      <c r="V644" s="5"/>
      <c r="W644" s="5"/>
      <c r="X644" s="5"/>
      <c r="Y644" s="5"/>
      <c r="Z644" s="5"/>
    </row>
    <row r="645" spans="1:26" ht="15.75" customHeight="1" x14ac:dyDescent="0.25">
      <c r="A645" s="5"/>
      <c r="B645" s="13"/>
      <c r="C645" s="5"/>
      <c r="D645" s="13"/>
      <c r="E645" s="15"/>
      <c r="F645" s="15"/>
      <c r="G645" s="5"/>
      <c r="H645" s="5"/>
      <c r="I645" s="5"/>
      <c r="J645" s="5"/>
      <c r="K645" s="5"/>
      <c r="L645" s="5"/>
      <c r="M645" s="5"/>
      <c r="N645" s="5"/>
      <c r="O645" s="5"/>
      <c r="P645" s="5"/>
      <c r="Q645" s="5"/>
      <c r="R645" s="5"/>
      <c r="S645" s="5"/>
      <c r="T645" s="5"/>
      <c r="U645" s="5"/>
      <c r="V645" s="5"/>
      <c r="W645" s="5"/>
      <c r="X645" s="5"/>
      <c r="Y645" s="5"/>
      <c r="Z645" s="5"/>
    </row>
    <row r="646" spans="1:26" ht="15.75" customHeight="1" x14ac:dyDescent="0.25">
      <c r="A646" s="5"/>
      <c r="B646" s="13"/>
      <c r="C646" s="5"/>
      <c r="D646" s="13"/>
      <c r="E646" s="15"/>
      <c r="F646" s="15"/>
      <c r="G646" s="5"/>
      <c r="H646" s="5"/>
      <c r="I646" s="5"/>
      <c r="J646" s="5"/>
      <c r="K646" s="5"/>
      <c r="L646" s="5"/>
      <c r="M646" s="5"/>
      <c r="N646" s="5"/>
      <c r="O646" s="5"/>
      <c r="P646" s="5"/>
      <c r="Q646" s="5"/>
      <c r="R646" s="5"/>
      <c r="S646" s="5"/>
      <c r="T646" s="5"/>
      <c r="U646" s="5"/>
      <c r="V646" s="5"/>
      <c r="W646" s="5"/>
      <c r="X646" s="5"/>
      <c r="Y646" s="5"/>
      <c r="Z646" s="5"/>
    </row>
    <row r="647" spans="1:26" ht="15.75" customHeight="1" x14ac:dyDescent="0.25">
      <c r="A647" s="5"/>
      <c r="B647" s="13"/>
      <c r="C647" s="5"/>
      <c r="D647" s="13"/>
      <c r="E647" s="15"/>
      <c r="F647" s="15"/>
      <c r="G647" s="5"/>
      <c r="H647" s="5"/>
      <c r="I647" s="5"/>
      <c r="J647" s="5"/>
      <c r="K647" s="5"/>
      <c r="L647" s="5"/>
      <c r="M647" s="5"/>
      <c r="N647" s="5"/>
      <c r="O647" s="5"/>
      <c r="P647" s="5"/>
      <c r="Q647" s="5"/>
      <c r="R647" s="5"/>
      <c r="S647" s="5"/>
      <c r="T647" s="5"/>
      <c r="U647" s="5"/>
      <c r="V647" s="5"/>
      <c r="W647" s="5"/>
      <c r="X647" s="5"/>
      <c r="Y647" s="5"/>
      <c r="Z647" s="5"/>
    </row>
    <row r="648" spans="1:26" ht="15.75" customHeight="1" x14ac:dyDescent="0.25">
      <c r="A648" s="5"/>
      <c r="B648" s="13"/>
      <c r="C648" s="5"/>
      <c r="D648" s="13"/>
      <c r="E648" s="15"/>
      <c r="F648" s="15"/>
      <c r="G648" s="5"/>
      <c r="H648" s="5"/>
      <c r="I648" s="5"/>
      <c r="J648" s="5"/>
      <c r="K648" s="5"/>
      <c r="L648" s="5"/>
      <c r="M648" s="5"/>
      <c r="N648" s="5"/>
      <c r="O648" s="5"/>
      <c r="P648" s="5"/>
      <c r="Q648" s="5"/>
      <c r="R648" s="5"/>
      <c r="S648" s="5"/>
      <c r="T648" s="5"/>
      <c r="U648" s="5"/>
      <c r="V648" s="5"/>
      <c r="W648" s="5"/>
      <c r="X648" s="5"/>
      <c r="Y648" s="5"/>
      <c r="Z648" s="5"/>
    </row>
    <row r="649" spans="1:26" ht="15.75" customHeight="1" x14ac:dyDescent="0.25">
      <c r="A649" s="5"/>
      <c r="B649" s="13"/>
      <c r="C649" s="5"/>
      <c r="D649" s="13"/>
      <c r="E649" s="15"/>
      <c r="F649" s="15"/>
      <c r="G649" s="5"/>
      <c r="H649" s="5"/>
      <c r="I649" s="5"/>
      <c r="J649" s="5"/>
      <c r="K649" s="5"/>
      <c r="L649" s="5"/>
      <c r="M649" s="5"/>
      <c r="N649" s="5"/>
      <c r="O649" s="5"/>
      <c r="P649" s="5"/>
      <c r="Q649" s="5"/>
      <c r="R649" s="5"/>
      <c r="S649" s="5"/>
      <c r="T649" s="5"/>
      <c r="U649" s="5"/>
      <c r="V649" s="5"/>
      <c r="W649" s="5"/>
      <c r="X649" s="5"/>
      <c r="Y649" s="5"/>
      <c r="Z649" s="5"/>
    </row>
    <row r="650" spans="1:26" ht="15.75" customHeight="1" x14ac:dyDescent="0.25">
      <c r="A650" s="5"/>
      <c r="B650" s="13"/>
      <c r="C650" s="5"/>
      <c r="D650" s="13"/>
      <c r="E650" s="15"/>
      <c r="F650" s="15"/>
      <c r="G650" s="5"/>
      <c r="H650" s="5"/>
      <c r="I650" s="5"/>
      <c r="J650" s="5"/>
      <c r="K650" s="5"/>
      <c r="L650" s="5"/>
      <c r="M650" s="5"/>
      <c r="N650" s="5"/>
      <c r="O650" s="5"/>
      <c r="P650" s="5"/>
      <c r="Q650" s="5"/>
      <c r="R650" s="5"/>
      <c r="S650" s="5"/>
      <c r="T650" s="5"/>
      <c r="U650" s="5"/>
      <c r="V650" s="5"/>
      <c r="W650" s="5"/>
      <c r="X650" s="5"/>
      <c r="Y650" s="5"/>
      <c r="Z650" s="5"/>
    </row>
    <row r="651" spans="1:26" ht="15.75" customHeight="1" x14ac:dyDescent="0.25">
      <c r="A651" s="5"/>
      <c r="B651" s="13"/>
      <c r="C651" s="5"/>
      <c r="D651" s="13"/>
      <c r="E651" s="15"/>
      <c r="F651" s="15"/>
      <c r="G651" s="5"/>
      <c r="H651" s="5"/>
      <c r="I651" s="5"/>
      <c r="J651" s="5"/>
      <c r="K651" s="5"/>
      <c r="L651" s="5"/>
      <c r="M651" s="5"/>
      <c r="N651" s="5"/>
      <c r="O651" s="5"/>
      <c r="P651" s="5"/>
      <c r="Q651" s="5"/>
      <c r="R651" s="5"/>
      <c r="S651" s="5"/>
      <c r="T651" s="5"/>
      <c r="U651" s="5"/>
      <c r="V651" s="5"/>
      <c r="W651" s="5"/>
      <c r="X651" s="5"/>
      <c r="Y651" s="5"/>
      <c r="Z651" s="5"/>
    </row>
    <row r="652" spans="1:26" ht="15.75" customHeight="1" x14ac:dyDescent="0.25">
      <c r="A652" s="5"/>
      <c r="B652" s="13"/>
      <c r="C652" s="5"/>
      <c r="D652" s="13"/>
      <c r="E652" s="15"/>
      <c r="F652" s="15"/>
      <c r="G652" s="5"/>
      <c r="H652" s="5"/>
      <c r="I652" s="5"/>
      <c r="J652" s="5"/>
      <c r="K652" s="5"/>
      <c r="L652" s="5"/>
      <c r="M652" s="5"/>
      <c r="N652" s="5"/>
      <c r="O652" s="5"/>
      <c r="P652" s="5"/>
      <c r="Q652" s="5"/>
      <c r="R652" s="5"/>
      <c r="S652" s="5"/>
      <c r="T652" s="5"/>
      <c r="U652" s="5"/>
      <c r="V652" s="5"/>
      <c r="W652" s="5"/>
      <c r="X652" s="5"/>
      <c r="Y652" s="5"/>
      <c r="Z652" s="5"/>
    </row>
    <row r="653" spans="1:26" ht="15.75" customHeight="1" x14ac:dyDescent="0.25">
      <c r="A653" s="5"/>
      <c r="B653" s="13"/>
      <c r="C653" s="5"/>
      <c r="D653" s="13"/>
      <c r="E653" s="15"/>
      <c r="F653" s="15"/>
      <c r="G653" s="5"/>
      <c r="H653" s="5"/>
      <c r="I653" s="5"/>
      <c r="J653" s="5"/>
      <c r="K653" s="5"/>
      <c r="L653" s="5"/>
      <c r="M653" s="5"/>
      <c r="N653" s="5"/>
      <c r="O653" s="5"/>
      <c r="P653" s="5"/>
      <c r="Q653" s="5"/>
      <c r="R653" s="5"/>
      <c r="S653" s="5"/>
      <c r="T653" s="5"/>
      <c r="U653" s="5"/>
      <c r="V653" s="5"/>
      <c r="W653" s="5"/>
      <c r="X653" s="5"/>
      <c r="Y653" s="5"/>
      <c r="Z653" s="5"/>
    </row>
    <row r="654" spans="1:26" ht="15.75" customHeight="1" x14ac:dyDescent="0.25">
      <c r="A654" s="5"/>
      <c r="B654" s="13"/>
      <c r="C654" s="5"/>
      <c r="D654" s="13"/>
      <c r="E654" s="15"/>
      <c r="F654" s="15"/>
      <c r="G654" s="5"/>
      <c r="H654" s="5"/>
      <c r="I654" s="5"/>
      <c r="J654" s="5"/>
      <c r="K654" s="5"/>
      <c r="L654" s="5"/>
      <c r="M654" s="5"/>
      <c r="N654" s="5"/>
      <c r="O654" s="5"/>
      <c r="P654" s="5"/>
      <c r="Q654" s="5"/>
      <c r="R654" s="5"/>
      <c r="S654" s="5"/>
      <c r="T654" s="5"/>
      <c r="U654" s="5"/>
      <c r="V654" s="5"/>
      <c r="W654" s="5"/>
      <c r="X654" s="5"/>
      <c r="Y654" s="5"/>
      <c r="Z654" s="5"/>
    </row>
    <row r="655" spans="1:26" ht="15.75" customHeight="1" x14ac:dyDescent="0.25">
      <c r="A655" s="5"/>
      <c r="B655" s="13"/>
      <c r="C655" s="5"/>
      <c r="D655" s="13"/>
      <c r="E655" s="15"/>
      <c r="F655" s="15"/>
      <c r="G655" s="5"/>
      <c r="H655" s="5"/>
      <c r="I655" s="5"/>
      <c r="J655" s="5"/>
      <c r="K655" s="5"/>
      <c r="L655" s="5"/>
      <c r="M655" s="5"/>
      <c r="N655" s="5"/>
      <c r="O655" s="5"/>
      <c r="P655" s="5"/>
      <c r="Q655" s="5"/>
      <c r="R655" s="5"/>
      <c r="S655" s="5"/>
      <c r="T655" s="5"/>
      <c r="U655" s="5"/>
      <c r="V655" s="5"/>
      <c r="W655" s="5"/>
      <c r="X655" s="5"/>
      <c r="Y655" s="5"/>
      <c r="Z655" s="5"/>
    </row>
    <row r="656" spans="1:26" ht="15.75" customHeight="1" x14ac:dyDescent="0.25">
      <c r="A656" s="5"/>
      <c r="B656" s="13"/>
      <c r="C656" s="5"/>
      <c r="D656" s="13"/>
      <c r="E656" s="15"/>
      <c r="F656" s="15"/>
      <c r="G656" s="5"/>
      <c r="H656" s="5"/>
      <c r="I656" s="5"/>
      <c r="J656" s="5"/>
      <c r="K656" s="5"/>
      <c r="L656" s="5"/>
      <c r="M656" s="5"/>
      <c r="N656" s="5"/>
      <c r="O656" s="5"/>
      <c r="P656" s="5"/>
      <c r="Q656" s="5"/>
      <c r="R656" s="5"/>
      <c r="S656" s="5"/>
      <c r="T656" s="5"/>
      <c r="U656" s="5"/>
      <c r="V656" s="5"/>
      <c r="W656" s="5"/>
      <c r="X656" s="5"/>
      <c r="Y656" s="5"/>
      <c r="Z656" s="5"/>
    </row>
    <row r="657" spans="1:26" ht="15.75" customHeight="1" x14ac:dyDescent="0.25">
      <c r="A657" s="5"/>
      <c r="B657" s="13"/>
      <c r="C657" s="5"/>
      <c r="D657" s="13"/>
      <c r="E657" s="15"/>
      <c r="F657" s="15"/>
      <c r="G657" s="5"/>
      <c r="H657" s="5"/>
      <c r="I657" s="5"/>
      <c r="J657" s="5"/>
      <c r="K657" s="5"/>
      <c r="L657" s="5"/>
      <c r="M657" s="5"/>
      <c r="N657" s="5"/>
      <c r="O657" s="5"/>
      <c r="P657" s="5"/>
      <c r="Q657" s="5"/>
      <c r="R657" s="5"/>
      <c r="S657" s="5"/>
      <c r="T657" s="5"/>
      <c r="U657" s="5"/>
      <c r="V657" s="5"/>
      <c r="W657" s="5"/>
      <c r="X657" s="5"/>
      <c r="Y657" s="5"/>
      <c r="Z657" s="5"/>
    </row>
    <row r="658" spans="1:26" ht="15.75" customHeight="1" x14ac:dyDescent="0.25">
      <c r="A658" s="5"/>
      <c r="B658" s="13"/>
      <c r="C658" s="5"/>
      <c r="D658" s="13"/>
      <c r="E658" s="15"/>
      <c r="F658" s="15"/>
      <c r="G658" s="5"/>
      <c r="H658" s="5"/>
      <c r="I658" s="5"/>
      <c r="J658" s="5"/>
      <c r="K658" s="5"/>
      <c r="L658" s="5"/>
      <c r="M658" s="5"/>
      <c r="N658" s="5"/>
      <c r="O658" s="5"/>
      <c r="P658" s="5"/>
      <c r="Q658" s="5"/>
      <c r="R658" s="5"/>
      <c r="S658" s="5"/>
      <c r="T658" s="5"/>
      <c r="U658" s="5"/>
      <c r="V658" s="5"/>
      <c r="W658" s="5"/>
      <c r="X658" s="5"/>
      <c r="Y658" s="5"/>
      <c r="Z658" s="5"/>
    </row>
    <row r="659" spans="1:26" ht="15.75" customHeight="1" x14ac:dyDescent="0.25">
      <c r="A659" s="5"/>
      <c r="B659" s="13"/>
      <c r="C659" s="5"/>
      <c r="D659" s="13"/>
      <c r="E659" s="15"/>
      <c r="F659" s="15"/>
      <c r="G659" s="5"/>
      <c r="H659" s="5"/>
      <c r="I659" s="5"/>
      <c r="J659" s="5"/>
      <c r="K659" s="5"/>
      <c r="L659" s="5"/>
      <c r="M659" s="5"/>
      <c r="N659" s="5"/>
      <c r="O659" s="5"/>
      <c r="P659" s="5"/>
      <c r="Q659" s="5"/>
      <c r="R659" s="5"/>
      <c r="S659" s="5"/>
      <c r="T659" s="5"/>
      <c r="U659" s="5"/>
      <c r="V659" s="5"/>
      <c r="W659" s="5"/>
      <c r="X659" s="5"/>
      <c r="Y659" s="5"/>
      <c r="Z659" s="5"/>
    </row>
    <row r="660" spans="1:26" ht="15.75" customHeight="1" x14ac:dyDescent="0.25">
      <c r="A660" s="5"/>
      <c r="B660" s="13"/>
      <c r="C660" s="5"/>
      <c r="D660" s="13"/>
      <c r="E660" s="15"/>
      <c r="F660" s="15"/>
      <c r="G660" s="5"/>
      <c r="H660" s="5"/>
      <c r="I660" s="5"/>
      <c r="J660" s="5"/>
      <c r="K660" s="5"/>
      <c r="L660" s="5"/>
      <c r="M660" s="5"/>
      <c r="N660" s="5"/>
      <c r="O660" s="5"/>
      <c r="P660" s="5"/>
      <c r="Q660" s="5"/>
      <c r="R660" s="5"/>
      <c r="S660" s="5"/>
      <c r="T660" s="5"/>
      <c r="U660" s="5"/>
      <c r="V660" s="5"/>
      <c r="W660" s="5"/>
      <c r="X660" s="5"/>
      <c r="Y660" s="5"/>
      <c r="Z660" s="5"/>
    </row>
    <row r="661" spans="1:26" ht="15.75" customHeight="1" x14ac:dyDescent="0.25">
      <c r="A661" s="5"/>
      <c r="B661" s="13"/>
      <c r="C661" s="5"/>
      <c r="D661" s="13"/>
      <c r="E661" s="15"/>
      <c r="F661" s="15"/>
      <c r="G661" s="5"/>
      <c r="H661" s="5"/>
      <c r="I661" s="5"/>
      <c r="J661" s="5"/>
      <c r="K661" s="5"/>
      <c r="L661" s="5"/>
      <c r="M661" s="5"/>
      <c r="N661" s="5"/>
      <c r="O661" s="5"/>
      <c r="P661" s="5"/>
      <c r="Q661" s="5"/>
      <c r="R661" s="5"/>
      <c r="S661" s="5"/>
      <c r="T661" s="5"/>
      <c r="U661" s="5"/>
      <c r="V661" s="5"/>
      <c r="W661" s="5"/>
      <c r="X661" s="5"/>
      <c r="Y661" s="5"/>
      <c r="Z661" s="5"/>
    </row>
    <row r="662" spans="1:26" ht="15.75" customHeight="1" x14ac:dyDescent="0.25">
      <c r="A662" s="5"/>
      <c r="B662" s="13"/>
      <c r="C662" s="5"/>
      <c r="D662" s="13"/>
      <c r="E662" s="15"/>
      <c r="F662" s="15"/>
      <c r="G662" s="5"/>
      <c r="H662" s="5"/>
      <c r="I662" s="5"/>
      <c r="J662" s="5"/>
      <c r="K662" s="5"/>
      <c r="L662" s="5"/>
      <c r="M662" s="5"/>
      <c r="N662" s="5"/>
      <c r="O662" s="5"/>
      <c r="P662" s="5"/>
      <c r="Q662" s="5"/>
      <c r="R662" s="5"/>
      <c r="S662" s="5"/>
      <c r="T662" s="5"/>
      <c r="U662" s="5"/>
      <c r="V662" s="5"/>
      <c r="W662" s="5"/>
      <c r="X662" s="5"/>
      <c r="Y662" s="5"/>
      <c r="Z662" s="5"/>
    </row>
    <row r="663" spans="1:26" ht="15.75" customHeight="1" x14ac:dyDescent="0.25">
      <c r="A663" s="5"/>
      <c r="B663" s="13"/>
      <c r="C663" s="5"/>
      <c r="D663" s="13"/>
      <c r="E663" s="15"/>
      <c r="F663" s="15"/>
      <c r="G663" s="5"/>
      <c r="H663" s="5"/>
      <c r="I663" s="5"/>
      <c r="J663" s="5"/>
      <c r="K663" s="5"/>
      <c r="L663" s="5"/>
      <c r="M663" s="5"/>
      <c r="N663" s="5"/>
      <c r="O663" s="5"/>
      <c r="P663" s="5"/>
      <c r="Q663" s="5"/>
      <c r="R663" s="5"/>
      <c r="S663" s="5"/>
      <c r="T663" s="5"/>
      <c r="U663" s="5"/>
      <c r="V663" s="5"/>
      <c r="W663" s="5"/>
      <c r="X663" s="5"/>
      <c r="Y663" s="5"/>
      <c r="Z663" s="5"/>
    </row>
    <row r="664" spans="1:26" ht="15.75" customHeight="1" x14ac:dyDescent="0.25">
      <c r="A664" s="5"/>
      <c r="B664" s="13"/>
      <c r="C664" s="5"/>
      <c r="D664" s="13"/>
      <c r="E664" s="15"/>
      <c r="F664" s="15"/>
      <c r="G664" s="5"/>
      <c r="H664" s="5"/>
      <c r="I664" s="5"/>
      <c r="J664" s="5"/>
      <c r="K664" s="5"/>
      <c r="L664" s="5"/>
      <c r="M664" s="5"/>
      <c r="N664" s="5"/>
      <c r="O664" s="5"/>
      <c r="P664" s="5"/>
      <c r="Q664" s="5"/>
      <c r="R664" s="5"/>
      <c r="S664" s="5"/>
      <c r="T664" s="5"/>
      <c r="U664" s="5"/>
      <c r="V664" s="5"/>
      <c r="W664" s="5"/>
      <c r="X664" s="5"/>
      <c r="Y664" s="5"/>
      <c r="Z664" s="5"/>
    </row>
    <row r="665" spans="1:26" ht="15.75" customHeight="1" x14ac:dyDescent="0.25">
      <c r="A665" s="5"/>
      <c r="B665" s="13"/>
      <c r="C665" s="5"/>
      <c r="D665" s="13"/>
      <c r="E665" s="15"/>
      <c r="F665" s="15"/>
      <c r="G665" s="5"/>
      <c r="H665" s="5"/>
      <c r="I665" s="5"/>
      <c r="J665" s="5"/>
      <c r="K665" s="5"/>
      <c r="L665" s="5"/>
      <c r="M665" s="5"/>
      <c r="N665" s="5"/>
      <c r="O665" s="5"/>
      <c r="P665" s="5"/>
      <c r="Q665" s="5"/>
      <c r="R665" s="5"/>
      <c r="S665" s="5"/>
      <c r="T665" s="5"/>
      <c r="U665" s="5"/>
      <c r="V665" s="5"/>
      <c r="W665" s="5"/>
      <c r="X665" s="5"/>
      <c r="Y665" s="5"/>
      <c r="Z665" s="5"/>
    </row>
    <row r="666" spans="1:26" ht="15.75" customHeight="1" x14ac:dyDescent="0.25">
      <c r="A666" s="5"/>
      <c r="B666" s="13"/>
      <c r="C666" s="5"/>
      <c r="D666" s="13"/>
      <c r="E666" s="15"/>
      <c r="F666" s="15"/>
      <c r="G666" s="5"/>
      <c r="H666" s="5"/>
      <c r="I666" s="5"/>
      <c r="J666" s="5"/>
      <c r="K666" s="5"/>
      <c r="L666" s="5"/>
      <c r="M666" s="5"/>
      <c r="N666" s="5"/>
      <c r="O666" s="5"/>
      <c r="P666" s="5"/>
      <c r="Q666" s="5"/>
      <c r="R666" s="5"/>
      <c r="S666" s="5"/>
      <c r="T666" s="5"/>
      <c r="U666" s="5"/>
      <c r="V666" s="5"/>
      <c r="W666" s="5"/>
      <c r="X666" s="5"/>
      <c r="Y666" s="5"/>
      <c r="Z666" s="5"/>
    </row>
    <row r="667" spans="1:26" ht="15.75" customHeight="1" x14ac:dyDescent="0.25">
      <c r="A667" s="5"/>
      <c r="B667" s="13"/>
      <c r="C667" s="5"/>
      <c r="D667" s="13"/>
      <c r="E667" s="15"/>
      <c r="F667" s="15"/>
      <c r="G667" s="5"/>
      <c r="H667" s="5"/>
      <c r="I667" s="5"/>
      <c r="J667" s="5"/>
      <c r="K667" s="5"/>
      <c r="L667" s="5"/>
      <c r="M667" s="5"/>
      <c r="N667" s="5"/>
      <c r="O667" s="5"/>
      <c r="P667" s="5"/>
      <c r="Q667" s="5"/>
      <c r="R667" s="5"/>
      <c r="S667" s="5"/>
      <c r="T667" s="5"/>
      <c r="U667" s="5"/>
      <c r="V667" s="5"/>
      <c r="W667" s="5"/>
      <c r="X667" s="5"/>
      <c r="Y667" s="5"/>
      <c r="Z667" s="5"/>
    </row>
    <row r="668" spans="1:26" ht="15.75" customHeight="1" x14ac:dyDescent="0.25">
      <c r="A668" s="5"/>
      <c r="B668" s="13"/>
      <c r="C668" s="5"/>
      <c r="D668" s="13"/>
      <c r="E668" s="15"/>
      <c r="F668" s="15"/>
      <c r="G668" s="5"/>
      <c r="H668" s="5"/>
      <c r="I668" s="5"/>
      <c r="J668" s="5"/>
      <c r="K668" s="5"/>
      <c r="L668" s="5"/>
      <c r="M668" s="5"/>
      <c r="N668" s="5"/>
      <c r="O668" s="5"/>
      <c r="P668" s="5"/>
      <c r="Q668" s="5"/>
      <c r="R668" s="5"/>
      <c r="S668" s="5"/>
      <c r="T668" s="5"/>
      <c r="U668" s="5"/>
      <c r="V668" s="5"/>
      <c r="W668" s="5"/>
      <c r="X668" s="5"/>
      <c r="Y668" s="5"/>
      <c r="Z668" s="5"/>
    </row>
    <row r="669" spans="1:26" ht="15.75" customHeight="1" x14ac:dyDescent="0.25">
      <c r="A669" s="5"/>
      <c r="B669" s="13"/>
      <c r="C669" s="5"/>
      <c r="D669" s="13"/>
      <c r="E669" s="15"/>
      <c r="F669" s="15"/>
      <c r="G669" s="5"/>
      <c r="H669" s="5"/>
      <c r="I669" s="5"/>
      <c r="J669" s="5"/>
      <c r="K669" s="5"/>
      <c r="L669" s="5"/>
      <c r="M669" s="5"/>
      <c r="N669" s="5"/>
      <c r="O669" s="5"/>
      <c r="P669" s="5"/>
      <c r="Q669" s="5"/>
      <c r="R669" s="5"/>
      <c r="S669" s="5"/>
      <c r="T669" s="5"/>
      <c r="U669" s="5"/>
      <c r="V669" s="5"/>
      <c r="W669" s="5"/>
      <c r="X669" s="5"/>
      <c r="Y669" s="5"/>
      <c r="Z669" s="5"/>
    </row>
    <row r="670" spans="1:26" ht="15.75" customHeight="1" x14ac:dyDescent="0.25">
      <c r="A670" s="5"/>
      <c r="B670" s="13"/>
      <c r="C670" s="5"/>
      <c r="D670" s="13"/>
      <c r="E670" s="15"/>
      <c r="F670" s="15"/>
      <c r="G670" s="5"/>
      <c r="H670" s="5"/>
      <c r="I670" s="5"/>
      <c r="J670" s="5"/>
      <c r="K670" s="5"/>
      <c r="L670" s="5"/>
      <c r="M670" s="5"/>
      <c r="N670" s="5"/>
      <c r="O670" s="5"/>
      <c r="P670" s="5"/>
      <c r="Q670" s="5"/>
      <c r="R670" s="5"/>
      <c r="S670" s="5"/>
      <c r="T670" s="5"/>
      <c r="U670" s="5"/>
      <c r="V670" s="5"/>
      <c r="W670" s="5"/>
      <c r="X670" s="5"/>
      <c r="Y670" s="5"/>
      <c r="Z670" s="5"/>
    </row>
    <row r="671" spans="1:26" ht="15.75" customHeight="1" x14ac:dyDescent="0.25">
      <c r="A671" s="5"/>
      <c r="B671" s="13"/>
      <c r="C671" s="5"/>
      <c r="D671" s="13"/>
      <c r="E671" s="15"/>
      <c r="F671" s="15"/>
      <c r="G671" s="5"/>
      <c r="H671" s="5"/>
      <c r="I671" s="5"/>
      <c r="J671" s="5"/>
      <c r="K671" s="5"/>
      <c r="L671" s="5"/>
      <c r="M671" s="5"/>
      <c r="N671" s="5"/>
      <c r="O671" s="5"/>
      <c r="P671" s="5"/>
      <c r="Q671" s="5"/>
      <c r="R671" s="5"/>
      <c r="S671" s="5"/>
      <c r="T671" s="5"/>
      <c r="U671" s="5"/>
      <c r="V671" s="5"/>
      <c r="W671" s="5"/>
      <c r="X671" s="5"/>
      <c r="Y671" s="5"/>
      <c r="Z671" s="5"/>
    </row>
    <row r="672" spans="1:26" ht="15.75" customHeight="1" x14ac:dyDescent="0.25">
      <c r="A672" s="5"/>
      <c r="B672" s="13"/>
      <c r="C672" s="5"/>
      <c r="D672" s="13"/>
      <c r="E672" s="15"/>
      <c r="F672" s="15"/>
      <c r="G672" s="5"/>
      <c r="H672" s="5"/>
      <c r="I672" s="5"/>
      <c r="J672" s="5"/>
      <c r="K672" s="5"/>
      <c r="L672" s="5"/>
      <c r="M672" s="5"/>
      <c r="N672" s="5"/>
      <c r="O672" s="5"/>
      <c r="P672" s="5"/>
      <c r="Q672" s="5"/>
      <c r="R672" s="5"/>
      <c r="S672" s="5"/>
      <c r="T672" s="5"/>
      <c r="U672" s="5"/>
      <c r="V672" s="5"/>
      <c r="W672" s="5"/>
      <c r="X672" s="5"/>
      <c r="Y672" s="5"/>
      <c r="Z672" s="5"/>
    </row>
    <row r="673" spans="1:26" ht="15.75" customHeight="1" x14ac:dyDescent="0.25">
      <c r="A673" s="5"/>
      <c r="B673" s="13"/>
      <c r="C673" s="5"/>
      <c r="D673" s="13"/>
      <c r="E673" s="15"/>
      <c r="F673" s="15"/>
      <c r="G673" s="5"/>
      <c r="H673" s="5"/>
      <c r="I673" s="5"/>
      <c r="J673" s="5"/>
      <c r="K673" s="5"/>
      <c r="L673" s="5"/>
      <c r="M673" s="5"/>
      <c r="N673" s="5"/>
      <c r="O673" s="5"/>
      <c r="P673" s="5"/>
      <c r="Q673" s="5"/>
      <c r="R673" s="5"/>
      <c r="S673" s="5"/>
      <c r="T673" s="5"/>
      <c r="U673" s="5"/>
      <c r="V673" s="5"/>
      <c r="W673" s="5"/>
      <c r="X673" s="5"/>
      <c r="Y673" s="5"/>
      <c r="Z673" s="5"/>
    </row>
    <row r="674" spans="1:26" ht="15.75" customHeight="1" x14ac:dyDescent="0.25">
      <c r="A674" s="5"/>
      <c r="B674" s="13"/>
      <c r="C674" s="5"/>
      <c r="D674" s="13"/>
      <c r="E674" s="15"/>
      <c r="F674" s="15"/>
      <c r="G674" s="5"/>
      <c r="H674" s="5"/>
      <c r="I674" s="5"/>
      <c r="J674" s="5"/>
      <c r="K674" s="5"/>
      <c r="L674" s="5"/>
      <c r="M674" s="5"/>
      <c r="N674" s="5"/>
      <c r="O674" s="5"/>
      <c r="P674" s="5"/>
      <c r="Q674" s="5"/>
      <c r="R674" s="5"/>
      <c r="S674" s="5"/>
      <c r="T674" s="5"/>
      <c r="U674" s="5"/>
      <c r="V674" s="5"/>
      <c r="W674" s="5"/>
      <c r="X674" s="5"/>
      <c r="Y674" s="5"/>
      <c r="Z674" s="5"/>
    </row>
    <row r="675" spans="1:26" ht="15.75" customHeight="1" x14ac:dyDescent="0.25">
      <c r="A675" s="5"/>
      <c r="B675" s="13"/>
      <c r="C675" s="5"/>
      <c r="D675" s="13"/>
      <c r="E675" s="15"/>
      <c r="F675" s="15"/>
      <c r="G675" s="5"/>
      <c r="H675" s="5"/>
      <c r="I675" s="5"/>
      <c r="J675" s="5"/>
      <c r="K675" s="5"/>
      <c r="L675" s="5"/>
      <c r="M675" s="5"/>
      <c r="N675" s="5"/>
      <c r="O675" s="5"/>
      <c r="P675" s="5"/>
      <c r="Q675" s="5"/>
      <c r="R675" s="5"/>
      <c r="S675" s="5"/>
      <c r="T675" s="5"/>
      <c r="U675" s="5"/>
      <c r="V675" s="5"/>
      <c r="W675" s="5"/>
      <c r="X675" s="5"/>
      <c r="Y675" s="5"/>
      <c r="Z675" s="5"/>
    </row>
    <row r="676" spans="1:26" ht="15.75" customHeight="1" x14ac:dyDescent="0.25">
      <c r="A676" s="5"/>
      <c r="B676" s="13"/>
      <c r="C676" s="5"/>
      <c r="D676" s="13"/>
      <c r="E676" s="15"/>
      <c r="F676" s="15"/>
      <c r="G676" s="5"/>
      <c r="H676" s="5"/>
      <c r="I676" s="5"/>
      <c r="J676" s="5"/>
      <c r="K676" s="5"/>
      <c r="L676" s="5"/>
      <c r="M676" s="5"/>
      <c r="N676" s="5"/>
      <c r="O676" s="5"/>
      <c r="P676" s="5"/>
      <c r="Q676" s="5"/>
      <c r="R676" s="5"/>
      <c r="S676" s="5"/>
      <c r="T676" s="5"/>
      <c r="U676" s="5"/>
      <c r="V676" s="5"/>
      <c r="W676" s="5"/>
      <c r="X676" s="5"/>
      <c r="Y676" s="5"/>
      <c r="Z676" s="5"/>
    </row>
    <row r="677" spans="1:26" ht="15.75" customHeight="1" x14ac:dyDescent="0.25">
      <c r="A677" s="5"/>
      <c r="B677" s="13"/>
      <c r="C677" s="5"/>
      <c r="D677" s="13"/>
      <c r="E677" s="15"/>
      <c r="F677" s="15"/>
      <c r="G677" s="5"/>
      <c r="H677" s="5"/>
      <c r="I677" s="5"/>
      <c r="J677" s="5"/>
      <c r="K677" s="5"/>
      <c r="L677" s="5"/>
      <c r="M677" s="5"/>
      <c r="N677" s="5"/>
      <c r="O677" s="5"/>
      <c r="P677" s="5"/>
      <c r="Q677" s="5"/>
      <c r="R677" s="5"/>
      <c r="S677" s="5"/>
      <c r="T677" s="5"/>
      <c r="U677" s="5"/>
      <c r="V677" s="5"/>
      <c r="W677" s="5"/>
      <c r="X677" s="5"/>
      <c r="Y677" s="5"/>
      <c r="Z677" s="5"/>
    </row>
    <row r="678" spans="1:26" ht="15.75" customHeight="1" x14ac:dyDescent="0.25">
      <c r="A678" s="5"/>
      <c r="B678" s="13"/>
      <c r="C678" s="5"/>
      <c r="D678" s="13"/>
      <c r="E678" s="15"/>
      <c r="F678" s="15"/>
      <c r="G678" s="5"/>
      <c r="H678" s="5"/>
      <c r="I678" s="5"/>
      <c r="J678" s="5"/>
      <c r="K678" s="5"/>
      <c r="L678" s="5"/>
      <c r="M678" s="5"/>
      <c r="N678" s="5"/>
      <c r="O678" s="5"/>
      <c r="P678" s="5"/>
      <c r="Q678" s="5"/>
      <c r="R678" s="5"/>
      <c r="S678" s="5"/>
      <c r="T678" s="5"/>
      <c r="U678" s="5"/>
      <c r="V678" s="5"/>
      <c r="W678" s="5"/>
      <c r="X678" s="5"/>
      <c r="Y678" s="5"/>
      <c r="Z678" s="5"/>
    </row>
    <row r="679" spans="1:26" ht="15.75" customHeight="1" x14ac:dyDescent="0.25">
      <c r="A679" s="5"/>
      <c r="B679" s="13"/>
      <c r="C679" s="5"/>
      <c r="D679" s="13"/>
      <c r="E679" s="15"/>
      <c r="F679" s="15"/>
      <c r="G679" s="5"/>
      <c r="H679" s="5"/>
      <c r="I679" s="5"/>
      <c r="J679" s="5"/>
      <c r="K679" s="5"/>
      <c r="L679" s="5"/>
      <c r="M679" s="5"/>
      <c r="N679" s="5"/>
      <c r="O679" s="5"/>
      <c r="P679" s="5"/>
      <c r="Q679" s="5"/>
      <c r="R679" s="5"/>
      <c r="S679" s="5"/>
      <c r="T679" s="5"/>
      <c r="U679" s="5"/>
      <c r="V679" s="5"/>
      <c r="W679" s="5"/>
      <c r="X679" s="5"/>
      <c r="Y679" s="5"/>
      <c r="Z679" s="5"/>
    </row>
    <row r="680" spans="1:26" ht="15.75" customHeight="1" x14ac:dyDescent="0.25">
      <c r="A680" s="5"/>
      <c r="B680" s="13"/>
      <c r="C680" s="5"/>
      <c r="D680" s="13"/>
      <c r="E680" s="15"/>
      <c r="F680" s="15"/>
      <c r="G680" s="5"/>
      <c r="H680" s="5"/>
      <c r="I680" s="5"/>
      <c r="J680" s="5"/>
      <c r="K680" s="5"/>
      <c r="L680" s="5"/>
      <c r="M680" s="5"/>
      <c r="N680" s="5"/>
      <c r="O680" s="5"/>
      <c r="P680" s="5"/>
      <c r="Q680" s="5"/>
      <c r="R680" s="5"/>
      <c r="S680" s="5"/>
      <c r="T680" s="5"/>
      <c r="U680" s="5"/>
      <c r="V680" s="5"/>
      <c r="W680" s="5"/>
      <c r="X680" s="5"/>
      <c r="Y680" s="5"/>
      <c r="Z680" s="5"/>
    </row>
    <row r="681" spans="1:26" ht="15.75" customHeight="1" x14ac:dyDescent="0.25">
      <c r="A681" s="5"/>
      <c r="B681" s="13"/>
      <c r="C681" s="5"/>
      <c r="D681" s="13"/>
      <c r="E681" s="15"/>
      <c r="F681" s="15"/>
      <c r="G681" s="5"/>
      <c r="H681" s="5"/>
      <c r="I681" s="5"/>
      <c r="J681" s="5"/>
      <c r="K681" s="5"/>
      <c r="L681" s="5"/>
      <c r="M681" s="5"/>
      <c r="N681" s="5"/>
      <c r="O681" s="5"/>
      <c r="P681" s="5"/>
      <c r="Q681" s="5"/>
      <c r="R681" s="5"/>
      <c r="S681" s="5"/>
      <c r="T681" s="5"/>
      <c r="U681" s="5"/>
      <c r="V681" s="5"/>
      <c r="W681" s="5"/>
      <c r="X681" s="5"/>
      <c r="Y681" s="5"/>
      <c r="Z681" s="5"/>
    </row>
    <row r="682" spans="1:26" ht="15.75" customHeight="1" x14ac:dyDescent="0.25">
      <c r="A682" s="5"/>
      <c r="B682" s="13"/>
      <c r="C682" s="5"/>
      <c r="D682" s="13"/>
      <c r="E682" s="15"/>
      <c r="F682" s="15"/>
      <c r="G682" s="5"/>
      <c r="H682" s="5"/>
      <c r="I682" s="5"/>
      <c r="J682" s="5"/>
      <c r="K682" s="5"/>
      <c r="L682" s="5"/>
      <c r="M682" s="5"/>
      <c r="N682" s="5"/>
      <c r="O682" s="5"/>
      <c r="P682" s="5"/>
      <c r="Q682" s="5"/>
      <c r="R682" s="5"/>
      <c r="S682" s="5"/>
      <c r="T682" s="5"/>
      <c r="U682" s="5"/>
      <c r="V682" s="5"/>
      <c r="W682" s="5"/>
      <c r="X682" s="5"/>
      <c r="Y682" s="5"/>
      <c r="Z682" s="5"/>
    </row>
    <row r="683" spans="1:26" ht="15.75" customHeight="1" x14ac:dyDescent="0.25">
      <c r="A683" s="5"/>
      <c r="B683" s="13"/>
      <c r="C683" s="5"/>
      <c r="D683" s="13"/>
      <c r="E683" s="15"/>
      <c r="F683" s="15"/>
      <c r="G683" s="5"/>
      <c r="H683" s="5"/>
      <c r="I683" s="5"/>
      <c r="J683" s="5"/>
      <c r="K683" s="5"/>
      <c r="L683" s="5"/>
      <c r="M683" s="5"/>
      <c r="N683" s="5"/>
      <c r="O683" s="5"/>
      <c r="P683" s="5"/>
      <c r="Q683" s="5"/>
      <c r="R683" s="5"/>
      <c r="S683" s="5"/>
      <c r="T683" s="5"/>
      <c r="U683" s="5"/>
      <c r="V683" s="5"/>
      <c r="W683" s="5"/>
      <c r="X683" s="5"/>
      <c r="Y683" s="5"/>
      <c r="Z683" s="5"/>
    </row>
    <row r="684" spans="1:26" ht="15.75" customHeight="1" x14ac:dyDescent="0.25">
      <c r="A684" s="5"/>
      <c r="B684" s="13"/>
      <c r="C684" s="5"/>
      <c r="D684" s="13"/>
      <c r="E684" s="15"/>
      <c r="F684" s="15"/>
      <c r="G684" s="5"/>
      <c r="H684" s="5"/>
      <c r="I684" s="5"/>
      <c r="J684" s="5"/>
      <c r="K684" s="5"/>
      <c r="L684" s="5"/>
      <c r="M684" s="5"/>
      <c r="N684" s="5"/>
      <c r="O684" s="5"/>
      <c r="P684" s="5"/>
      <c r="Q684" s="5"/>
      <c r="R684" s="5"/>
      <c r="S684" s="5"/>
      <c r="T684" s="5"/>
      <c r="U684" s="5"/>
      <c r="V684" s="5"/>
      <c r="W684" s="5"/>
      <c r="X684" s="5"/>
      <c r="Y684" s="5"/>
      <c r="Z684" s="5"/>
    </row>
    <row r="685" spans="1:26" ht="15.75" customHeight="1" x14ac:dyDescent="0.25">
      <c r="A685" s="5"/>
      <c r="B685" s="13"/>
      <c r="C685" s="5"/>
      <c r="D685" s="13"/>
      <c r="E685" s="15"/>
      <c r="F685" s="15"/>
      <c r="G685" s="5"/>
      <c r="H685" s="5"/>
      <c r="I685" s="5"/>
      <c r="J685" s="5"/>
      <c r="K685" s="5"/>
      <c r="L685" s="5"/>
      <c r="M685" s="5"/>
      <c r="N685" s="5"/>
      <c r="O685" s="5"/>
      <c r="P685" s="5"/>
      <c r="Q685" s="5"/>
      <c r="R685" s="5"/>
      <c r="S685" s="5"/>
      <c r="T685" s="5"/>
      <c r="U685" s="5"/>
      <c r="V685" s="5"/>
      <c r="W685" s="5"/>
      <c r="X685" s="5"/>
      <c r="Y685" s="5"/>
      <c r="Z685" s="5"/>
    </row>
    <row r="686" spans="1:26" ht="15.75" customHeight="1" x14ac:dyDescent="0.25">
      <c r="A686" s="5"/>
      <c r="B686" s="13"/>
      <c r="C686" s="5"/>
      <c r="D686" s="13"/>
      <c r="E686" s="15"/>
      <c r="F686" s="15"/>
      <c r="G686" s="5"/>
      <c r="H686" s="5"/>
      <c r="I686" s="5"/>
      <c r="J686" s="5"/>
      <c r="K686" s="5"/>
      <c r="L686" s="5"/>
      <c r="M686" s="5"/>
      <c r="N686" s="5"/>
      <c r="O686" s="5"/>
      <c r="P686" s="5"/>
      <c r="Q686" s="5"/>
      <c r="R686" s="5"/>
      <c r="S686" s="5"/>
      <c r="T686" s="5"/>
      <c r="U686" s="5"/>
      <c r="V686" s="5"/>
      <c r="W686" s="5"/>
      <c r="X686" s="5"/>
      <c r="Y686" s="5"/>
      <c r="Z686" s="5"/>
    </row>
    <row r="687" spans="1:26" ht="15.75" customHeight="1" x14ac:dyDescent="0.25">
      <c r="A687" s="5"/>
      <c r="B687" s="13"/>
      <c r="C687" s="5"/>
      <c r="D687" s="13"/>
      <c r="E687" s="15"/>
      <c r="F687" s="15"/>
      <c r="G687" s="5"/>
      <c r="H687" s="5"/>
      <c r="I687" s="5"/>
      <c r="J687" s="5"/>
      <c r="K687" s="5"/>
      <c r="L687" s="5"/>
      <c r="M687" s="5"/>
      <c r="N687" s="5"/>
      <c r="O687" s="5"/>
      <c r="P687" s="5"/>
      <c r="Q687" s="5"/>
      <c r="R687" s="5"/>
      <c r="S687" s="5"/>
      <c r="T687" s="5"/>
      <c r="U687" s="5"/>
      <c r="V687" s="5"/>
      <c r="W687" s="5"/>
      <c r="X687" s="5"/>
      <c r="Y687" s="5"/>
      <c r="Z687" s="5"/>
    </row>
    <row r="688" spans="1:26" ht="15.75" customHeight="1" x14ac:dyDescent="0.25">
      <c r="A688" s="5"/>
      <c r="B688" s="13"/>
      <c r="C688" s="5"/>
      <c r="D688" s="13"/>
      <c r="E688" s="15"/>
      <c r="F688" s="15"/>
      <c r="G688" s="5"/>
      <c r="H688" s="5"/>
      <c r="I688" s="5"/>
      <c r="J688" s="5"/>
      <c r="K688" s="5"/>
      <c r="L688" s="5"/>
      <c r="M688" s="5"/>
      <c r="N688" s="5"/>
      <c r="O688" s="5"/>
      <c r="P688" s="5"/>
      <c r="Q688" s="5"/>
      <c r="R688" s="5"/>
      <c r="S688" s="5"/>
      <c r="T688" s="5"/>
      <c r="U688" s="5"/>
      <c r="V688" s="5"/>
      <c r="W688" s="5"/>
      <c r="X688" s="5"/>
      <c r="Y688" s="5"/>
      <c r="Z688" s="5"/>
    </row>
    <row r="689" spans="1:26" ht="15.75" customHeight="1" x14ac:dyDescent="0.25">
      <c r="A689" s="5"/>
      <c r="B689" s="13"/>
      <c r="C689" s="5"/>
      <c r="D689" s="13"/>
      <c r="E689" s="15"/>
      <c r="F689" s="15"/>
      <c r="G689" s="5"/>
      <c r="H689" s="5"/>
      <c r="I689" s="5"/>
      <c r="J689" s="5"/>
      <c r="K689" s="5"/>
      <c r="L689" s="5"/>
      <c r="M689" s="5"/>
      <c r="N689" s="5"/>
      <c r="O689" s="5"/>
      <c r="P689" s="5"/>
      <c r="Q689" s="5"/>
      <c r="R689" s="5"/>
      <c r="S689" s="5"/>
      <c r="T689" s="5"/>
      <c r="U689" s="5"/>
      <c r="V689" s="5"/>
      <c r="W689" s="5"/>
      <c r="X689" s="5"/>
      <c r="Y689" s="5"/>
      <c r="Z689" s="5"/>
    </row>
    <row r="690" spans="1:26" ht="15.75" customHeight="1" x14ac:dyDescent="0.25">
      <c r="A690" s="5"/>
      <c r="B690" s="13"/>
      <c r="C690" s="5"/>
      <c r="D690" s="13"/>
      <c r="E690" s="15"/>
      <c r="F690" s="15"/>
      <c r="G690" s="5"/>
      <c r="H690" s="5"/>
      <c r="I690" s="5"/>
      <c r="J690" s="5"/>
      <c r="K690" s="5"/>
      <c r="L690" s="5"/>
      <c r="M690" s="5"/>
      <c r="N690" s="5"/>
      <c r="O690" s="5"/>
      <c r="P690" s="5"/>
      <c r="Q690" s="5"/>
      <c r="R690" s="5"/>
      <c r="S690" s="5"/>
      <c r="T690" s="5"/>
      <c r="U690" s="5"/>
      <c r="V690" s="5"/>
      <c r="W690" s="5"/>
      <c r="X690" s="5"/>
      <c r="Y690" s="5"/>
      <c r="Z690" s="5"/>
    </row>
    <row r="691" spans="1:26" ht="15.75" customHeight="1" x14ac:dyDescent="0.25">
      <c r="A691" s="5"/>
      <c r="B691" s="13"/>
      <c r="C691" s="5"/>
      <c r="D691" s="13"/>
      <c r="E691" s="15"/>
      <c r="F691" s="15"/>
      <c r="G691" s="5"/>
      <c r="H691" s="5"/>
      <c r="I691" s="5"/>
      <c r="J691" s="5"/>
      <c r="K691" s="5"/>
      <c r="L691" s="5"/>
      <c r="M691" s="5"/>
      <c r="N691" s="5"/>
      <c r="O691" s="5"/>
      <c r="P691" s="5"/>
      <c r="Q691" s="5"/>
      <c r="R691" s="5"/>
      <c r="S691" s="5"/>
      <c r="T691" s="5"/>
      <c r="U691" s="5"/>
      <c r="V691" s="5"/>
      <c r="W691" s="5"/>
      <c r="X691" s="5"/>
      <c r="Y691" s="5"/>
      <c r="Z691" s="5"/>
    </row>
    <row r="692" spans="1:26" ht="15.75" customHeight="1" x14ac:dyDescent="0.25">
      <c r="A692" s="5"/>
      <c r="B692" s="13"/>
      <c r="C692" s="5"/>
      <c r="D692" s="13"/>
      <c r="E692" s="15"/>
      <c r="F692" s="15"/>
      <c r="G692" s="5"/>
      <c r="H692" s="5"/>
      <c r="I692" s="5"/>
      <c r="J692" s="5"/>
      <c r="K692" s="5"/>
      <c r="L692" s="5"/>
      <c r="M692" s="5"/>
      <c r="N692" s="5"/>
      <c r="O692" s="5"/>
      <c r="P692" s="5"/>
      <c r="Q692" s="5"/>
      <c r="R692" s="5"/>
      <c r="S692" s="5"/>
      <c r="T692" s="5"/>
      <c r="U692" s="5"/>
      <c r="V692" s="5"/>
      <c r="W692" s="5"/>
      <c r="X692" s="5"/>
      <c r="Y692" s="5"/>
      <c r="Z692" s="5"/>
    </row>
    <row r="693" spans="1:26" ht="15.75" customHeight="1" x14ac:dyDescent="0.25">
      <c r="A693" s="5"/>
      <c r="B693" s="13"/>
      <c r="C693" s="5"/>
      <c r="D693" s="13"/>
      <c r="E693" s="15"/>
      <c r="F693" s="15"/>
      <c r="G693" s="5"/>
      <c r="H693" s="5"/>
      <c r="I693" s="5"/>
      <c r="J693" s="5"/>
      <c r="K693" s="5"/>
      <c r="L693" s="5"/>
      <c r="M693" s="5"/>
      <c r="N693" s="5"/>
      <c r="O693" s="5"/>
      <c r="P693" s="5"/>
      <c r="Q693" s="5"/>
      <c r="R693" s="5"/>
      <c r="S693" s="5"/>
      <c r="T693" s="5"/>
      <c r="U693" s="5"/>
      <c r="V693" s="5"/>
      <c r="W693" s="5"/>
      <c r="X693" s="5"/>
      <c r="Y693" s="5"/>
      <c r="Z693" s="5"/>
    </row>
    <row r="694" spans="1:26" ht="15.75" customHeight="1" x14ac:dyDescent="0.25">
      <c r="A694" s="5"/>
      <c r="B694" s="13"/>
      <c r="C694" s="5"/>
      <c r="D694" s="13"/>
      <c r="E694" s="15"/>
      <c r="F694" s="15"/>
      <c r="G694" s="5"/>
      <c r="H694" s="5"/>
      <c r="I694" s="5"/>
      <c r="J694" s="5"/>
      <c r="K694" s="5"/>
      <c r="L694" s="5"/>
      <c r="M694" s="5"/>
      <c r="N694" s="5"/>
      <c r="O694" s="5"/>
      <c r="P694" s="5"/>
      <c r="Q694" s="5"/>
      <c r="R694" s="5"/>
      <c r="S694" s="5"/>
      <c r="T694" s="5"/>
      <c r="U694" s="5"/>
      <c r="V694" s="5"/>
      <c r="W694" s="5"/>
      <c r="X694" s="5"/>
      <c r="Y694" s="5"/>
      <c r="Z694" s="5"/>
    </row>
    <row r="695" spans="1:26" ht="15.75" customHeight="1" x14ac:dyDescent="0.25">
      <c r="A695" s="5"/>
      <c r="B695" s="13"/>
      <c r="C695" s="5"/>
      <c r="D695" s="13"/>
      <c r="E695" s="15"/>
      <c r="F695" s="15"/>
      <c r="G695" s="5"/>
      <c r="H695" s="5"/>
      <c r="I695" s="5"/>
      <c r="J695" s="5"/>
      <c r="K695" s="5"/>
      <c r="L695" s="5"/>
      <c r="M695" s="5"/>
      <c r="N695" s="5"/>
      <c r="O695" s="5"/>
      <c r="P695" s="5"/>
      <c r="Q695" s="5"/>
      <c r="R695" s="5"/>
      <c r="S695" s="5"/>
      <c r="T695" s="5"/>
      <c r="U695" s="5"/>
      <c r="V695" s="5"/>
      <c r="W695" s="5"/>
      <c r="X695" s="5"/>
      <c r="Y695" s="5"/>
      <c r="Z695" s="5"/>
    </row>
    <row r="696" spans="1:26" ht="15.75" customHeight="1" x14ac:dyDescent="0.25">
      <c r="A696" s="5"/>
      <c r="B696" s="13"/>
      <c r="C696" s="5"/>
      <c r="D696" s="13"/>
      <c r="E696" s="15"/>
      <c r="F696" s="15"/>
      <c r="G696" s="5"/>
      <c r="H696" s="5"/>
      <c r="I696" s="5"/>
      <c r="J696" s="5"/>
      <c r="K696" s="5"/>
      <c r="L696" s="5"/>
      <c r="M696" s="5"/>
      <c r="N696" s="5"/>
      <c r="O696" s="5"/>
      <c r="P696" s="5"/>
      <c r="Q696" s="5"/>
      <c r="R696" s="5"/>
      <c r="S696" s="5"/>
      <c r="T696" s="5"/>
      <c r="U696" s="5"/>
      <c r="V696" s="5"/>
      <c r="W696" s="5"/>
      <c r="X696" s="5"/>
      <c r="Y696" s="5"/>
      <c r="Z696" s="5"/>
    </row>
    <row r="697" spans="1:26" ht="15.75" customHeight="1" x14ac:dyDescent="0.25">
      <c r="A697" s="5"/>
      <c r="B697" s="13"/>
      <c r="C697" s="5"/>
      <c r="D697" s="13"/>
      <c r="E697" s="15"/>
      <c r="F697" s="15"/>
      <c r="G697" s="5"/>
      <c r="H697" s="5"/>
      <c r="I697" s="5"/>
      <c r="J697" s="5"/>
      <c r="K697" s="5"/>
      <c r="L697" s="5"/>
      <c r="M697" s="5"/>
      <c r="N697" s="5"/>
      <c r="O697" s="5"/>
      <c r="P697" s="5"/>
      <c r="Q697" s="5"/>
      <c r="R697" s="5"/>
      <c r="S697" s="5"/>
      <c r="T697" s="5"/>
      <c r="U697" s="5"/>
      <c r="V697" s="5"/>
      <c r="W697" s="5"/>
      <c r="X697" s="5"/>
      <c r="Y697" s="5"/>
      <c r="Z697" s="5"/>
    </row>
    <row r="698" spans="1:26" ht="15.75" customHeight="1" x14ac:dyDescent="0.25">
      <c r="A698" s="5"/>
      <c r="B698" s="13"/>
      <c r="C698" s="5"/>
      <c r="D698" s="13"/>
      <c r="E698" s="15"/>
      <c r="F698" s="15"/>
      <c r="G698" s="5"/>
      <c r="H698" s="5"/>
      <c r="I698" s="5"/>
      <c r="J698" s="5"/>
      <c r="K698" s="5"/>
      <c r="L698" s="5"/>
      <c r="M698" s="5"/>
      <c r="N698" s="5"/>
      <c r="O698" s="5"/>
      <c r="P698" s="5"/>
      <c r="Q698" s="5"/>
      <c r="R698" s="5"/>
      <c r="S698" s="5"/>
      <c r="T698" s="5"/>
      <c r="U698" s="5"/>
      <c r="V698" s="5"/>
      <c r="W698" s="5"/>
      <c r="X698" s="5"/>
      <c r="Y698" s="5"/>
      <c r="Z698" s="5"/>
    </row>
    <row r="699" spans="1:26" ht="15.75" customHeight="1" x14ac:dyDescent="0.25">
      <c r="A699" s="5"/>
      <c r="B699" s="13"/>
      <c r="C699" s="5"/>
      <c r="D699" s="13"/>
      <c r="E699" s="15"/>
      <c r="F699" s="15"/>
      <c r="G699" s="5"/>
      <c r="H699" s="5"/>
      <c r="I699" s="5"/>
      <c r="J699" s="5"/>
      <c r="K699" s="5"/>
      <c r="L699" s="5"/>
      <c r="M699" s="5"/>
      <c r="N699" s="5"/>
      <c r="O699" s="5"/>
      <c r="P699" s="5"/>
      <c r="Q699" s="5"/>
      <c r="R699" s="5"/>
      <c r="S699" s="5"/>
      <c r="T699" s="5"/>
      <c r="U699" s="5"/>
      <c r="V699" s="5"/>
      <c r="W699" s="5"/>
      <c r="X699" s="5"/>
      <c r="Y699" s="5"/>
      <c r="Z699" s="5"/>
    </row>
    <row r="700" spans="1:26" ht="15.75" customHeight="1" x14ac:dyDescent="0.25">
      <c r="A700" s="5"/>
      <c r="B700" s="13"/>
      <c r="C700" s="5"/>
      <c r="D700" s="13"/>
      <c r="E700" s="15"/>
      <c r="F700" s="15"/>
      <c r="G700" s="5"/>
      <c r="H700" s="5"/>
      <c r="I700" s="5"/>
      <c r="J700" s="5"/>
      <c r="K700" s="5"/>
      <c r="L700" s="5"/>
      <c r="M700" s="5"/>
      <c r="N700" s="5"/>
      <c r="O700" s="5"/>
      <c r="P700" s="5"/>
      <c r="Q700" s="5"/>
      <c r="R700" s="5"/>
      <c r="S700" s="5"/>
      <c r="T700" s="5"/>
      <c r="U700" s="5"/>
      <c r="V700" s="5"/>
      <c r="W700" s="5"/>
      <c r="X700" s="5"/>
      <c r="Y700" s="5"/>
      <c r="Z700" s="5"/>
    </row>
    <row r="701" spans="1:26" ht="15.75" customHeight="1" x14ac:dyDescent="0.25">
      <c r="A701" s="5"/>
      <c r="B701" s="13"/>
      <c r="C701" s="5"/>
      <c r="D701" s="13"/>
      <c r="E701" s="15"/>
      <c r="F701" s="15"/>
      <c r="G701" s="5"/>
      <c r="H701" s="5"/>
      <c r="I701" s="5"/>
      <c r="J701" s="5"/>
      <c r="K701" s="5"/>
      <c r="L701" s="5"/>
      <c r="M701" s="5"/>
      <c r="N701" s="5"/>
      <c r="O701" s="5"/>
      <c r="P701" s="5"/>
      <c r="Q701" s="5"/>
      <c r="R701" s="5"/>
      <c r="S701" s="5"/>
      <c r="T701" s="5"/>
      <c r="U701" s="5"/>
      <c r="V701" s="5"/>
      <c r="W701" s="5"/>
      <c r="X701" s="5"/>
      <c r="Y701" s="5"/>
      <c r="Z701" s="5"/>
    </row>
    <row r="702" spans="1:26" ht="15.75" customHeight="1" x14ac:dyDescent="0.25">
      <c r="A702" s="5"/>
      <c r="B702" s="13"/>
      <c r="C702" s="5"/>
      <c r="D702" s="13"/>
      <c r="E702" s="15"/>
      <c r="F702" s="15"/>
      <c r="G702" s="5"/>
      <c r="H702" s="5"/>
      <c r="I702" s="5"/>
      <c r="J702" s="5"/>
      <c r="K702" s="5"/>
      <c r="L702" s="5"/>
      <c r="M702" s="5"/>
      <c r="N702" s="5"/>
      <c r="O702" s="5"/>
      <c r="P702" s="5"/>
      <c r="Q702" s="5"/>
      <c r="R702" s="5"/>
      <c r="S702" s="5"/>
      <c r="T702" s="5"/>
      <c r="U702" s="5"/>
      <c r="V702" s="5"/>
      <c r="W702" s="5"/>
      <c r="X702" s="5"/>
      <c r="Y702" s="5"/>
      <c r="Z702" s="5"/>
    </row>
    <row r="703" spans="1:26" ht="15.75" customHeight="1" x14ac:dyDescent="0.25">
      <c r="A703" s="5"/>
      <c r="B703" s="13"/>
      <c r="C703" s="5"/>
      <c r="D703" s="13"/>
      <c r="E703" s="15"/>
      <c r="F703" s="15"/>
      <c r="G703" s="5"/>
      <c r="H703" s="5"/>
      <c r="I703" s="5"/>
      <c r="J703" s="5"/>
      <c r="K703" s="5"/>
      <c r="L703" s="5"/>
      <c r="M703" s="5"/>
      <c r="N703" s="5"/>
      <c r="O703" s="5"/>
      <c r="P703" s="5"/>
      <c r="Q703" s="5"/>
      <c r="R703" s="5"/>
      <c r="S703" s="5"/>
      <c r="T703" s="5"/>
      <c r="U703" s="5"/>
      <c r="V703" s="5"/>
      <c r="W703" s="5"/>
      <c r="X703" s="5"/>
      <c r="Y703" s="5"/>
      <c r="Z703" s="5"/>
    </row>
    <row r="704" spans="1:26" ht="15.75" customHeight="1" x14ac:dyDescent="0.25">
      <c r="A704" s="5"/>
      <c r="B704" s="13"/>
      <c r="C704" s="5"/>
      <c r="D704" s="13"/>
      <c r="E704" s="15"/>
      <c r="F704" s="15"/>
      <c r="G704" s="5"/>
      <c r="H704" s="5"/>
      <c r="I704" s="5"/>
      <c r="J704" s="5"/>
      <c r="K704" s="5"/>
      <c r="L704" s="5"/>
      <c r="M704" s="5"/>
      <c r="N704" s="5"/>
      <c r="O704" s="5"/>
      <c r="P704" s="5"/>
      <c r="Q704" s="5"/>
      <c r="R704" s="5"/>
      <c r="S704" s="5"/>
      <c r="T704" s="5"/>
      <c r="U704" s="5"/>
      <c r="V704" s="5"/>
      <c r="W704" s="5"/>
      <c r="X704" s="5"/>
      <c r="Y704" s="5"/>
      <c r="Z704" s="5"/>
    </row>
    <row r="705" spans="1:26" ht="15.75" customHeight="1" x14ac:dyDescent="0.25">
      <c r="A705" s="5"/>
      <c r="B705" s="13"/>
      <c r="C705" s="5"/>
      <c r="D705" s="13"/>
      <c r="E705" s="15"/>
      <c r="F705" s="15"/>
      <c r="G705" s="5"/>
      <c r="H705" s="5"/>
      <c r="I705" s="5"/>
      <c r="J705" s="5"/>
      <c r="K705" s="5"/>
      <c r="L705" s="5"/>
      <c r="M705" s="5"/>
      <c r="N705" s="5"/>
      <c r="O705" s="5"/>
      <c r="P705" s="5"/>
      <c r="Q705" s="5"/>
      <c r="R705" s="5"/>
      <c r="S705" s="5"/>
      <c r="T705" s="5"/>
      <c r="U705" s="5"/>
      <c r="V705" s="5"/>
      <c r="W705" s="5"/>
      <c r="X705" s="5"/>
      <c r="Y705" s="5"/>
      <c r="Z705" s="5"/>
    </row>
    <row r="706" spans="1:26" ht="15.75" customHeight="1" x14ac:dyDescent="0.25">
      <c r="A706" s="5"/>
      <c r="B706" s="13"/>
      <c r="C706" s="5"/>
      <c r="D706" s="13"/>
      <c r="E706" s="15"/>
      <c r="F706" s="15"/>
      <c r="G706" s="5"/>
      <c r="H706" s="5"/>
      <c r="I706" s="5"/>
      <c r="J706" s="5"/>
      <c r="K706" s="5"/>
      <c r="L706" s="5"/>
      <c r="M706" s="5"/>
      <c r="N706" s="5"/>
      <c r="O706" s="5"/>
      <c r="P706" s="5"/>
      <c r="Q706" s="5"/>
      <c r="R706" s="5"/>
      <c r="S706" s="5"/>
      <c r="T706" s="5"/>
      <c r="U706" s="5"/>
      <c r="V706" s="5"/>
      <c r="W706" s="5"/>
      <c r="X706" s="5"/>
      <c r="Y706" s="5"/>
      <c r="Z706" s="5"/>
    </row>
    <row r="707" spans="1:26" ht="15.75" customHeight="1" x14ac:dyDescent="0.25">
      <c r="A707" s="5"/>
      <c r="B707" s="13"/>
      <c r="C707" s="5"/>
      <c r="D707" s="13"/>
      <c r="E707" s="15"/>
      <c r="F707" s="15"/>
      <c r="G707" s="5"/>
      <c r="H707" s="5"/>
      <c r="I707" s="5"/>
      <c r="J707" s="5"/>
      <c r="K707" s="5"/>
      <c r="L707" s="5"/>
      <c r="M707" s="5"/>
      <c r="N707" s="5"/>
      <c r="O707" s="5"/>
      <c r="P707" s="5"/>
      <c r="Q707" s="5"/>
      <c r="R707" s="5"/>
      <c r="S707" s="5"/>
      <c r="T707" s="5"/>
      <c r="U707" s="5"/>
      <c r="V707" s="5"/>
      <c r="W707" s="5"/>
      <c r="X707" s="5"/>
      <c r="Y707" s="5"/>
      <c r="Z707" s="5"/>
    </row>
    <row r="708" spans="1:26" ht="15.75" customHeight="1" x14ac:dyDescent="0.25">
      <c r="A708" s="5"/>
      <c r="B708" s="13"/>
      <c r="C708" s="5"/>
      <c r="D708" s="13"/>
      <c r="E708" s="15"/>
      <c r="F708" s="15"/>
      <c r="G708" s="5"/>
      <c r="H708" s="5"/>
      <c r="I708" s="5"/>
      <c r="J708" s="5"/>
      <c r="K708" s="5"/>
      <c r="L708" s="5"/>
      <c r="M708" s="5"/>
      <c r="N708" s="5"/>
      <c r="O708" s="5"/>
      <c r="P708" s="5"/>
      <c r="Q708" s="5"/>
      <c r="R708" s="5"/>
      <c r="S708" s="5"/>
      <c r="T708" s="5"/>
      <c r="U708" s="5"/>
      <c r="V708" s="5"/>
      <c r="W708" s="5"/>
      <c r="X708" s="5"/>
      <c r="Y708" s="5"/>
      <c r="Z708" s="5"/>
    </row>
    <row r="709" spans="1:26" ht="15.75" customHeight="1" x14ac:dyDescent="0.25">
      <c r="A709" s="5"/>
      <c r="B709" s="13"/>
      <c r="C709" s="5"/>
      <c r="D709" s="13"/>
      <c r="E709" s="15"/>
      <c r="F709" s="15"/>
      <c r="G709" s="5"/>
      <c r="H709" s="5"/>
      <c r="I709" s="5"/>
      <c r="J709" s="5"/>
      <c r="K709" s="5"/>
      <c r="L709" s="5"/>
      <c r="M709" s="5"/>
      <c r="N709" s="5"/>
      <c r="O709" s="5"/>
      <c r="P709" s="5"/>
      <c r="Q709" s="5"/>
      <c r="R709" s="5"/>
      <c r="S709" s="5"/>
      <c r="T709" s="5"/>
      <c r="U709" s="5"/>
      <c r="V709" s="5"/>
      <c r="W709" s="5"/>
      <c r="X709" s="5"/>
      <c r="Y709" s="5"/>
      <c r="Z709" s="5"/>
    </row>
    <row r="710" spans="1:26" ht="15.75" customHeight="1" x14ac:dyDescent="0.25">
      <c r="A710" s="5"/>
      <c r="B710" s="13"/>
      <c r="C710" s="5"/>
      <c r="D710" s="13"/>
      <c r="E710" s="15"/>
      <c r="F710" s="15"/>
      <c r="G710" s="5"/>
      <c r="H710" s="5"/>
      <c r="I710" s="5"/>
      <c r="J710" s="5"/>
      <c r="K710" s="5"/>
      <c r="L710" s="5"/>
      <c r="M710" s="5"/>
      <c r="N710" s="5"/>
      <c r="O710" s="5"/>
      <c r="P710" s="5"/>
      <c r="Q710" s="5"/>
      <c r="R710" s="5"/>
      <c r="S710" s="5"/>
      <c r="T710" s="5"/>
      <c r="U710" s="5"/>
      <c r="V710" s="5"/>
      <c r="W710" s="5"/>
      <c r="X710" s="5"/>
      <c r="Y710" s="5"/>
      <c r="Z710" s="5"/>
    </row>
    <row r="711" spans="1:26" ht="15.75" customHeight="1" x14ac:dyDescent="0.25">
      <c r="A711" s="5"/>
      <c r="B711" s="13"/>
      <c r="C711" s="5"/>
      <c r="D711" s="13"/>
      <c r="E711" s="15"/>
      <c r="F711" s="15"/>
      <c r="G711" s="5"/>
      <c r="H711" s="5"/>
      <c r="I711" s="5"/>
      <c r="J711" s="5"/>
      <c r="K711" s="5"/>
      <c r="L711" s="5"/>
      <c r="M711" s="5"/>
      <c r="N711" s="5"/>
      <c r="O711" s="5"/>
      <c r="P711" s="5"/>
      <c r="Q711" s="5"/>
      <c r="R711" s="5"/>
      <c r="S711" s="5"/>
      <c r="T711" s="5"/>
      <c r="U711" s="5"/>
      <c r="V711" s="5"/>
      <c r="W711" s="5"/>
      <c r="X711" s="5"/>
      <c r="Y711" s="5"/>
      <c r="Z711" s="5"/>
    </row>
    <row r="712" spans="1:26" ht="15.75" customHeight="1" x14ac:dyDescent="0.25">
      <c r="A712" s="5"/>
      <c r="B712" s="13"/>
      <c r="C712" s="5"/>
      <c r="D712" s="13"/>
      <c r="E712" s="15"/>
      <c r="F712" s="15"/>
      <c r="G712" s="5"/>
      <c r="H712" s="5"/>
      <c r="I712" s="5"/>
      <c r="J712" s="5"/>
      <c r="K712" s="5"/>
      <c r="L712" s="5"/>
      <c r="M712" s="5"/>
      <c r="N712" s="5"/>
      <c r="O712" s="5"/>
      <c r="P712" s="5"/>
      <c r="Q712" s="5"/>
      <c r="R712" s="5"/>
      <c r="S712" s="5"/>
      <c r="T712" s="5"/>
      <c r="U712" s="5"/>
      <c r="V712" s="5"/>
      <c r="W712" s="5"/>
      <c r="X712" s="5"/>
      <c r="Y712" s="5"/>
      <c r="Z712" s="5"/>
    </row>
    <row r="713" spans="1:26" ht="15.75" customHeight="1" x14ac:dyDescent="0.25">
      <c r="A713" s="5"/>
      <c r="B713" s="13"/>
      <c r="C713" s="5"/>
      <c r="D713" s="13"/>
      <c r="E713" s="15"/>
      <c r="F713" s="15"/>
      <c r="G713" s="5"/>
      <c r="H713" s="5"/>
      <c r="I713" s="5"/>
      <c r="J713" s="5"/>
      <c r="K713" s="5"/>
      <c r="L713" s="5"/>
      <c r="M713" s="5"/>
      <c r="N713" s="5"/>
      <c r="O713" s="5"/>
      <c r="P713" s="5"/>
      <c r="Q713" s="5"/>
      <c r="R713" s="5"/>
      <c r="S713" s="5"/>
      <c r="T713" s="5"/>
      <c r="U713" s="5"/>
      <c r="V713" s="5"/>
      <c r="W713" s="5"/>
      <c r="X713" s="5"/>
      <c r="Y713" s="5"/>
      <c r="Z713" s="5"/>
    </row>
    <row r="714" spans="1:26" ht="15.75" customHeight="1" x14ac:dyDescent="0.25">
      <c r="A714" s="5"/>
      <c r="B714" s="13"/>
      <c r="C714" s="5"/>
      <c r="D714" s="13"/>
      <c r="E714" s="15"/>
      <c r="F714" s="15"/>
      <c r="G714" s="5"/>
      <c r="H714" s="5"/>
      <c r="I714" s="5"/>
      <c r="J714" s="5"/>
      <c r="K714" s="5"/>
      <c r="L714" s="5"/>
      <c r="M714" s="5"/>
      <c r="N714" s="5"/>
      <c r="O714" s="5"/>
      <c r="P714" s="5"/>
      <c r="Q714" s="5"/>
      <c r="R714" s="5"/>
      <c r="S714" s="5"/>
      <c r="T714" s="5"/>
      <c r="U714" s="5"/>
      <c r="V714" s="5"/>
      <c r="W714" s="5"/>
      <c r="X714" s="5"/>
      <c r="Y714" s="5"/>
      <c r="Z714" s="5"/>
    </row>
    <row r="715" spans="1:26" ht="15.75" customHeight="1" x14ac:dyDescent="0.25">
      <c r="A715" s="5"/>
      <c r="B715" s="13"/>
      <c r="C715" s="5"/>
      <c r="D715" s="13"/>
      <c r="E715" s="15"/>
      <c r="F715" s="15"/>
      <c r="G715" s="5"/>
      <c r="H715" s="5"/>
      <c r="I715" s="5"/>
      <c r="J715" s="5"/>
      <c r="K715" s="5"/>
      <c r="L715" s="5"/>
      <c r="M715" s="5"/>
      <c r="N715" s="5"/>
      <c r="O715" s="5"/>
      <c r="P715" s="5"/>
      <c r="Q715" s="5"/>
      <c r="R715" s="5"/>
      <c r="S715" s="5"/>
      <c r="T715" s="5"/>
      <c r="U715" s="5"/>
      <c r="V715" s="5"/>
      <c r="W715" s="5"/>
      <c r="X715" s="5"/>
      <c r="Y715" s="5"/>
      <c r="Z715" s="5"/>
    </row>
    <row r="716" spans="1:26" ht="15.75" customHeight="1" x14ac:dyDescent="0.25">
      <c r="A716" s="5"/>
      <c r="B716" s="13"/>
      <c r="C716" s="5"/>
      <c r="D716" s="13"/>
      <c r="E716" s="15"/>
      <c r="F716" s="15"/>
      <c r="G716" s="5"/>
      <c r="H716" s="5"/>
      <c r="I716" s="5"/>
      <c r="J716" s="5"/>
      <c r="K716" s="5"/>
      <c r="L716" s="5"/>
      <c r="M716" s="5"/>
      <c r="N716" s="5"/>
      <c r="O716" s="5"/>
      <c r="P716" s="5"/>
      <c r="Q716" s="5"/>
      <c r="R716" s="5"/>
      <c r="S716" s="5"/>
      <c r="T716" s="5"/>
      <c r="U716" s="5"/>
      <c r="V716" s="5"/>
      <c r="W716" s="5"/>
      <c r="X716" s="5"/>
      <c r="Y716" s="5"/>
      <c r="Z716" s="5"/>
    </row>
    <row r="717" spans="1:26" ht="15.75" customHeight="1" x14ac:dyDescent="0.25">
      <c r="A717" s="5"/>
      <c r="B717" s="13"/>
      <c r="C717" s="5"/>
      <c r="D717" s="13"/>
      <c r="E717" s="15"/>
      <c r="F717" s="15"/>
      <c r="G717" s="5"/>
      <c r="H717" s="5"/>
      <c r="I717" s="5"/>
      <c r="J717" s="5"/>
      <c r="K717" s="5"/>
      <c r="L717" s="5"/>
      <c r="M717" s="5"/>
      <c r="N717" s="5"/>
      <c r="O717" s="5"/>
      <c r="P717" s="5"/>
      <c r="Q717" s="5"/>
      <c r="R717" s="5"/>
      <c r="S717" s="5"/>
      <c r="T717" s="5"/>
      <c r="U717" s="5"/>
      <c r="V717" s="5"/>
      <c r="W717" s="5"/>
      <c r="X717" s="5"/>
      <c r="Y717" s="5"/>
      <c r="Z717" s="5"/>
    </row>
    <row r="718" spans="1:26" ht="15.75" customHeight="1" x14ac:dyDescent="0.25">
      <c r="A718" s="5"/>
      <c r="B718" s="13"/>
      <c r="C718" s="5"/>
      <c r="D718" s="13"/>
      <c r="E718" s="15"/>
      <c r="F718" s="15"/>
      <c r="G718" s="5"/>
      <c r="H718" s="5"/>
      <c r="I718" s="5"/>
      <c r="J718" s="5"/>
      <c r="K718" s="5"/>
      <c r="L718" s="5"/>
      <c r="M718" s="5"/>
      <c r="N718" s="5"/>
      <c r="O718" s="5"/>
      <c r="P718" s="5"/>
      <c r="Q718" s="5"/>
      <c r="R718" s="5"/>
      <c r="S718" s="5"/>
      <c r="T718" s="5"/>
      <c r="U718" s="5"/>
      <c r="V718" s="5"/>
      <c r="W718" s="5"/>
      <c r="X718" s="5"/>
      <c r="Y718" s="5"/>
      <c r="Z718" s="5"/>
    </row>
    <row r="719" spans="1:26" ht="15.75" customHeight="1" x14ac:dyDescent="0.25">
      <c r="A719" s="5"/>
      <c r="B719" s="13"/>
      <c r="C719" s="5"/>
      <c r="D719" s="13"/>
      <c r="E719" s="15"/>
      <c r="F719" s="15"/>
      <c r="G719" s="5"/>
      <c r="H719" s="5"/>
      <c r="I719" s="5"/>
      <c r="J719" s="5"/>
      <c r="K719" s="5"/>
      <c r="L719" s="5"/>
      <c r="M719" s="5"/>
      <c r="N719" s="5"/>
      <c r="O719" s="5"/>
      <c r="P719" s="5"/>
      <c r="Q719" s="5"/>
      <c r="R719" s="5"/>
      <c r="S719" s="5"/>
      <c r="T719" s="5"/>
      <c r="U719" s="5"/>
      <c r="V719" s="5"/>
      <c r="W719" s="5"/>
      <c r="X719" s="5"/>
      <c r="Y719" s="5"/>
      <c r="Z719" s="5"/>
    </row>
    <row r="720" spans="1:26" ht="15.75" customHeight="1" x14ac:dyDescent="0.25">
      <c r="A720" s="5"/>
      <c r="B720" s="13"/>
      <c r="C720" s="5"/>
      <c r="D720" s="13"/>
      <c r="E720" s="15"/>
      <c r="F720" s="15"/>
      <c r="G720" s="5"/>
      <c r="H720" s="5"/>
      <c r="I720" s="5"/>
      <c r="J720" s="5"/>
      <c r="K720" s="5"/>
      <c r="L720" s="5"/>
      <c r="M720" s="5"/>
      <c r="N720" s="5"/>
      <c r="O720" s="5"/>
      <c r="P720" s="5"/>
      <c r="Q720" s="5"/>
      <c r="R720" s="5"/>
      <c r="S720" s="5"/>
      <c r="T720" s="5"/>
      <c r="U720" s="5"/>
      <c r="V720" s="5"/>
      <c r="W720" s="5"/>
      <c r="X720" s="5"/>
      <c r="Y720" s="5"/>
      <c r="Z720" s="5"/>
    </row>
    <row r="721" spans="1:26" ht="15.75" customHeight="1" x14ac:dyDescent="0.25">
      <c r="A721" s="5"/>
      <c r="B721" s="13"/>
      <c r="C721" s="5"/>
      <c r="D721" s="13"/>
      <c r="E721" s="15"/>
      <c r="F721" s="15"/>
      <c r="G721" s="5"/>
      <c r="H721" s="5"/>
      <c r="I721" s="5"/>
      <c r="J721" s="5"/>
      <c r="K721" s="5"/>
      <c r="L721" s="5"/>
      <c r="M721" s="5"/>
      <c r="N721" s="5"/>
      <c r="O721" s="5"/>
      <c r="P721" s="5"/>
      <c r="Q721" s="5"/>
      <c r="R721" s="5"/>
      <c r="S721" s="5"/>
      <c r="T721" s="5"/>
      <c r="U721" s="5"/>
      <c r="V721" s="5"/>
      <c r="W721" s="5"/>
      <c r="X721" s="5"/>
      <c r="Y721" s="5"/>
      <c r="Z721" s="5"/>
    </row>
    <row r="722" spans="1:26" ht="15.75" customHeight="1" x14ac:dyDescent="0.25">
      <c r="A722" s="5"/>
      <c r="B722" s="13"/>
      <c r="C722" s="5"/>
      <c r="D722" s="13"/>
      <c r="E722" s="15"/>
      <c r="F722" s="15"/>
      <c r="G722" s="5"/>
      <c r="H722" s="5"/>
      <c r="I722" s="5"/>
      <c r="J722" s="5"/>
      <c r="K722" s="5"/>
      <c r="L722" s="5"/>
      <c r="M722" s="5"/>
      <c r="N722" s="5"/>
      <c r="O722" s="5"/>
      <c r="P722" s="5"/>
      <c r="Q722" s="5"/>
      <c r="R722" s="5"/>
      <c r="S722" s="5"/>
      <c r="T722" s="5"/>
      <c r="U722" s="5"/>
      <c r="V722" s="5"/>
      <c r="W722" s="5"/>
      <c r="X722" s="5"/>
      <c r="Y722" s="5"/>
      <c r="Z722" s="5"/>
    </row>
    <row r="723" spans="1:26" ht="15.75" customHeight="1" x14ac:dyDescent="0.25">
      <c r="A723" s="5"/>
      <c r="B723" s="13"/>
      <c r="C723" s="5"/>
      <c r="D723" s="13"/>
      <c r="E723" s="15"/>
      <c r="F723" s="15"/>
      <c r="G723" s="5"/>
      <c r="H723" s="5"/>
      <c r="I723" s="5"/>
      <c r="J723" s="5"/>
      <c r="K723" s="5"/>
      <c r="L723" s="5"/>
      <c r="M723" s="5"/>
      <c r="N723" s="5"/>
      <c r="O723" s="5"/>
      <c r="P723" s="5"/>
      <c r="Q723" s="5"/>
      <c r="R723" s="5"/>
      <c r="S723" s="5"/>
      <c r="T723" s="5"/>
      <c r="U723" s="5"/>
      <c r="V723" s="5"/>
      <c r="W723" s="5"/>
      <c r="X723" s="5"/>
      <c r="Y723" s="5"/>
      <c r="Z723" s="5"/>
    </row>
    <row r="724" spans="1:26" ht="15.75" customHeight="1" x14ac:dyDescent="0.25">
      <c r="A724" s="5"/>
      <c r="B724" s="13"/>
      <c r="C724" s="5"/>
      <c r="D724" s="13"/>
      <c r="E724" s="15"/>
      <c r="F724" s="15"/>
      <c r="G724" s="5"/>
      <c r="H724" s="5"/>
      <c r="I724" s="5"/>
      <c r="J724" s="5"/>
      <c r="K724" s="5"/>
      <c r="L724" s="5"/>
      <c r="M724" s="5"/>
      <c r="N724" s="5"/>
      <c r="O724" s="5"/>
      <c r="P724" s="5"/>
      <c r="Q724" s="5"/>
      <c r="R724" s="5"/>
      <c r="S724" s="5"/>
      <c r="T724" s="5"/>
      <c r="U724" s="5"/>
      <c r="V724" s="5"/>
      <c r="W724" s="5"/>
      <c r="X724" s="5"/>
      <c r="Y724" s="5"/>
      <c r="Z724" s="5"/>
    </row>
    <row r="725" spans="1:26" ht="15.75" customHeight="1" x14ac:dyDescent="0.25">
      <c r="A725" s="5"/>
      <c r="B725" s="13"/>
      <c r="C725" s="5"/>
      <c r="D725" s="13"/>
      <c r="E725" s="15"/>
      <c r="F725" s="15"/>
      <c r="G725" s="5"/>
      <c r="H725" s="5"/>
      <c r="I725" s="5"/>
      <c r="J725" s="5"/>
      <c r="K725" s="5"/>
      <c r="L725" s="5"/>
      <c r="M725" s="5"/>
      <c r="N725" s="5"/>
      <c r="O725" s="5"/>
      <c r="P725" s="5"/>
      <c r="Q725" s="5"/>
      <c r="R725" s="5"/>
      <c r="S725" s="5"/>
      <c r="T725" s="5"/>
      <c r="U725" s="5"/>
      <c r="V725" s="5"/>
      <c r="W725" s="5"/>
      <c r="X725" s="5"/>
      <c r="Y725" s="5"/>
      <c r="Z725" s="5"/>
    </row>
    <row r="726" spans="1:26" ht="15.75" customHeight="1" x14ac:dyDescent="0.25">
      <c r="A726" s="5"/>
      <c r="B726" s="13"/>
      <c r="C726" s="5"/>
      <c r="D726" s="13"/>
      <c r="E726" s="15"/>
      <c r="F726" s="15"/>
      <c r="G726" s="5"/>
      <c r="H726" s="5"/>
      <c r="I726" s="5"/>
      <c r="J726" s="5"/>
      <c r="K726" s="5"/>
      <c r="L726" s="5"/>
      <c r="M726" s="5"/>
      <c r="N726" s="5"/>
      <c r="O726" s="5"/>
      <c r="P726" s="5"/>
      <c r="Q726" s="5"/>
      <c r="R726" s="5"/>
      <c r="S726" s="5"/>
      <c r="T726" s="5"/>
      <c r="U726" s="5"/>
      <c r="V726" s="5"/>
      <c r="W726" s="5"/>
      <c r="X726" s="5"/>
      <c r="Y726" s="5"/>
      <c r="Z726" s="5"/>
    </row>
    <row r="727" spans="1:26" ht="15.75" customHeight="1" x14ac:dyDescent="0.25">
      <c r="A727" s="5"/>
      <c r="B727" s="13"/>
      <c r="C727" s="5"/>
      <c r="D727" s="13"/>
      <c r="E727" s="15"/>
      <c r="F727" s="15"/>
      <c r="G727" s="5"/>
      <c r="H727" s="5"/>
      <c r="I727" s="5"/>
      <c r="J727" s="5"/>
      <c r="K727" s="5"/>
      <c r="L727" s="5"/>
      <c r="M727" s="5"/>
      <c r="N727" s="5"/>
      <c r="O727" s="5"/>
      <c r="P727" s="5"/>
      <c r="Q727" s="5"/>
      <c r="R727" s="5"/>
      <c r="S727" s="5"/>
      <c r="T727" s="5"/>
      <c r="U727" s="5"/>
      <c r="V727" s="5"/>
      <c r="W727" s="5"/>
      <c r="X727" s="5"/>
      <c r="Y727" s="5"/>
      <c r="Z727" s="5"/>
    </row>
    <row r="728" spans="1:26" ht="15.75" customHeight="1" x14ac:dyDescent="0.25">
      <c r="A728" s="5"/>
      <c r="B728" s="13"/>
      <c r="C728" s="5"/>
      <c r="D728" s="13"/>
      <c r="E728" s="15"/>
      <c r="F728" s="15"/>
      <c r="G728" s="5"/>
      <c r="H728" s="5"/>
      <c r="I728" s="5"/>
      <c r="J728" s="5"/>
      <c r="K728" s="5"/>
      <c r="L728" s="5"/>
      <c r="M728" s="5"/>
      <c r="N728" s="5"/>
      <c r="O728" s="5"/>
      <c r="P728" s="5"/>
      <c r="Q728" s="5"/>
      <c r="R728" s="5"/>
      <c r="S728" s="5"/>
      <c r="T728" s="5"/>
      <c r="U728" s="5"/>
      <c r="V728" s="5"/>
      <c r="W728" s="5"/>
      <c r="X728" s="5"/>
      <c r="Y728" s="5"/>
      <c r="Z728" s="5"/>
    </row>
    <row r="729" spans="1:26" ht="15.75" customHeight="1" x14ac:dyDescent="0.25">
      <c r="A729" s="5"/>
      <c r="B729" s="13"/>
      <c r="C729" s="5"/>
      <c r="D729" s="13"/>
      <c r="E729" s="15"/>
      <c r="F729" s="15"/>
      <c r="G729" s="5"/>
      <c r="H729" s="5"/>
      <c r="I729" s="5"/>
      <c r="J729" s="5"/>
      <c r="K729" s="5"/>
      <c r="L729" s="5"/>
      <c r="M729" s="5"/>
      <c r="N729" s="5"/>
      <c r="O729" s="5"/>
      <c r="P729" s="5"/>
      <c r="Q729" s="5"/>
      <c r="R729" s="5"/>
      <c r="S729" s="5"/>
      <c r="T729" s="5"/>
      <c r="U729" s="5"/>
      <c r="V729" s="5"/>
      <c r="W729" s="5"/>
      <c r="X729" s="5"/>
      <c r="Y729" s="5"/>
      <c r="Z729" s="5"/>
    </row>
    <row r="730" spans="1:26" ht="15.75" customHeight="1" x14ac:dyDescent="0.25">
      <c r="A730" s="5"/>
      <c r="B730" s="13"/>
      <c r="C730" s="5"/>
      <c r="D730" s="13"/>
      <c r="E730" s="15"/>
      <c r="F730" s="15"/>
      <c r="G730" s="5"/>
      <c r="H730" s="5"/>
      <c r="I730" s="5"/>
      <c r="J730" s="5"/>
      <c r="K730" s="5"/>
      <c r="L730" s="5"/>
      <c r="M730" s="5"/>
      <c r="N730" s="5"/>
      <c r="O730" s="5"/>
      <c r="P730" s="5"/>
      <c r="Q730" s="5"/>
      <c r="R730" s="5"/>
      <c r="S730" s="5"/>
      <c r="T730" s="5"/>
      <c r="U730" s="5"/>
      <c r="V730" s="5"/>
      <c r="W730" s="5"/>
      <c r="X730" s="5"/>
      <c r="Y730" s="5"/>
      <c r="Z730" s="5"/>
    </row>
    <row r="731" spans="1:26" ht="15.75" customHeight="1" x14ac:dyDescent="0.25">
      <c r="A731" s="5"/>
      <c r="B731" s="13"/>
      <c r="C731" s="5"/>
      <c r="D731" s="13"/>
      <c r="E731" s="15"/>
      <c r="F731" s="15"/>
      <c r="G731" s="5"/>
      <c r="H731" s="5"/>
      <c r="I731" s="5"/>
      <c r="J731" s="5"/>
      <c r="K731" s="5"/>
      <c r="L731" s="5"/>
      <c r="M731" s="5"/>
      <c r="N731" s="5"/>
      <c r="O731" s="5"/>
      <c r="P731" s="5"/>
      <c r="Q731" s="5"/>
      <c r="R731" s="5"/>
      <c r="S731" s="5"/>
      <c r="T731" s="5"/>
      <c r="U731" s="5"/>
      <c r="V731" s="5"/>
      <c r="W731" s="5"/>
      <c r="X731" s="5"/>
      <c r="Y731" s="5"/>
      <c r="Z731" s="5"/>
    </row>
    <row r="732" spans="1:26" ht="15.75" customHeight="1" x14ac:dyDescent="0.25">
      <c r="A732" s="5"/>
      <c r="B732" s="13"/>
      <c r="C732" s="5"/>
      <c r="D732" s="13"/>
      <c r="E732" s="15"/>
      <c r="F732" s="15"/>
      <c r="G732" s="5"/>
      <c r="H732" s="5"/>
      <c r="I732" s="5"/>
      <c r="J732" s="5"/>
      <c r="K732" s="5"/>
      <c r="L732" s="5"/>
      <c r="M732" s="5"/>
      <c r="N732" s="5"/>
      <c r="O732" s="5"/>
      <c r="P732" s="5"/>
      <c r="Q732" s="5"/>
      <c r="R732" s="5"/>
      <c r="S732" s="5"/>
      <c r="T732" s="5"/>
      <c r="U732" s="5"/>
      <c r="V732" s="5"/>
      <c r="W732" s="5"/>
      <c r="X732" s="5"/>
      <c r="Y732" s="5"/>
      <c r="Z732" s="5"/>
    </row>
    <row r="733" spans="1:26" ht="15.75" customHeight="1" x14ac:dyDescent="0.25">
      <c r="A733" s="5"/>
      <c r="B733" s="13"/>
      <c r="C733" s="5"/>
      <c r="D733" s="13"/>
      <c r="E733" s="15"/>
      <c r="F733" s="15"/>
      <c r="G733" s="5"/>
      <c r="H733" s="5"/>
      <c r="I733" s="5"/>
      <c r="J733" s="5"/>
      <c r="K733" s="5"/>
      <c r="L733" s="5"/>
      <c r="M733" s="5"/>
      <c r="N733" s="5"/>
      <c r="O733" s="5"/>
      <c r="P733" s="5"/>
      <c r="Q733" s="5"/>
      <c r="R733" s="5"/>
      <c r="S733" s="5"/>
      <c r="T733" s="5"/>
      <c r="U733" s="5"/>
      <c r="V733" s="5"/>
      <c r="W733" s="5"/>
      <c r="X733" s="5"/>
      <c r="Y733" s="5"/>
      <c r="Z733" s="5"/>
    </row>
    <row r="734" spans="1:26" ht="15.75" customHeight="1" x14ac:dyDescent="0.25">
      <c r="A734" s="5"/>
      <c r="B734" s="13"/>
      <c r="C734" s="5"/>
      <c r="D734" s="13"/>
      <c r="E734" s="15"/>
      <c r="F734" s="15"/>
      <c r="G734" s="5"/>
      <c r="H734" s="5"/>
      <c r="I734" s="5"/>
      <c r="J734" s="5"/>
      <c r="K734" s="5"/>
      <c r="L734" s="5"/>
      <c r="M734" s="5"/>
      <c r="N734" s="5"/>
      <c r="O734" s="5"/>
      <c r="P734" s="5"/>
      <c r="Q734" s="5"/>
      <c r="R734" s="5"/>
      <c r="S734" s="5"/>
      <c r="T734" s="5"/>
      <c r="U734" s="5"/>
      <c r="V734" s="5"/>
      <c r="W734" s="5"/>
      <c r="X734" s="5"/>
      <c r="Y734" s="5"/>
      <c r="Z734" s="5"/>
    </row>
    <row r="735" spans="1:26" ht="15.75" customHeight="1" x14ac:dyDescent="0.25">
      <c r="A735" s="5"/>
      <c r="B735" s="13"/>
      <c r="C735" s="5"/>
      <c r="D735" s="13"/>
      <c r="E735" s="15"/>
      <c r="F735" s="15"/>
      <c r="G735" s="5"/>
      <c r="H735" s="5"/>
      <c r="I735" s="5"/>
      <c r="J735" s="5"/>
      <c r="K735" s="5"/>
      <c r="L735" s="5"/>
      <c r="M735" s="5"/>
      <c r="N735" s="5"/>
      <c r="O735" s="5"/>
      <c r="P735" s="5"/>
      <c r="Q735" s="5"/>
      <c r="R735" s="5"/>
      <c r="S735" s="5"/>
      <c r="T735" s="5"/>
      <c r="U735" s="5"/>
      <c r="V735" s="5"/>
      <c r="W735" s="5"/>
      <c r="X735" s="5"/>
      <c r="Y735" s="5"/>
      <c r="Z735" s="5"/>
    </row>
    <row r="736" spans="1:26" ht="15.75" customHeight="1" x14ac:dyDescent="0.25">
      <c r="A736" s="5"/>
      <c r="B736" s="13"/>
      <c r="C736" s="5"/>
      <c r="D736" s="13"/>
      <c r="E736" s="15"/>
      <c r="F736" s="15"/>
      <c r="G736" s="5"/>
      <c r="H736" s="5"/>
      <c r="I736" s="5"/>
      <c r="J736" s="5"/>
      <c r="K736" s="5"/>
      <c r="L736" s="5"/>
      <c r="M736" s="5"/>
      <c r="N736" s="5"/>
      <c r="O736" s="5"/>
      <c r="P736" s="5"/>
      <c r="Q736" s="5"/>
      <c r="R736" s="5"/>
      <c r="S736" s="5"/>
      <c r="T736" s="5"/>
      <c r="U736" s="5"/>
      <c r="V736" s="5"/>
      <c r="W736" s="5"/>
      <c r="X736" s="5"/>
      <c r="Y736" s="5"/>
      <c r="Z736" s="5"/>
    </row>
    <row r="737" spans="1:26" ht="15.75" customHeight="1" x14ac:dyDescent="0.25">
      <c r="A737" s="5"/>
      <c r="B737" s="13"/>
      <c r="C737" s="5"/>
      <c r="D737" s="13"/>
      <c r="E737" s="15"/>
      <c r="F737" s="15"/>
      <c r="G737" s="5"/>
      <c r="H737" s="5"/>
      <c r="I737" s="5"/>
      <c r="J737" s="5"/>
      <c r="K737" s="5"/>
      <c r="L737" s="5"/>
      <c r="M737" s="5"/>
      <c r="N737" s="5"/>
      <c r="O737" s="5"/>
      <c r="P737" s="5"/>
      <c r="Q737" s="5"/>
      <c r="R737" s="5"/>
      <c r="S737" s="5"/>
      <c r="T737" s="5"/>
      <c r="U737" s="5"/>
      <c r="V737" s="5"/>
      <c r="W737" s="5"/>
      <c r="X737" s="5"/>
      <c r="Y737" s="5"/>
      <c r="Z737" s="5"/>
    </row>
    <row r="738" spans="1:26" ht="15.75" customHeight="1" x14ac:dyDescent="0.25">
      <c r="A738" s="5"/>
      <c r="B738" s="13"/>
      <c r="C738" s="5"/>
      <c r="D738" s="13"/>
      <c r="E738" s="15"/>
      <c r="F738" s="15"/>
      <c r="G738" s="5"/>
      <c r="H738" s="5"/>
      <c r="I738" s="5"/>
      <c r="J738" s="5"/>
      <c r="K738" s="5"/>
      <c r="L738" s="5"/>
      <c r="M738" s="5"/>
      <c r="N738" s="5"/>
      <c r="O738" s="5"/>
      <c r="P738" s="5"/>
      <c r="Q738" s="5"/>
      <c r="R738" s="5"/>
      <c r="S738" s="5"/>
      <c r="T738" s="5"/>
      <c r="U738" s="5"/>
      <c r="V738" s="5"/>
      <c r="W738" s="5"/>
      <c r="X738" s="5"/>
      <c r="Y738" s="5"/>
      <c r="Z738" s="5"/>
    </row>
    <row r="739" spans="1:26" ht="15.75" customHeight="1" x14ac:dyDescent="0.25">
      <c r="A739" s="5"/>
      <c r="B739" s="13"/>
      <c r="C739" s="5"/>
      <c r="D739" s="13"/>
      <c r="E739" s="15"/>
      <c r="F739" s="15"/>
      <c r="G739" s="5"/>
      <c r="H739" s="5"/>
      <c r="I739" s="5"/>
      <c r="J739" s="5"/>
      <c r="K739" s="5"/>
      <c r="L739" s="5"/>
      <c r="M739" s="5"/>
      <c r="N739" s="5"/>
      <c r="O739" s="5"/>
      <c r="P739" s="5"/>
      <c r="Q739" s="5"/>
      <c r="R739" s="5"/>
      <c r="S739" s="5"/>
      <c r="T739" s="5"/>
      <c r="U739" s="5"/>
      <c r="V739" s="5"/>
      <c r="W739" s="5"/>
      <c r="X739" s="5"/>
      <c r="Y739" s="5"/>
      <c r="Z739" s="5"/>
    </row>
    <row r="740" spans="1:26" ht="15.75" customHeight="1" x14ac:dyDescent="0.25">
      <c r="A740" s="5"/>
      <c r="B740" s="13"/>
      <c r="C740" s="5"/>
      <c r="D740" s="13"/>
      <c r="E740" s="15"/>
      <c r="F740" s="15"/>
      <c r="G740" s="5"/>
      <c r="H740" s="5"/>
      <c r="I740" s="5"/>
      <c r="J740" s="5"/>
      <c r="K740" s="5"/>
      <c r="L740" s="5"/>
      <c r="M740" s="5"/>
      <c r="N740" s="5"/>
      <c r="O740" s="5"/>
      <c r="P740" s="5"/>
      <c r="Q740" s="5"/>
      <c r="R740" s="5"/>
      <c r="S740" s="5"/>
      <c r="T740" s="5"/>
      <c r="U740" s="5"/>
      <c r="V740" s="5"/>
      <c r="W740" s="5"/>
      <c r="X740" s="5"/>
      <c r="Y740" s="5"/>
      <c r="Z740" s="5"/>
    </row>
    <row r="741" spans="1:26" ht="15.75" customHeight="1" x14ac:dyDescent="0.25">
      <c r="A741" s="5"/>
      <c r="B741" s="13"/>
      <c r="C741" s="5"/>
      <c r="D741" s="13"/>
      <c r="E741" s="15"/>
      <c r="F741" s="15"/>
      <c r="G741" s="5"/>
      <c r="H741" s="5"/>
      <c r="I741" s="5"/>
      <c r="J741" s="5"/>
      <c r="K741" s="5"/>
      <c r="L741" s="5"/>
      <c r="M741" s="5"/>
      <c r="N741" s="5"/>
      <c r="O741" s="5"/>
      <c r="P741" s="5"/>
      <c r="Q741" s="5"/>
      <c r="R741" s="5"/>
      <c r="S741" s="5"/>
      <c r="T741" s="5"/>
      <c r="U741" s="5"/>
      <c r="V741" s="5"/>
      <c r="W741" s="5"/>
      <c r="X741" s="5"/>
      <c r="Y741" s="5"/>
      <c r="Z741" s="5"/>
    </row>
    <row r="742" spans="1:26" ht="15.75" customHeight="1" x14ac:dyDescent="0.25">
      <c r="A742" s="5"/>
      <c r="B742" s="13"/>
      <c r="C742" s="5"/>
      <c r="D742" s="13"/>
      <c r="E742" s="15"/>
      <c r="F742" s="15"/>
      <c r="G742" s="5"/>
      <c r="H742" s="5"/>
      <c r="I742" s="5"/>
      <c r="J742" s="5"/>
      <c r="K742" s="5"/>
      <c r="L742" s="5"/>
      <c r="M742" s="5"/>
      <c r="N742" s="5"/>
      <c r="O742" s="5"/>
      <c r="P742" s="5"/>
      <c r="Q742" s="5"/>
      <c r="R742" s="5"/>
      <c r="S742" s="5"/>
      <c r="T742" s="5"/>
      <c r="U742" s="5"/>
      <c r="V742" s="5"/>
      <c r="W742" s="5"/>
      <c r="X742" s="5"/>
      <c r="Y742" s="5"/>
      <c r="Z742" s="5"/>
    </row>
    <row r="743" spans="1:26" ht="15.75" customHeight="1" x14ac:dyDescent="0.25">
      <c r="A743" s="5"/>
      <c r="B743" s="13"/>
      <c r="C743" s="5"/>
      <c r="D743" s="13"/>
      <c r="E743" s="15"/>
      <c r="F743" s="15"/>
      <c r="G743" s="5"/>
      <c r="H743" s="5"/>
      <c r="I743" s="5"/>
      <c r="J743" s="5"/>
      <c r="K743" s="5"/>
      <c r="L743" s="5"/>
      <c r="M743" s="5"/>
      <c r="N743" s="5"/>
      <c r="O743" s="5"/>
      <c r="P743" s="5"/>
      <c r="Q743" s="5"/>
      <c r="R743" s="5"/>
      <c r="S743" s="5"/>
      <c r="T743" s="5"/>
      <c r="U743" s="5"/>
      <c r="V743" s="5"/>
      <c r="W743" s="5"/>
      <c r="X743" s="5"/>
      <c r="Y743" s="5"/>
      <c r="Z743" s="5"/>
    </row>
    <row r="744" spans="1:26" ht="15.75" customHeight="1" x14ac:dyDescent="0.25">
      <c r="A744" s="5"/>
      <c r="B744" s="13"/>
      <c r="C744" s="5"/>
      <c r="D744" s="13"/>
      <c r="E744" s="15"/>
      <c r="F744" s="15"/>
      <c r="G744" s="5"/>
      <c r="H744" s="5"/>
      <c r="I744" s="5"/>
      <c r="J744" s="5"/>
      <c r="K744" s="5"/>
      <c r="L744" s="5"/>
      <c r="M744" s="5"/>
      <c r="N744" s="5"/>
      <c r="O744" s="5"/>
      <c r="P744" s="5"/>
      <c r="Q744" s="5"/>
      <c r="R744" s="5"/>
      <c r="S744" s="5"/>
      <c r="T744" s="5"/>
      <c r="U744" s="5"/>
      <c r="V744" s="5"/>
      <c r="W744" s="5"/>
      <c r="X744" s="5"/>
      <c r="Y744" s="5"/>
      <c r="Z744" s="5"/>
    </row>
    <row r="745" spans="1:26" ht="15.75" customHeight="1" x14ac:dyDescent="0.25">
      <c r="A745" s="5"/>
      <c r="B745" s="13"/>
      <c r="C745" s="5"/>
      <c r="D745" s="13"/>
      <c r="E745" s="15"/>
      <c r="F745" s="15"/>
      <c r="G745" s="5"/>
      <c r="H745" s="5"/>
      <c r="I745" s="5"/>
      <c r="J745" s="5"/>
      <c r="K745" s="5"/>
      <c r="L745" s="5"/>
      <c r="M745" s="5"/>
      <c r="N745" s="5"/>
      <c r="O745" s="5"/>
      <c r="P745" s="5"/>
      <c r="Q745" s="5"/>
      <c r="R745" s="5"/>
      <c r="S745" s="5"/>
      <c r="T745" s="5"/>
      <c r="U745" s="5"/>
      <c r="V745" s="5"/>
      <c r="W745" s="5"/>
      <c r="X745" s="5"/>
      <c r="Y745" s="5"/>
      <c r="Z745" s="5"/>
    </row>
    <row r="746" spans="1:26" ht="15.75" customHeight="1" x14ac:dyDescent="0.25">
      <c r="A746" s="5"/>
      <c r="B746" s="13"/>
      <c r="C746" s="5"/>
      <c r="D746" s="13"/>
      <c r="E746" s="15"/>
      <c r="F746" s="15"/>
      <c r="G746" s="5"/>
      <c r="H746" s="5"/>
      <c r="I746" s="5"/>
      <c r="J746" s="5"/>
      <c r="K746" s="5"/>
      <c r="L746" s="5"/>
      <c r="M746" s="5"/>
      <c r="N746" s="5"/>
      <c r="O746" s="5"/>
      <c r="P746" s="5"/>
      <c r="Q746" s="5"/>
      <c r="R746" s="5"/>
      <c r="S746" s="5"/>
      <c r="T746" s="5"/>
      <c r="U746" s="5"/>
      <c r="V746" s="5"/>
      <c r="W746" s="5"/>
      <c r="X746" s="5"/>
      <c r="Y746" s="5"/>
      <c r="Z746" s="5"/>
    </row>
    <row r="747" spans="1:26" ht="15.75" customHeight="1" x14ac:dyDescent="0.25">
      <c r="A747" s="5"/>
      <c r="B747" s="13"/>
      <c r="C747" s="5"/>
      <c r="D747" s="13"/>
      <c r="E747" s="15"/>
      <c r="F747" s="15"/>
      <c r="G747" s="5"/>
      <c r="H747" s="5"/>
      <c r="I747" s="5"/>
      <c r="J747" s="5"/>
      <c r="K747" s="5"/>
      <c r="L747" s="5"/>
      <c r="M747" s="5"/>
      <c r="N747" s="5"/>
      <c r="O747" s="5"/>
      <c r="P747" s="5"/>
      <c r="Q747" s="5"/>
      <c r="R747" s="5"/>
      <c r="S747" s="5"/>
      <c r="T747" s="5"/>
      <c r="U747" s="5"/>
      <c r="V747" s="5"/>
      <c r="W747" s="5"/>
      <c r="X747" s="5"/>
      <c r="Y747" s="5"/>
      <c r="Z747" s="5"/>
    </row>
    <row r="748" spans="1:26" ht="15.75" customHeight="1" x14ac:dyDescent="0.25">
      <c r="A748" s="5"/>
      <c r="B748" s="13"/>
      <c r="C748" s="5"/>
      <c r="D748" s="13"/>
      <c r="E748" s="15"/>
      <c r="F748" s="15"/>
      <c r="G748" s="5"/>
      <c r="H748" s="5"/>
      <c r="I748" s="5"/>
      <c r="J748" s="5"/>
      <c r="K748" s="5"/>
      <c r="L748" s="5"/>
      <c r="M748" s="5"/>
      <c r="N748" s="5"/>
      <c r="O748" s="5"/>
      <c r="P748" s="5"/>
      <c r="Q748" s="5"/>
      <c r="R748" s="5"/>
      <c r="S748" s="5"/>
      <c r="T748" s="5"/>
      <c r="U748" s="5"/>
      <c r="V748" s="5"/>
      <c r="W748" s="5"/>
      <c r="X748" s="5"/>
      <c r="Y748" s="5"/>
      <c r="Z748" s="5"/>
    </row>
    <row r="749" spans="1:26" ht="15.75" customHeight="1" x14ac:dyDescent="0.25">
      <c r="A749" s="5"/>
      <c r="B749" s="13"/>
      <c r="C749" s="5"/>
      <c r="D749" s="13"/>
      <c r="E749" s="15"/>
      <c r="F749" s="15"/>
      <c r="G749" s="5"/>
      <c r="H749" s="5"/>
      <c r="I749" s="5"/>
      <c r="J749" s="5"/>
      <c r="K749" s="5"/>
      <c r="L749" s="5"/>
      <c r="M749" s="5"/>
      <c r="N749" s="5"/>
      <c r="O749" s="5"/>
      <c r="P749" s="5"/>
      <c r="Q749" s="5"/>
      <c r="R749" s="5"/>
      <c r="S749" s="5"/>
      <c r="T749" s="5"/>
      <c r="U749" s="5"/>
      <c r="V749" s="5"/>
      <c r="W749" s="5"/>
      <c r="X749" s="5"/>
      <c r="Y749" s="5"/>
      <c r="Z749" s="5"/>
    </row>
    <row r="750" spans="1:26" ht="15.75" customHeight="1" x14ac:dyDescent="0.25">
      <c r="A750" s="5"/>
      <c r="B750" s="13"/>
      <c r="C750" s="5"/>
      <c r="D750" s="13"/>
      <c r="E750" s="15"/>
      <c r="F750" s="15"/>
      <c r="G750" s="5"/>
      <c r="H750" s="5"/>
      <c r="I750" s="5"/>
      <c r="J750" s="5"/>
      <c r="K750" s="5"/>
      <c r="L750" s="5"/>
      <c r="M750" s="5"/>
      <c r="N750" s="5"/>
      <c r="O750" s="5"/>
      <c r="P750" s="5"/>
      <c r="Q750" s="5"/>
      <c r="R750" s="5"/>
      <c r="S750" s="5"/>
      <c r="T750" s="5"/>
      <c r="U750" s="5"/>
      <c r="V750" s="5"/>
      <c r="W750" s="5"/>
      <c r="X750" s="5"/>
      <c r="Y750" s="5"/>
      <c r="Z750" s="5"/>
    </row>
    <row r="751" spans="1:26" ht="15.75" customHeight="1" x14ac:dyDescent="0.25">
      <c r="A751" s="5"/>
      <c r="B751" s="13"/>
      <c r="C751" s="5"/>
      <c r="D751" s="13"/>
      <c r="E751" s="15"/>
      <c r="F751" s="15"/>
      <c r="G751" s="5"/>
      <c r="H751" s="5"/>
      <c r="I751" s="5"/>
      <c r="J751" s="5"/>
      <c r="K751" s="5"/>
      <c r="L751" s="5"/>
      <c r="M751" s="5"/>
      <c r="N751" s="5"/>
      <c r="O751" s="5"/>
      <c r="P751" s="5"/>
      <c r="Q751" s="5"/>
      <c r="R751" s="5"/>
      <c r="S751" s="5"/>
      <c r="T751" s="5"/>
      <c r="U751" s="5"/>
      <c r="V751" s="5"/>
      <c r="W751" s="5"/>
      <c r="X751" s="5"/>
      <c r="Y751" s="5"/>
      <c r="Z751" s="5"/>
    </row>
    <row r="752" spans="1:26" ht="15.75" customHeight="1" x14ac:dyDescent="0.25">
      <c r="A752" s="5"/>
      <c r="B752" s="13"/>
      <c r="C752" s="5"/>
      <c r="D752" s="13"/>
      <c r="E752" s="15"/>
      <c r="F752" s="15"/>
      <c r="G752" s="5"/>
      <c r="H752" s="5"/>
      <c r="I752" s="5"/>
      <c r="J752" s="5"/>
      <c r="K752" s="5"/>
      <c r="L752" s="5"/>
      <c r="M752" s="5"/>
      <c r="N752" s="5"/>
      <c r="O752" s="5"/>
      <c r="P752" s="5"/>
      <c r="Q752" s="5"/>
      <c r="R752" s="5"/>
      <c r="S752" s="5"/>
      <c r="T752" s="5"/>
      <c r="U752" s="5"/>
      <c r="V752" s="5"/>
      <c r="W752" s="5"/>
      <c r="X752" s="5"/>
      <c r="Y752" s="5"/>
      <c r="Z752" s="5"/>
    </row>
    <row r="753" spans="1:26" ht="15.75" customHeight="1" x14ac:dyDescent="0.25">
      <c r="A753" s="5"/>
      <c r="B753" s="13"/>
      <c r="C753" s="5"/>
      <c r="D753" s="13"/>
      <c r="E753" s="15"/>
      <c r="F753" s="15"/>
      <c r="G753" s="5"/>
      <c r="H753" s="5"/>
      <c r="I753" s="5"/>
      <c r="J753" s="5"/>
      <c r="K753" s="5"/>
      <c r="L753" s="5"/>
      <c r="M753" s="5"/>
      <c r="N753" s="5"/>
      <c r="O753" s="5"/>
      <c r="P753" s="5"/>
      <c r="Q753" s="5"/>
      <c r="R753" s="5"/>
      <c r="S753" s="5"/>
      <c r="T753" s="5"/>
      <c r="U753" s="5"/>
      <c r="V753" s="5"/>
      <c r="W753" s="5"/>
      <c r="X753" s="5"/>
      <c r="Y753" s="5"/>
      <c r="Z753" s="5"/>
    </row>
    <row r="754" spans="1:26" ht="15.75" customHeight="1" x14ac:dyDescent="0.25">
      <c r="A754" s="5"/>
      <c r="B754" s="13"/>
      <c r="C754" s="5"/>
      <c r="D754" s="13"/>
      <c r="E754" s="15"/>
      <c r="F754" s="15"/>
      <c r="G754" s="5"/>
      <c r="H754" s="5"/>
      <c r="I754" s="5"/>
      <c r="J754" s="5"/>
      <c r="K754" s="5"/>
      <c r="L754" s="5"/>
      <c r="M754" s="5"/>
      <c r="N754" s="5"/>
      <c r="O754" s="5"/>
      <c r="P754" s="5"/>
      <c r="Q754" s="5"/>
      <c r="R754" s="5"/>
      <c r="S754" s="5"/>
      <c r="T754" s="5"/>
      <c r="U754" s="5"/>
      <c r="V754" s="5"/>
      <c r="W754" s="5"/>
      <c r="X754" s="5"/>
      <c r="Y754" s="5"/>
      <c r="Z754" s="5"/>
    </row>
    <row r="755" spans="1:26" ht="15.75" customHeight="1" x14ac:dyDescent="0.25">
      <c r="A755" s="5"/>
      <c r="B755" s="13"/>
      <c r="C755" s="5"/>
      <c r="D755" s="13"/>
      <c r="E755" s="15"/>
      <c r="F755" s="15"/>
      <c r="G755" s="5"/>
      <c r="H755" s="5"/>
      <c r="I755" s="5"/>
      <c r="J755" s="5"/>
      <c r="K755" s="5"/>
      <c r="L755" s="5"/>
      <c r="M755" s="5"/>
      <c r="N755" s="5"/>
      <c r="O755" s="5"/>
      <c r="P755" s="5"/>
      <c r="Q755" s="5"/>
      <c r="R755" s="5"/>
      <c r="S755" s="5"/>
      <c r="T755" s="5"/>
      <c r="U755" s="5"/>
      <c r="V755" s="5"/>
      <c r="W755" s="5"/>
      <c r="X755" s="5"/>
      <c r="Y755" s="5"/>
      <c r="Z755" s="5"/>
    </row>
    <row r="756" spans="1:26" ht="15.75" customHeight="1" x14ac:dyDescent="0.25">
      <c r="A756" s="5"/>
      <c r="B756" s="13"/>
      <c r="C756" s="5"/>
      <c r="D756" s="13"/>
      <c r="E756" s="15"/>
      <c r="F756" s="15"/>
      <c r="G756" s="5"/>
      <c r="H756" s="5"/>
      <c r="I756" s="5"/>
      <c r="J756" s="5"/>
      <c r="K756" s="5"/>
      <c r="L756" s="5"/>
      <c r="M756" s="5"/>
      <c r="N756" s="5"/>
      <c r="O756" s="5"/>
      <c r="P756" s="5"/>
      <c r="Q756" s="5"/>
      <c r="R756" s="5"/>
      <c r="S756" s="5"/>
      <c r="T756" s="5"/>
      <c r="U756" s="5"/>
      <c r="V756" s="5"/>
      <c r="W756" s="5"/>
      <c r="X756" s="5"/>
      <c r="Y756" s="5"/>
      <c r="Z756" s="5"/>
    </row>
    <row r="757" spans="1:26" ht="15.75" customHeight="1" x14ac:dyDescent="0.25">
      <c r="A757" s="5"/>
      <c r="B757" s="13"/>
      <c r="C757" s="5"/>
      <c r="D757" s="13"/>
      <c r="E757" s="15"/>
      <c r="F757" s="15"/>
      <c r="G757" s="5"/>
      <c r="H757" s="5"/>
      <c r="I757" s="5"/>
      <c r="J757" s="5"/>
      <c r="K757" s="5"/>
      <c r="L757" s="5"/>
      <c r="M757" s="5"/>
      <c r="N757" s="5"/>
      <c r="O757" s="5"/>
      <c r="P757" s="5"/>
      <c r="Q757" s="5"/>
      <c r="R757" s="5"/>
      <c r="S757" s="5"/>
      <c r="T757" s="5"/>
      <c r="U757" s="5"/>
      <c r="V757" s="5"/>
      <c r="W757" s="5"/>
      <c r="X757" s="5"/>
      <c r="Y757" s="5"/>
      <c r="Z757" s="5"/>
    </row>
    <row r="758" spans="1:26" ht="15.75" customHeight="1" x14ac:dyDescent="0.25">
      <c r="A758" s="5"/>
      <c r="B758" s="13"/>
      <c r="C758" s="5"/>
      <c r="D758" s="13"/>
      <c r="E758" s="15"/>
      <c r="F758" s="15"/>
      <c r="G758" s="5"/>
      <c r="H758" s="5"/>
      <c r="I758" s="5"/>
      <c r="J758" s="5"/>
      <c r="K758" s="5"/>
      <c r="L758" s="5"/>
      <c r="M758" s="5"/>
      <c r="N758" s="5"/>
      <c r="O758" s="5"/>
      <c r="P758" s="5"/>
      <c r="Q758" s="5"/>
      <c r="R758" s="5"/>
      <c r="S758" s="5"/>
      <c r="T758" s="5"/>
      <c r="U758" s="5"/>
      <c r="V758" s="5"/>
      <c r="W758" s="5"/>
      <c r="X758" s="5"/>
      <c r="Y758" s="5"/>
      <c r="Z758" s="5"/>
    </row>
    <row r="759" spans="1:26" ht="15.75" customHeight="1" x14ac:dyDescent="0.25">
      <c r="A759" s="5"/>
      <c r="B759" s="13"/>
      <c r="C759" s="5"/>
      <c r="D759" s="13"/>
      <c r="E759" s="15"/>
      <c r="F759" s="15"/>
      <c r="G759" s="5"/>
      <c r="H759" s="5"/>
      <c r="I759" s="5"/>
      <c r="J759" s="5"/>
      <c r="K759" s="5"/>
      <c r="L759" s="5"/>
      <c r="M759" s="5"/>
      <c r="N759" s="5"/>
      <c r="O759" s="5"/>
      <c r="P759" s="5"/>
      <c r="Q759" s="5"/>
      <c r="R759" s="5"/>
      <c r="S759" s="5"/>
      <c r="T759" s="5"/>
      <c r="U759" s="5"/>
      <c r="V759" s="5"/>
      <c r="W759" s="5"/>
      <c r="X759" s="5"/>
      <c r="Y759" s="5"/>
      <c r="Z759" s="5"/>
    </row>
    <row r="760" spans="1:26" ht="15.75" customHeight="1" x14ac:dyDescent="0.25">
      <c r="A760" s="5"/>
      <c r="B760" s="13"/>
      <c r="C760" s="5"/>
      <c r="D760" s="13"/>
      <c r="E760" s="15"/>
      <c r="F760" s="15"/>
      <c r="G760" s="5"/>
      <c r="H760" s="5"/>
      <c r="I760" s="5"/>
      <c r="J760" s="5"/>
      <c r="K760" s="5"/>
      <c r="L760" s="5"/>
      <c r="M760" s="5"/>
      <c r="N760" s="5"/>
      <c r="O760" s="5"/>
      <c r="P760" s="5"/>
      <c r="Q760" s="5"/>
      <c r="R760" s="5"/>
      <c r="S760" s="5"/>
      <c r="T760" s="5"/>
      <c r="U760" s="5"/>
      <c r="V760" s="5"/>
      <c r="W760" s="5"/>
      <c r="X760" s="5"/>
      <c r="Y760" s="5"/>
      <c r="Z760" s="5"/>
    </row>
    <row r="761" spans="1:26" ht="15.75" customHeight="1" x14ac:dyDescent="0.25">
      <c r="A761" s="5"/>
      <c r="B761" s="13"/>
      <c r="C761" s="5"/>
      <c r="D761" s="13"/>
      <c r="E761" s="15"/>
      <c r="F761" s="15"/>
      <c r="G761" s="5"/>
      <c r="H761" s="5"/>
      <c r="I761" s="5"/>
      <c r="J761" s="5"/>
      <c r="K761" s="5"/>
      <c r="L761" s="5"/>
      <c r="M761" s="5"/>
      <c r="N761" s="5"/>
      <c r="O761" s="5"/>
      <c r="P761" s="5"/>
      <c r="Q761" s="5"/>
      <c r="R761" s="5"/>
      <c r="S761" s="5"/>
      <c r="T761" s="5"/>
      <c r="U761" s="5"/>
      <c r="V761" s="5"/>
      <c r="W761" s="5"/>
      <c r="X761" s="5"/>
      <c r="Y761" s="5"/>
      <c r="Z761" s="5"/>
    </row>
    <row r="762" spans="1:26" ht="15.75" customHeight="1" x14ac:dyDescent="0.25">
      <c r="A762" s="5"/>
      <c r="B762" s="13"/>
      <c r="C762" s="5"/>
      <c r="D762" s="13"/>
      <c r="E762" s="15"/>
      <c r="F762" s="15"/>
      <c r="G762" s="5"/>
      <c r="H762" s="5"/>
      <c r="I762" s="5"/>
      <c r="J762" s="5"/>
      <c r="K762" s="5"/>
      <c r="L762" s="5"/>
      <c r="M762" s="5"/>
      <c r="N762" s="5"/>
      <c r="O762" s="5"/>
      <c r="P762" s="5"/>
      <c r="Q762" s="5"/>
      <c r="R762" s="5"/>
      <c r="S762" s="5"/>
      <c r="T762" s="5"/>
      <c r="U762" s="5"/>
      <c r="V762" s="5"/>
      <c r="W762" s="5"/>
      <c r="X762" s="5"/>
      <c r="Y762" s="5"/>
      <c r="Z762" s="5"/>
    </row>
    <row r="763" spans="1:26" ht="15.75" customHeight="1" x14ac:dyDescent="0.25">
      <c r="A763" s="5"/>
      <c r="B763" s="13"/>
      <c r="C763" s="5"/>
      <c r="D763" s="13"/>
      <c r="E763" s="15"/>
      <c r="F763" s="15"/>
      <c r="G763" s="5"/>
      <c r="H763" s="5"/>
      <c r="I763" s="5"/>
      <c r="J763" s="5"/>
      <c r="K763" s="5"/>
      <c r="L763" s="5"/>
      <c r="M763" s="5"/>
      <c r="N763" s="5"/>
      <c r="O763" s="5"/>
      <c r="P763" s="5"/>
      <c r="Q763" s="5"/>
      <c r="R763" s="5"/>
      <c r="S763" s="5"/>
      <c r="T763" s="5"/>
      <c r="U763" s="5"/>
      <c r="V763" s="5"/>
      <c r="W763" s="5"/>
      <c r="X763" s="5"/>
      <c r="Y763" s="5"/>
      <c r="Z763" s="5"/>
    </row>
    <row r="764" spans="1:26" ht="15.75" customHeight="1" x14ac:dyDescent="0.25">
      <c r="A764" s="5"/>
      <c r="B764" s="13"/>
      <c r="C764" s="5"/>
      <c r="D764" s="13"/>
      <c r="E764" s="15"/>
      <c r="F764" s="15"/>
      <c r="G764" s="5"/>
      <c r="H764" s="5"/>
      <c r="I764" s="5"/>
      <c r="J764" s="5"/>
      <c r="K764" s="5"/>
      <c r="L764" s="5"/>
      <c r="M764" s="5"/>
      <c r="N764" s="5"/>
      <c r="O764" s="5"/>
      <c r="P764" s="5"/>
      <c r="Q764" s="5"/>
      <c r="R764" s="5"/>
      <c r="S764" s="5"/>
      <c r="T764" s="5"/>
      <c r="U764" s="5"/>
      <c r="V764" s="5"/>
      <c r="W764" s="5"/>
      <c r="X764" s="5"/>
      <c r="Y764" s="5"/>
      <c r="Z764" s="5"/>
    </row>
    <row r="765" spans="1:26" ht="15.75" customHeight="1" x14ac:dyDescent="0.25">
      <c r="A765" s="5"/>
      <c r="B765" s="13"/>
      <c r="C765" s="5"/>
      <c r="D765" s="13"/>
      <c r="E765" s="15"/>
      <c r="F765" s="15"/>
      <c r="G765" s="5"/>
      <c r="H765" s="5"/>
      <c r="I765" s="5"/>
      <c r="J765" s="5"/>
      <c r="K765" s="5"/>
      <c r="L765" s="5"/>
      <c r="M765" s="5"/>
      <c r="N765" s="5"/>
      <c r="O765" s="5"/>
      <c r="P765" s="5"/>
      <c r="Q765" s="5"/>
      <c r="R765" s="5"/>
      <c r="S765" s="5"/>
      <c r="T765" s="5"/>
      <c r="U765" s="5"/>
      <c r="V765" s="5"/>
      <c r="W765" s="5"/>
      <c r="X765" s="5"/>
      <c r="Y765" s="5"/>
      <c r="Z765" s="5"/>
    </row>
    <row r="766" spans="1:26" ht="15.75" customHeight="1" x14ac:dyDescent="0.25">
      <c r="A766" s="5"/>
      <c r="B766" s="13"/>
      <c r="C766" s="5"/>
      <c r="D766" s="13"/>
      <c r="E766" s="15"/>
      <c r="F766" s="15"/>
      <c r="G766" s="5"/>
      <c r="H766" s="5"/>
      <c r="I766" s="5"/>
      <c r="J766" s="5"/>
      <c r="K766" s="5"/>
      <c r="L766" s="5"/>
      <c r="M766" s="5"/>
      <c r="N766" s="5"/>
      <c r="O766" s="5"/>
      <c r="P766" s="5"/>
      <c r="Q766" s="5"/>
      <c r="R766" s="5"/>
      <c r="S766" s="5"/>
      <c r="T766" s="5"/>
      <c r="U766" s="5"/>
      <c r="V766" s="5"/>
      <c r="W766" s="5"/>
      <c r="X766" s="5"/>
      <c r="Y766" s="5"/>
      <c r="Z766" s="5"/>
    </row>
    <row r="767" spans="1:26" ht="15.75" customHeight="1" x14ac:dyDescent="0.25">
      <c r="A767" s="5"/>
      <c r="B767" s="13"/>
      <c r="C767" s="5"/>
      <c r="D767" s="13"/>
      <c r="E767" s="15"/>
      <c r="F767" s="15"/>
      <c r="G767" s="5"/>
      <c r="H767" s="5"/>
      <c r="I767" s="5"/>
      <c r="J767" s="5"/>
      <c r="K767" s="5"/>
      <c r="L767" s="5"/>
      <c r="M767" s="5"/>
      <c r="N767" s="5"/>
      <c r="O767" s="5"/>
      <c r="P767" s="5"/>
      <c r="Q767" s="5"/>
      <c r="R767" s="5"/>
      <c r="S767" s="5"/>
      <c r="T767" s="5"/>
      <c r="U767" s="5"/>
      <c r="V767" s="5"/>
      <c r="W767" s="5"/>
      <c r="X767" s="5"/>
      <c r="Y767" s="5"/>
      <c r="Z767" s="5"/>
    </row>
    <row r="768" spans="1:26" ht="15.75" customHeight="1" x14ac:dyDescent="0.25">
      <c r="A768" s="5"/>
      <c r="B768" s="13"/>
      <c r="C768" s="5"/>
      <c r="D768" s="13"/>
      <c r="E768" s="15"/>
      <c r="F768" s="15"/>
      <c r="G768" s="5"/>
      <c r="H768" s="5"/>
      <c r="I768" s="5"/>
      <c r="J768" s="5"/>
      <c r="K768" s="5"/>
      <c r="L768" s="5"/>
      <c r="M768" s="5"/>
      <c r="N768" s="5"/>
      <c r="O768" s="5"/>
      <c r="P768" s="5"/>
      <c r="Q768" s="5"/>
      <c r="R768" s="5"/>
      <c r="S768" s="5"/>
      <c r="T768" s="5"/>
      <c r="U768" s="5"/>
      <c r="V768" s="5"/>
      <c r="W768" s="5"/>
      <c r="X768" s="5"/>
      <c r="Y768" s="5"/>
      <c r="Z768" s="5"/>
    </row>
    <row r="769" spans="1:26" ht="15.75" customHeight="1" x14ac:dyDescent="0.25">
      <c r="A769" s="5"/>
      <c r="B769" s="13"/>
      <c r="C769" s="5"/>
      <c r="D769" s="13"/>
      <c r="E769" s="15"/>
      <c r="F769" s="15"/>
      <c r="G769" s="5"/>
      <c r="H769" s="5"/>
      <c r="I769" s="5"/>
      <c r="J769" s="5"/>
      <c r="K769" s="5"/>
      <c r="L769" s="5"/>
      <c r="M769" s="5"/>
      <c r="N769" s="5"/>
      <c r="O769" s="5"/>
      <c r="P769" s="5"/>
      <c r="Q769" s="5"/>
      <c r="R769" s="5"/>
      <c r="S769" s="5"/>
      <c r="T769" s="5"/>
      <c r="U769" s="5"/>
      <c r="V769" s="5"/>
      <c r="W769" s="5"/>
      <c r="X769" s="5"/>
      <c r="Y769" s="5"/>
      <c r="Z769" s="5"/>
    </row>
    <row r="770" spans="1:26" ht="15.75" customHeight="1" x14ac:dyDescent="0.25">
      <c r="A770" s="5"/>
      <c r="B770" s="13"/>
      <c r="C770" s="5"/>
      <c r="D770" s="13"/>
      <c r="E770" s="15"/>
      <c r="F770" s="15"/>
      <c r="G770" s="5"/>
      <c r="H770" s="5"/>
      <c r="I770" s="5"/>
      <c r="J770" s="5"/>
      <c r="K770" s="5"/>
      <c r="L770" s="5"/>
      <c r="M770" s="5"/>
      <c r="N770" s="5"/>
      <c r="O770" s="5"/>
      <c r="P770" s="5"/>
      <c r="Q770" s="5"/>
      <c r="R770" s="5"/>
      <c r="S770" s="5"/>
      <c r="T770" s="5"/>
      <c r="U770" s="5"/>
      <c r="V770" s="5"/>
      <c r="W770" s="5"/>
      <c r="X770" s="5"/>
      <c r="Y770" s="5"/>
      <c r="Z770" s="5"/>
    </row>
    <row r="771" spans="1:26" ht="15.75" customHeight="1" x14ac:dyDescent="0.25">
      <c r="A771" s="5"/>
      <c r="B771" s="13"/>
      <c r="C771" s="5"/>
      <c r="D771" s="13"/>
      <c r="E771" s="15"/>
      <c r="F771" s="15"/>
      <c r="G771" s="5"/>
      <c r="H771" s="5"/>
      <c r="I771" s="5"/>
      <c r="J771" s="5"/>
      <c r="K771" s="5"/>
      <c r="L771" s="5"/>
      <c r="M771" s="5"/>
      <c r="N771" s="5"/>
      <c r="O771" s="5"/>
      <c r="P771" s="5"/>
      <c r="Q771" s="5"/>
      <c r="R771" s="5"/>
      <c r="S771" s="5"/>
      <c r="T771" s="5"/>
      <c r="U771" s="5"/>
      <c r="V771" s="5"/>
      <c r="W771" s="5"/>
      <c r="X771" s="5"/>
      <c r="Y771" s="5"/>
      <c r="Z771" s="5"/>
    </row>
    <row r="772" spans="1:26" ht="15.75" customHeight="1" x14ac:dyDescent="0.25">
      <c r="A772" s="5"/>
      <c r="B772" s="13"/>
      <c r="C772" s="5"/>
      <c r="D772" s="13"/>
      <c r="E772" s="15"/>
      <c r="F772" s="15"/>
      <c r="G772" s="5"/>
      <c r="H772" s="5"/>
      <c r="I772" s="5"/>
      <c r="J772" s="5"/>
      <c r="K772" s="5"/>
      <c r="L772" s="5"/>
      <c r="M772" s="5"/>
      <c r="N772" s="5"/>
      <c r="O772" s="5"/>
      <c r="P772" s="5"/>
      <c r="Q772" s="5"/>
      <c r="R772" s="5"/>
      <c r="S772" s="5"/>
      <c r="T772" s="5"/>
      <c r="U772" s="5"/>
      <c r="V772" s="5"/>
      <c r="W772" s="5"/>
      <c r="X772" s="5"/>
      <c r="Y772" s="5"/>
      <c r="Z772" s="5"/>
    </row>
    <row r="773" spans="1:26" ht="15.75" customHeight="1" x14ac:dyDescent="0.25">
      <c r="A773" s="5"/>
      <c r="B773" s="13"/>
      <c r="C773" s="5"/>
      <c r="D773" s="13"/>
      <c r="E773" s="15"/>
      <c r="F773" s="15"/>
      <c r="G773" s="5"/>
      <c r="H773" s="5"/>
      <c r="I773" s="5"/>
      <c r="J773" s="5"/>
      <c r="K773" s="5"/>
      <c r="L773" s="5"/>
      <c r="M773" s="5"/>
      <c r="N773" s="5"/>
      <c r="O773" s="5"/>
      <c r="P773" s="5"/>
      <c r="Q773" s="5"/>
      <c r="R773" s="5"/>
      <c r="S773" s="5"/>
      <c r="T773" s="5"/>
      <c r="U773" s="5"/>
      <c r="V773" s="5"/>
      <c r="W773" s="5"/>
      <c r="X773" s="5"/>
      <c r="Y773" s="5"/>
      <c r="Z773" s="5"/>
    </row>
    <row r="774" spans="1:26" ht="15.75" customHeight="1" x14ac:dyDescent="0.25">
      <c r="A774" s="5"/>
      <c r="B774" s="13"/>
      <c r="C774" s="5"/>
      <c r="D774" s="13"/>
      <c r="E774" s="15"/>
      <c r="F774" s="15"/>
      <c r="G774" s="5"/>
      <c r="H774" s="5"/>
      <c r="I774" s="5"/>
      <c r="J774" s="5"/>
      <c r="K774" s="5"/>
      <c r="L774" s="5"/>
      <c r="M774" s="5"/>
      <c r="N774" s="5"/>
      <c r="O774" s="5"/>
      <c r="P774" s="5"/>
      <c r="Q774" s="5"/>
      <c r="R774" s="5"/>
      <c r="S774" s="5"/>
      <c r="T774" s="5"/>
      <c r="U774" s="5"/>
      <c r="V774" s="5"/>
      <c r="W774" s="5"/>
      <c r="X774" s="5"/>
      <c r="Y774" s="5"/>
      <c r="Z774" s="5"/>
    </row>
    <row r="775" spans="1:26" ht="15.75" customHeight="1" x14ac:dyDescent="0.25">
      <c r="A775" s="5"/>
      <c r="B775" s="13"/>
      <c r="C775" s="5"/>
      <c r="D775" s="13"/>
      <c r="E775" s="15"/>
      <c r="F775" s="15"/>
      <c r="G775" s="5"/>
      <c r="H775" s="5"/>
      <c r="I775" s="5"/>
      <c r="J775" s="5"/>
      <c r="K775" s="5"/>
      <c r="L775" s="5"/>
      <c r="M775" s="5"/>
      <c r="N775" s="5"/>
      <c r="O775" s="5"/>
      <c r="P775" s="5"/>
      <c r="Q775" s="5"/>
      <c r="R775" s="5"/>
      <c r="S775" s="5"/>
      <c r="T775" s="5"/>
      <c r="U775" s="5"/>
      <c r="V775" s="5"/>
      <c r="W775" s="5"/>
      <c r="X775" s="5"/>
      <c r="Y775" s="5"/>
      <c r="Z775" s="5"/>
    </row>
    <row r="776" spans="1:26" ht="15.75" customHeight="1" x14ac:dyDescent="0.25">
      <c r="A776" s="5"/>
      <c r="B776" s="13"/>
      <c r="C776" s="5"/>
      <c r="D776" s="13"/>
      <c r="E776" s="15"/>
      <c r="F776" s="15"/>
      <c r="G776" s="5"/>
      <c r="H776" s="5"/>
      <c r="I776" s="5"/>
      <c r="J776" s="5"/>
      <c r="K776" s="5"/>
      <c r="L776" s="5"/>
      <c r="M776" s="5"/>
      <c r="N776" s="5"/>
      <c r="O776" s="5"/>
      <c r="P776" s="5"/>
      <c r="Q776" s="5"/>
      <c r="R776" s="5"/>
      <c r="S776" s="5"/>
      <c r="T776" s="5"/>
      <c r="U776" s="5"/>
      <c r="V776" s="5"/>
      <c r="W776" s="5"/>
      <c r="X776" s="5"/>
      <c r="Y776" s="5"/>
      <c r="Z776" s="5"/>
    </row>
    <row r="777" spans="1:26" ht="15.75" customHeight="1" x14ac:dyDescent="0.25">
      <c r="A777" s="5"/>
      <c r="B777" s="13"/>
      <c r="C777" s="5"/>
      <c r="D777" s="13"/>
      <c r="E777" s="15"/>
      <c r="F777" s="15"/>
      <c r="G777" s="5"/>
      <c r="H777" s="5"/>
      <c r="I777" s="5"/>
      <c r="J777" s="5"/>
      <c r="K777" s="5"/>
      <c r="L777" s="5"/>
      <c r="M777" s="5"/>
      <c r="N777" s="5"/>
      <c r="O777" s="5"/>
      <c r="P777" s="5"/>
      <c r="Q777" s="5"/>
      <c r="R777" s="5"/>
      <c r="S777" s="5"/>
      <c r="T777" s="5"/>
      <c r="U777" s="5"/>
      <c r="V777" s="5"/>
      <c r="W777" s="5"/>
      <c r="X777" s="5"/>
      <c r="Y777" s="5"/>
      <c r="Z777" s="5"/>
    </row>
    <row r="778" spans="1:26" ht="15.75" customHeight="1" x14ac:dyDescent="0.25">
      <c r="A778" s="5"/>
      <c r="B778" s="13"/>
      <c r="C778" s="5"/>
      <c r="D778" s="13"/>
      <c r="E778" s="15"/>
      <c r="F778" s="15"/>
      <c r="G778" s="5"/>
      <c r="H778" s="5"/>
      <c r="I778" s="5"/>
      <c r="J778" s="5"/>
      <c r="K778" s="5"/>
      <c r="L778" s="5"/>
      <c r="M778" s="5"/>
      <c r="N778" s="5"/>
      <c r="O778" s="5"/>
      <c r="P778" s="5"/>
      <c r="Q778" s="5"/>
      <c r="R778" s="5"/>
      <c r="S778" s="5"/>
      <c r="T778" s="5"/>
      <c r="U778" s="5"/>
      <c r="V778" s="5"/>
      <c r="W778" s="5"/>
      <c r="X778" s="5"/>
      <c r="Y778" s="5"/>
      <c r="Z778" s="5"/>
    </row>
    <row r="779" spans="1:26" ht="15.75" customHeight="1" x14ac:dyDescent="0.25">
      <c r="A779" s="5"/>
      <c r="B779" s="13"/>
      <c r="C779" s="5"/>
      <c r="D779" s="13"/>
      <c r="E779" s="15"/>
      <c r="F779" s="15"/>
      <c r="G779" s="5"/>
      <c r="H779" s="5"/>
      <c r="I779" s="5"/>
      <c r="J779" s="5"/>
      <c r="K779" s="5"/>
      <c r="L779" s="5"/>
      <c r="M779" s="5"/>
      <c r="N779" s="5"/>
      <c r="O779" s="5"/>
      <c r="P779" s="5"/>
      <c r="Q779" s="5"/>
      <c r="R779" s="5"/>
      <c r="S779" s="5"/>
      <c r="T779" s="5"/>
      <c r="U779" s="5"/>
      <c r="V779" s="5"/>
      <c r="W779" s="5"/>
      <c r="X779" s="5"/>
      <c r="Y779" s="5"/>
      <c r="Z779" s="5"/>
    </row>
    <row r="780" spans="1:26" ht="15.75" customHeight="1" x14ac:dyDescent="0.25">
      <c r="A780" s="5"/>
      <c r="B780" s="13"/>
      <c r="C780" s="5"/>
      <c r="D780" s="13"/>
      <c r="E780" s="15"/>
      <c r="F780" s="15"/>
      <c r="G780" s="5"/>
      <c r="H780" s="5"/>
      <c r="I780" s="5"/>
      <c r="J780" s="5"/>
      <c r="K780" s="5"/>
      <c r="L780" s="5"/>
      <c r="M780" s="5"/>
      <c r="N780" s="5"/>
      <c r="O780" s="5"/>
      <c r="P780" s="5"/>
      <c r="Q780" s="5"/>
      <c r="R780" s="5"/>
      <c r="S780" s="5"/>
      <c r="T780" s="5"/>
      <c r="U780" s="5"/>
      <c r="V780" s="5"/>
      <c r="W780" s="5"/>
      <c r="X780" s="5"/>
      <c r="Y780" s="5"/>
      <c r="Z780" s="5"/>
    </row>
    <row r="781" spans="1:26" ht="15.75" customHeight="1" x14ac:dyDescent="0.25">
      <c r="A781" s="5"/>
      <c r="B781" s="13"/>
      <c r="C781" s="5"/>
      <c r="D781" s="13"/>
      <c r="E781" s="15"/>
      <c r="F781" s="15"/>
      <c r="G781" s="5"/>
      <c r="H781" s="5"/>
      <c r="I781" s="5"/>
      <c r="J781" s="5"/>
      <c r="K781" s="5"/>
      <c r="L781" s="5"/>
      <c r="M781" s="5"/>
      <c r="N781" s="5"/>
      <c r="O781" s="5"/>
      <c r="P781" s="5"/>
      <c r="Q781" s="5"/>
      <c r="R781" s="5"/>
      <c r="S781" s="5"/>
      <c r="T781" s="5"/>
      <c r="U781" s="5"/>
      <c r="V781" s="5"/>
      <c r="W781" s="5"/>
      <c r="X781" s="5"/>
      <c r="Y781" s="5"/>
      <c r="Z781" s="5"/>
    </row>
    <row r="782" spans="1:26" ht="15.75" customHeight="1" x14ac:dyDescent="0.25">
      <c r="A782" s="5"/>
      <c r="B782" s="13"/>
      <c r="C782" s="5"/>
      <c r="D782" s="13"/>
      <c r="E782" s="15"/>
      <c r="F782" s="15"/>
      <c r="G782" s="5"/>
      <c r="H782" s="5"/>
      <c r="I782" s="5"/>
      <c r="J782" s="5"/>
      <c r="K782" s="5"/>
      <c r="L782" s="5"/>
      <c r="M782" s="5"/>
      <c r="N782" s="5"/>
      <c r="O782" s="5"/>
      <c r="P782" s="5"/>
      <c r="Q782" s="5"/>
      <c r="R782" s="5"/>
      <c r="S782" s="5"/>
      <c r="T782" s="5"/>
      <c r="U782" s="5"/>
      <c r="V782" s="5"/>
      <c r="W782" s="5"/>
      <c r="X782" s="5"/>
      <c r="Y782" s="5"/>
      <c r="Z782" s="5"/>
    </row>
    <row r="783" spans="1:26" ht="15.75" customHeight="1" x14ac:dyDescent="0.25">
      <c r="A783" s="5"/>
      <c r="B783" s="13"/>
      <c r="C783" s="5"/>
      <c r="D783" s="13"/>
      <c r="E783" s="15"/>
      <c r="F783" s="15"/>
      <c r="G783" s="5"/>
      <c r="H783" s="5"/>
      <c r="I783" s="5"/>
      <c r="J783" s="5"/>
      <c r="K783" s="5"/>
      <c r="L783" s="5"/>
      <c r="M783" s="5"/>
      <c r="N783" s="5"/>
      <c r="O783" s="5"/>
      <c r="P783" s="5"/>
      <c r="Q783" s="5"/>
      <c r="R783" s="5"/>
      <c r="S783" s="5"/>
      <c r="T783" s="5"/>
      <c r="U783" s="5"/>
      <c r="V783" s="5"/>
      <c r="W783" s="5"/>
      <c r="X783" s="5"/>
      <c r="Y783" s="5"/>
      <c r="Z783" s="5"/>
    </row>
    <row r="784" spans="1:26" ht="15.75" customHeight="1" x14ac:dyDescent="0.25">
      <c r="A784" s="5"/>
      <c r="B784" s="13"/>
      <c r="C784" s="5"/>
      <c r="D784" s="13"/>
      <c r="E784" s="15"/>
      <c r="F784" s="15"/>
      <c r="G784" s="5"/>
      <c r="H784" s="5"/>
      <c r="I784" s="5"/>
      <c r="J784" s="5"/>
      <c r="K784" s="5"/>
      <c r="L784" s="5"/>
      <c r="M784" s="5"/>
      <c r="N784" s="5"/>
      <c r="O784" s="5"/>
      <c r="P784" s="5"/>
      <c r="Q784" s="5"/>
      <c r="R784" s="5"/>
      <c r="S784" s="5"/>
      <c r="T784" s="5"/>
      <c r="U784" s="5"/>
      <c r="V784" s="5"/>
      <c r="W784" s="5"/>
      <c r="X784" s="5"/>
      <c r="Y784" s="5"/>
      <c r="Z784" s="5"/>
    </row>
    <row r="785" spans="1:26" ht="15.75" customHeight="1" x14ac:dyDescent="0.25">
      <c r="A785" s="5"/>
      <c r="B785" s="13"/>
      <c r="C785" s="5"/>
      <c r="D785" s="13"/>
      <c r="E785" s="15"/>
      <c r="F785" s="15"/>
      <c r="G785" s="5"/>
      <c r="H785" s="5"/>
      <c r="I785" s="5"/>
      <c r="J785" s="5"/>
      <c r="K785" s="5"/>
      <c r="L785" s="5"/>
      <c r="M785" s="5"/>
      <c r="N785" s="5"/>
      <c r="O785" s="5"/>
      <c r="P785" s="5"/>
      <c r="Q785" s="5"/>
      <c r="R785" s="5"/>
      <c r="S785" s="5"/>
      <c r="T785" s="5"/>
      <c r="U785" s="5"/>
      <c r="V785" s="5"/>
      <c r="W785" s="5"/>
      <c r="X785" s="5"/>
      <c r="Y785" s="5"/>
      <c r="Z785" s="5"/>
    </row>
    <row r="786" spans="1:26" ht="15.75" customHeight="1" x14ac:dyDescent="0.25">
      <c r="A786" s="5"/>
      <c r="B786" s="13"/>
      <c r="C786" s="5"/>
      <c r="D786" s="13"/>
      <c r="E786" s="15"/>
      <c r="F786" s="15"/>
      <c r="G786" s="5"/>
      <c r="H786" s="5"/>
      <c r="I786" s="5"/>
      <c r="J786" s="5"/>
      <c r="K786" s="5"/>
      <c r="L786" s="5"/>
      <c r="M786" s="5"/>
      <c r="N786" s="5"/>
      <c r="O786" s="5"/>
      <c r="P786" s="5"/>
      <c r="Q786" s="5"/>
      <c r="R786" s="5"/>
      <c r="S786" s="5"/>
      <c r="T786" s="5"/>
      <c r="U786" s="5"/>
      <c r="V786" s="5"/>
      <c r="W786" s="5"/>
      <c r="X786" s="5"/>
      <c r="Y786" s="5"/>
      <c r="Z786" s="5"/>
    </row>
    <row r="787" spans="1:26" ht="15.75" customHeight="1" x14ac:dyDescent="0.25">
      <c r="A787" s="5"/>
      <c r="B787" s="13"/>
      <c r="C787" s="5"/>
      <c r="D787" s="13"/>
      <c r="E787" s="15"/>
      <c r="F787" s="15"/>
      <c r="G787" s="5"/>
      <c r="H787" s="5"/>
      <c r="I787" s="5"/>
      <c r="J787" s="5"/>
      <c r="K787" s="5"/>
      <c r="L787" s="5"/>
      <c r="M787" s="5"/>
      <c r="N787" s="5"/>
      <c r="O787" s="5"/>
      <c r="P787" s="5"/>
      <c r="Q787" s="5"/>
      <c r="R787" s="5"/>
      <c r="S787" s="5"/>
      <c r="T787" s="5"/>
      <c r="U787" s="5"/>
      <c r="V787" s="5"/>
      <c r="W787" s="5"/>
      <c r="X787" s="5"/>
      <c r="Y787" s="5"/>
      <c r="Z787" s="5"/>
    </row>
    <row r="788" spans="1:26" ht="15.75" customHeight="1" x14ac:dyDescent="0.25">
      <c r="A788" s="5"/>
      <c r="B788" s="13"/>
      <c r="C788" s="5"/>
      <c r="D788" s="13"/>
      <c r="E788" s="15"/>
      <c r="F788" s="15"/>
      <c r="G788" s="5"/>
      <c r="H788" s="5"/>
      <c r="I788" s="5"/>
      <c r="J788" s="5"/>
      <c r="K788" s="5"/>
      <c r="L788" s="5"/>
      <c r="M788" s="5"/>
      <c r="N788" s="5"/>
      <c r="O788" s="5"/>
      <c r="P788" s="5"/>
      <c r="Q788" s="5"/>
      <c r="R788" s="5"/>
      <c r="S788" s="5"/>
      <c r="T788" s="5"/>
      <c r="U788" s="5"/>
      <c r="V788" s="5"/>
      <c r="W788" s="5"/>
      <c r="X788" s="5"/>
      <c r="Y788" s="5"/>
      <c r="Z788" s="5"/>
    </row>
    <row r="789" spans="1:26" ht="15.75" customHeight="1" x14ac:dyDescent="0.25">
      <c r="A789" s="5"/>
      <c r="B789" s="13"/>
      <c r="C789" s="5"/>
      <c r="D789" s="13"/>
      <c r="E789" s="15"/>
      <c r="F789" s="15"/>
      <c r="G789" s="5"/>
      <c r="H789" s="5"/>
      <c r="I789" s="5"/>
      <c r="J789" s="5"/>
      <c r="K789" s="5"/>
      <c r="L789" s="5"/>
      <c r="M789" s="5"/>
      <c r="N789" s="5"/>
      <c r="O789" s="5"/>
      <c r="P789" s="5"/>
      <c r="Q789" s="5"/>
      <c r="R789" s="5"/>
      <c r="S789" s="5"/>
      <c r="T789" s="5"/>
      <c r="U789" s="5"/>
      <c r="V789" s="5"/>
      <c r="W789" s="5"/>
      <c r="X789" s="5"/>
      <c r="Y789" s="5"/>
      <c r="Z789" s="5"/>
    </row>
    <row r="790" spans="1:26" ht="15.75" customHeight="1" x14ac:dyDescent="0.25">
      <c r="A790" s="5"/>
      <c r="B790" s="13"/>
      <c r="C790" s="5"/>
      <c r="D790" s="13"/>
      <c r="E790" s="15"/>
      <c r="F790" s="15"/>
      <c r="G790" s="5"/>
      <c r="H790" s="5"/>
      <c r="I790" s="5"/>
      <c r="J790" s="5"/>
      <c r="K790" s="5"/>
      <c r="L790" s="5"/>
      <c r="M790" s="5"/>
      <c r="N790" s="5"/>
      <c r="O790" s="5"/>
      <c r="P790" s="5"/>
      <c r="Q790" s="5"/>
      <c r="R790" s="5"/>
      <c r="S790" s="5"/>
      <c r="T790" s="5"/>
      <c r="U790" s="5"/>
      <c r="V790" s="5"/>
      <c r="W790" s="5"/>
      <c r="X790" s="5"/>
      <c r="Y790" s="5"/>
      <c r="Z790" s="5"/>
    </row>
    <row r="791" spans="1:26" ht="15.75" customHeight="1" x14ac:dyDescent="0.25">
      <c r="A791" s="5"/>
      <c r="B791" s="13"/>
      <c r="C791" s="5"/>
      <c r="D791" s="13"/>
      <c r="E791" s="15"/>
      <c r="F791" s="15"/>
      <c r="G791" s="5"/>
      <c r="H791" s="5"/>
      <c r="I791" s="5"/>
      <c r="J791" s="5"/>
      <c r="K791" s="5"/>
      <c r="L791" s="5"/>
      <c r="M791" s="5"/>
      <c r="N791" s="5"/>
      <c r="O791" s="5"/>
      <c r="P791" s="5"/>
      <c r="Q791" s="5"/>
      <c r="R791" s="5"/>
      <c r="S791" s="5"/>
      <c r="T791" s="5"/>
      <c r="U791" s="5"/>
      <c r="V791" s="5"/>
      <c r="W791" s="5"/>
      <c r="X791" s="5"/>
      <c r="Y791" s="5"/>
      <c r="Z791" s="5"/>
    </row>
    <row r="792" spans="1:26" ht="15.75" customHeight="1" x14ac:dyDescent="0.25">
      <c r="A792" s="5"/>
      <c r="B792" s="13"/>
      <c r="C792" s="5"/>
      <c r="D792" s="13"/>
      <c r="E792" s="15"/>
      <c r="F792" s="15"/>
      <c r="G792" s="5"/>
      <c r="H792" s="5"/>
      <c r="I792" s="5"/>
      <c r="J792" s="5"/>
      <c r="K792" s="5"/>
      <c r="L792" s="5"/>
      <c r="M792" s="5"/>
      <c r="N792" s="5"/>
      <c r="O792" s="5"/>
      <c r="P792" s="5"/>
      <c r="Q792" s="5"/>
      <c r="R792" s="5"/>
      <c r="S792" s="5"/>
      <c r="T792" s="5"/>
      <c r="U792" s="5"/>
      <c r="V792" s="5"/>
      <c r="W792" s="5"/>
      <c r="X792" s="5"/>
      <c r="Y792" s="5"/>
      <c r="Z792" s="5"/>
    </row>
    <row r="793" spans="1:26" ht="15.75" customHeight="1" x14ac:dyDescent="0.25">
      <c r="A793" s="5"/>
      <c r="B793" s="13"/>
      <c r="C793" s="5"/>
      <c r="D793" s="13"/>
      <c r="E793" s="15"/>
      <c r="F793" s="15"/>
      <c r="G793" s="5"/>
      <c r="H793" s="5"/>
      <c r="I793" s="5"/>
      <c r="J793" s="5"/>
      <c r="K793" s="5"/>
      <c r="L793" s="5"/>
      <c r="M793" s="5"/>
      <c r="N793" s="5"/>
      <c r="O793" s="5"/>
      <c r="P793" s="5"/>
      <c r="Q793" s="5"/>
      <c r="R793" s="5"/>
      <c r="S793" s="5"/>
      <c r="T793" s="5"/>
      <c r="U793" s="5"/>
      <c r="V793" s="5"/>
      <c r="W793" s="5"/>
      <c r="X793" s="5"/>
      <c r="Y793" s="5"/>
      <c r="Z793" s="5"/>
    </row>
    <row r="794" spans="1:26" ht="15.75" customHeight="1" x14ac:dyDescent="0.25">
      <c r="A794" s="5"/>
      <c r="B794" s="13"/>
      <c r="C794" s="5"/>
      <c r="D794" s="13"/>
      <c r="E794" s="15"/>
      <c r="F794" s="15"/>
      <c r="G794" s="5"/>
      <c r="H794" s="5"/>
      <c r="I794" s="5"/>
      <c r="J794" s="5"/>
      <c r="K794" s="5"/>
      <c r="L794" s="5"/>
      <c r="M794" s="5"/>
      <c r="N794" s="5"/>
      <c r="O794" s="5"/>
      <c r="P794" s="5"/>
      <c r="Q794" s="5"/>
      <c r="R794" s="5"/>
      <c r="S794" s="5"/>
      <c r="T794" s="5"/>
      <c r="U794" s="5"/>
      <c r="V794" s="5"/>
      <c r="W794" s="5"/>
      <c r="X794" s="5"/>
      <c r="Y794" s="5"/>
      <c r="Z794" s="5"/>
    </row>
    <row r="795" spans="1:26" ht="15.75" customHeight="1" x14ac:dyDescent="0.25">
      <c r="A795" s="5"/>
      <c r="B795" s="13"/>
      <c r="C795" s="5"/>
      <c r="D795" s="13"/>
      <c r="E795" s="15"/>
      <c r="F795" s="15"/>
      <c r="G795" s="5"/>
      <c r="H795" s="5"/>
      <c r="I795" s="5"/>
      <c r="J795" s="5"/>
      <c r="K795" s="5"/>
      <c r="L795" s="5"/>
      <c r="M795" s="5"/>
      <c r="N795" s="5"/>
      <c r="O795" s="5"/>
      <c r="P795" s="5"/>
      <c r="Q795" s="5"/>
      <c r="R795" s="5"/>
      <c r="S795" s="5"/>
      <c r="T795" s="5"/>
      <c r="U795" s="5"/>
      <c r="V795" s="5"/>
      <c r="W795" s="5"/>
      <c r="X795" s="5"/>
      <c r="Y795" s="5"/>
      <c r="Z795" s="5"/>
    </row>
    <row r="796" spans="1:26" ht="15.75" customHeight="1" x14ac:dyDescent="0.25">
      <c r="A796" s="5"/>
      <c r="B796" s="13"/>
      <c r="C796" s="5"/>
      <c r="D796" s="13"/>
      <c r="E796" s="15"/>
      <c r="F796" s="15"/>
      <c r="G796" s="5"/>
      <c r="H796" s="5"/>
      <c r="I796" s="5"/>
      <c r="J796" s="5"/>
      <c r="K796" s="5"/>
      <c r="L796" s="5"/>
      <c r="M796" s="5"/>
      <c r="N796" s="5"/>
      <c r="O796" s="5"/>
      <c r="P796" s="5"/>
      <c r="Q796" s="5"/>
      <c r="R796" s="5"/>
      <c r="S796" s="5"/>
      <c r="T796" s="5"/>
      <c r="U796" s="5"/>
      <c r="V796" s="5"/>
      <c r="W796" s="5"/>
      <c r="X796" s="5"/>
      <c r="Y796" s="5"/>
      <c r="Z796" s="5"/>
    </row>
    <row r="797" spans="1:26" ht="15.75" customHeight="1" x14ac:dyDescent="0.25">
      <c r="A797" s="5"/>
      <c r="B797" s="13"/>
      <c r="C797" s="5"/>
      <c r="D797" s="13"/>
      <c r="E797" s="15"/>
      <c r="F797" s="15"/>
      <c r="G797" s="5"/>
      <c r="H797" s="5"/>
      <c r="I797" s="5"/>
      <c r="J797" s="5"/>
      <c r="K797" s="5"/>
      <c r="L797" s="5"/>
      <c r="M797" s="5"/>
      <c r="N797" s="5"/>
      <c r="O797" s="5"/>
      <c r="P797" s="5"/>
      <c r="Q797" s="5"/>
      <c r="R797" s="5"/>
      <c r="S797" s="5"/>
      <c r="T797" s="5"/>
      <c r="U797" s="5"/>
      <c r="V797" s="5"/>
      <c r="W797" s="5"/>
      <c r="X797" s="5"/>
      <c r="Y797" s="5"/>
      <c r="Z797" s="5"/>
    </row>
    <row r="798" spans="1:26" ht="15.75" customHeight="1" x14ac:dyDescent="0.25">
      <c r="A798" s="5"/>
      <c r="B798" s="13"/>
      <c r="C798" s="5"/>
      <c r="D798" s="13"/>
      <c r="E798" s="15"/>
      <c r="F798" s="15"/>
      <c r="G798" s="5"/>
      <c r="H798" s="5"/>
      <c r="I798" s="5"/>
      <c r="J798" s="5"/>
      <c r="K798" s="5"/>
      <c r="L798" s="5"/>
      <c r="M798" s="5"/>
      <c r="N798" s="5"/>
      <c r="O798" s="5"/>
      <c r="P798" s="5"/>
      <c r="Q798" s="5"/>
      <c r="R798" s="5"/>
      <c r="S798" s="5"/>
      <c r="T798" s="5"/>
      <c r="U798" s="5"/>
      <c r="V798" s="5"/>
      <c r="W798" s="5"/>
      <c r="X798" s="5"/>
      <c r="Y798" s="5"/>
      <c r="Z798" s="5"/>
    </row>
    <row r="799" spans="1:26" ht="15.75" customHeight="1" x14ac:dyDescent="0.25">
      <c r="A799" s="5"/>
      <c r="B799" s="13"/>
      <c r="C799" s="5"/>
      <c r="D799" s="13"/>
      <c r="E799" s="15"/>
      <c r="F799" s="15"/>
      <c r="G799" s="5"/>
      <c r="H799" s="5"/>
      <c r="I799" s="5"/>
      <c r="J799" s="5"/>
      <c r="K799" s="5"/>
      <c r="L799" s="5"/>
      <c r="M799" s="5"/>
      <c r="N799" s="5"/>
      <c r="O799" s="5"/>
      <c r="P799" s="5"/>
      <c r="Q799" s="5"/>
      <c r="R799" s="5"/>
      <c r="S799" s="5"/>
      <c r="T799" s="5"/>
      <c r="U799" s="5"/>
      <c r="V799" s="5"/>
      <c r="W799" s="5"/>
      <c r="X799" s="5"/>
      <c r="Y799" s="5"/>
      <c r="Z799" s="5"/>
    </row>
    <row r="800" spans="1:26" ht="15.75" customHeight="1" x14ac:dyDescent="0.25">
      <c r="A800" s="5"/>
      <c r="B800" s="13"/>
      <c r="C800" s="5"/>
      <c r="D800" s="13"/>
      <c r="E800" s="15"/>
      <c r="F800" s="15"/>
      <c r="G800" s="5"/>
      <c r="H800" s="5"/>
      <c r="I800" s="5"/>
      <c r="J800" s="5"/>
      <c r="K800" s="5"/>
      <c r="L800" s="5"/>
      <c r="M800" s="5"/>
      <c r="N800" s="5"/>
      <c r="O800" s="5"/>
      <c r="P800" s="5"/>
      <c r="Q800" s="5"/>
      <c r="R800" s="5"/>
      <c r="S800" s="5"/>
      <c r="T800" s="5"/>
      <c r="U800" s="5"/>
      <c r="V800" s="5"/>
      <c r="W800" s="5"/>
      <c r="X800" s="5"/>
      <c r="Y800" s="5"/>
      <c r="Z800" s="5"/>
    </row>
    <row r="801" spans="1:26" ht="15.75" customHeight="1" x14ac:dyDescent="0.25">
      <c r="A801" s="5"/>
      <c r="B801" s="13"/>
      <c r="C801" s="5"/>
      <c r="D801" s="13"/>
      <c r="E801" s="15"/>
      <c r="F801" s="15"/>
      <c r="G801" s="5"/>
      <c r="H801" s="5"/>
      <c r="I801" s="5"/>
      <c r="J801" s="5"/>
      <c r="K801" s="5"/>
      <c r="L801" s="5"/>
      <c r="M801" s="5"/>
      <c r="N801" s="5"/>
      <c r="O801" s="5"/>
      <c r="P801" s="5"/>
      <c r="Q801" s="5"/>
      <c r="R801" s="5"/>
      <c r="S801" s="5"/>
      <c r="T801" s="5"/>
      <c r="U801" s="5"/>
      <c r="V801" s="5"/>
      <c r="W801" s="5"/>
      <c r="X801" s="5"/>
      <c r="Y801" s="5"/>
      <c r="Z801" s="5"/>
    </row>
    <row r="802" spans="1:26" ht="15.75" customHeight="1" x14ac:dyDescent="0.25">
      <c r="A802" s="5"/>
      <c r="B802" s="13"/>
      <c r="C802" s="5"/>
      <c r="D802" s="13"/>
      <c r="E802" s="15"/>
      <c r="F802" s="15"/>
      <c r="G802" s="5"/>
      <c r="H802" s="5"/>
      <c r="I802" s="5"/>
      <c r="J802" s="5"/>
      <c r="K802" s="5"/>
      <c r="L802" s="5"/>
      <c r="M802" s="5"/>
      <c r="N802" s="5"/>
      <c r="O802" s="5"/>
      <c r="P802" s="5"/>
      <c r="Q802" s="5"/>
      <c r="R802" s="5"/>
      <c r="S802" s="5"/>
      <c r="T802" s="5"/>
      <c r="U802" s="5"/>
      <c r="V802" s="5"/>
      <c r="W802" s="5"/>
      <c r="X802" s="5"/>
      <c r="Y802" s="5"/>
      <c r="Z802" s="5"/>
    </row>
    <row r="803" spans="1:26" ht="15.75" customHeight="1" x14ac:dyDescent="0.25">
      <c r="A803" s="5"/>
      <c r="B803" s="13"/>
      <c r="C803" s="5"/>
      <c r="D803" s="13"/>
      <c r="E803" s="15"/>
      <c r="F803" s="15"/>
      <c r="G803" s="5"/>
      <c r="H803" s="5"/>
      <c r="I803" s="5"/>
      <c r="J803" s="5"/>
      <c r="K803" s="5"/>
      <c r="L803" s="5"/>
      <c r="M803" s="5"/>
      <c r="N803" s="5"/>
      <c r="O803" s="5"/>
      <c r="P803" s="5"/>
      <c r="Q803" s="5"/>
      <c r="R803" s="5"/>
      <c r="S803" s="5"/>
      <c r="T803" s="5"/>
      <c r="U803" s="5"/>
      <c r="V803" s="5"/>
      <c r="W803" s="5"/>
      <c r="X803" s="5"/>
      <c r="Y803" s="5"/>
      <c r="Z803" s="5"/>
    </row>
    <row r="804" spans="1:26" ht="15.75" customHeight="1" x14ac:dyDescent="0.25">
      <c r="A804" s="5"/>
      <c r="B804" s="13"/>
      <c r="C804" s="5"/>
      <c r="D804" s="13"/>
      <c r="E804" s="15"/>
      <c r="F804" s="15"/>
      <c r="G804" s="5"/>
      <c r="H804" s="5"/>
      <c r="I804" s="5"/>
      <c r="J804" s="5"/>
      <c r="K804" s="5"/>
      <c r="L804" s="5"/>
      <c r="M804" s="5"/>
      <c r="N804" s="5"/>
      <c r="O804" s="5"/>
      <c r="P804" s="5"/>
      <c r="Q804" s="5"/>
      <c r="R804" s="5"/>
      <c r="S804" s="5"/>
      <c r="T804" s="5"/>
      <c r="U804" s="5"/>
      <c r="V804" s="5"/>
      <c r="W804" s="5"/>
      <c r="X804" s="5"/>
      <c r="Y804" s="5"/>
      <c r="Z804" s="5"/>
    </row>
    <row r="805" spans="1:26" ht="15.75" customHeight="1" x14ac:dyDescent="0.25">
      <c r="A805" s="5"/>
      <c r="B805" s="13"/>
      <c r="C805" s="5"/>
      <c r="D805" s="13"/>
      <c r="E805" s="15"/>
      <c r="F805" s="15"/>
      <c r="G805" s="5"/>
      <c r="H805" s="5"/>
      <c r="I805" s="5"/>
      <c r="J805" s="5"/>
      <c r="K805" s="5"/>
      <c r="L805" s="5"/>
      <c r="M805" s="5"/>
      <c r="N805" s="5"/>
      <c r="O805" s="5"/>
      <c r="P805" s="5"/>
      <c r="Q805" s="5"/>
      <c r="R805" s="5"/>
      <c r="S805" s="5"/>
      <c r="T805" s="5"/>
      <c r="U805" s="5"/>
      <c r="V805" s="5"/>
      <c r="W805" s="5"/>
      <c r="X805" s="5"/>
      <c r="Y805" s="5"/>
      <c r="Z805" s="5"/>
    </row>
    <row r="806" spans="1:26" ht="15.75" customHeight="1" x14ac:dyDescent="0.25">
      <c r="A806" s="5"/>
      <c r="B806" s="13"/>
      <c r="C806" s="5"/>
      <c r="D806" s="13"/>
      <c r="E806" s="15"/>
      <c r="F806" s="15"/>
      <c r="G806" s="5"/>
      <c r="H806" s="5"/>
      <c r="I806" s="5"/>
      <c r="J806" s="5"/>
      <c r="K806" s="5"/>
      <c r="L806" s="5"/>
      <c r="M806" s="5"/>
      <c r="N806" s="5"/>
      <c r="O806" s="5"/>
      <c r="P806" s="5"/>
      <c r="Q806" s="5"/>
      <c r="R806" s="5"/>
      <c r="S806" s="5"/>
      <c r="T806" s="5"/>
      <c r="U806" s="5"/>
      <c r="V806" s="5"/>
      <c r="W806" s="5"/>
      <c r="X806" s="5"/>
      <c r="Y806" s="5"/>
      <c r="Z806" s="5"/>
    </row>
    <row r="807" spans="1:26" ht="15.75" customHeight="1" x14ac:dyDescent="0.25">
      <c r="A807" s="5"/>
      <c r="B807" s="13"/>
      <c r="C807" s="5"/>
      <c r="D807" s="13"/>
      <c r="E807" s="15"/>
      <c r="F807" s="15"/>
      <c r="G807" s="5"/>
      <c r="H807" s="5"/>
      <c r="I807" s="5"/>
      <c r="J807" s="5"/>
      <c r="K807" s="5"/>
      <c r="L807" s="5"/>
      <c r="M807" s="5"/>
      <c r="N807" s="5"/>
      <c r="O807" s="5"/>
      <c r="P807" s="5"/>
      <c r="Q807" s="5"/>
      <c r="R807" s="5"/>
      <c r="S807" s="5"/>
      <c r="T807" s="5"/>
      <c r="U807" s="5"/>
      <c r="V807" s="5"/>
      <c r="W807" s="5"/>
      <c r="X807" s="5"/>
      <c r="Y807" s="5"/>
      <c r="Z807" s="5"/>
    </row>
    <row r="808" spans="1:26" ht="15.75" customHeight="1" x14ac:dyDescent="0.25">
      <c r="A808" s="5"/>
      <c r="B808" s="13"/>
      <c r="C808" s="5"/>
      <c r="D808" s="13"/>
      <c r="E808" s="15"/>
      <c r="F808" s="15"/>
      <c r="G808" s="5"/>
      <c r="H808" s="5"/>
      <c r="I808" s="5"/>
      <c r="J808" s="5"/>
      <c r="K808" s="5"/>
      <c r="L808" s="5"/>
      <c r="M808" s="5"/>
      <c r="N808" s="5"/>
      <c r="O808" s="5"/>
      <c r="P808" s="5"/>
      <c r="Q808" s="5"/>
      <c r="R808" s="5"/>
      <c r="S808" s="5"/>
      <c r="T808" s="5"/>
      <c r="U808" s="5"/>
      <c r="V808" s="5"/>
      <c r="W808" s="5"/>
      <c r="X808" s="5"/>
      <c r="Y808" s="5"/>
      <c r="Z808" s="5"/>
    </row>
    <row r="809" spans="1:26" ht="15.75" customHeight="1" x14ac:dyDescent="0.25">
      <c r="A809" s="5"/>
      <c r="B809" s="13"/>
      <c r="C809" s="5"/>
      <c r="D809" s="13"/>
      <c r="E809" s="15"/>
      <c r="F809" s="15"/>
      <c r="G809" s="5"/>
      <c r="H809" s="5"/>
      <c r="I809" s="5"/>
      <c r="J809" s="5"/>
      <c r="K809" s="5"/>
      <c r="L809" s="5"/>
      <c r="M809" s="5"/>
      <c r="N809" s="5"/>
      <c r="O809" s="5"/>
      <c r="P809" s="5"/>
      <c r="Q809" s="5"/>
      <c r="R809" s="5"/>
      <c r="S809" s="5"/>
      <c r="T809" s="5"/>
      <c r="U809" s="5"/>
      <c r="V809" s="5"/>
      <c r="W809" s="5"/>
      <c r="X809" s="5"/>
      <c r="Y809" s="5"/>
      <c r="Z809" s="5"/>
    </row>
    <row r="810" spans="1:26" ht="15.75" customHeight="1" x14ac:dyDescent="0.25">
      <c r="A810" s="5"/>
      <c r="B810" s="13"/>
      <c r="C810" s="5"/>
      <c r="D810" s="13"/>
      <c r="E810" s="15"/>
      <c r="F810" s="15"/>
      <c r="G810" s="5"/>
      <c r="H810" s="5"/>
      <c r="I810" s="5"/>
      <c r="J810" s="5"/>
      <c r="K810" s="5"/>
      <c r="L810" s="5"/>
      <c r="M810" s="5"/>
      <c r="N810" s="5"/>
      <c r="O810" s="5"/>
      <c r="P810" s="5"/>
      <c r="Q810" s="5"/>
      <c r="R810" s="5"/>
      <c r="S810" s="5"/>
      <c r="T810" s="5"/>
      <c r="U810" s="5"/>
      <c r="V810" s="5"/>
      <c r="W810" s="5"/>
      <c r="X810" s="5"/>
      <c r="Y810" s="5"/>
      <c r="Z810" s="5"/>
    </row>
    <row r="811" spans="1:26" ht="15.75" customHeight="1" x14ac:dyDescent="0.25">
      <c r="A811" s="5"/>
      <c r="B811" s="13"/>
      <c r="C811" s="5"/>
      <c r="D811" s="13"/>
      <c r="E811" s="15"/>
      <c r="F811" s="15"/>
      <c r="G811" s="5"/>
      <c r="H811" s="5"/>
      <c r="I811" s="5"/>
      <c r="J811" s="5"/>
      <c r="K811" s="5"/>
      <c r="L811" s="5"/>
      <c r="M811" s="5"/>
      <c r="N811" s="5"/>
      <c r="O811" s="5"/>
      <c r="P811" s="5"/>
      <c r="Q811" s="5"/>
      <c r="R811" s="5"/>
      <c r="S811" s="5"/>
      <c r="T811" s="5"/>
      <c r="U811" s="5"/>
      <c r="V811" s="5"/>
      <c r="W811" s="5"/>
      <c r="X811" s="5"/>
      <c r="Y811" s="5"/>
      <c r="Z811" s="5"/>
    </row>
    <row r="812" spans="1:26" ht="15.75" customHeight="1" x14ac:dyDescent="0.25">
      <c r="A812" s="5"/>
      <c r="B812" s="13"/>
      <c r="C812" s="5"/>
      <c r="D812" s="13"/>
      <c r="E812" s="15"/>
      <c r="F812" s="15"/>
      <c r="G812" s="5"/>
      <c r="H812" s="5"/>
      <c r="I812" s="5"/>
      <c r="J812" s="5"/>
      <c r="K812" s="5"/>
      <c r="L812" s="5"/>
      <c r="M812" s="5"/>
      <c r="N812" s="5"/>
      <c r="O812" s="5"/>
      <c r="P812" s="5"/>
      <c r="Q812" s="5"/>
      <c r="R812" s="5"/>
      <c r="S812" s="5"/>
      <c r="T812" s="5"/>
      <c r="U812" s="5"/>
      <c r="V812" s="5"/>
      <c r="W812" s="5"/>
      <c r="X812" s="5"/>
      <c r="Y812" s="5"/>
      <c r="Z812" s="5"/>
    </row>
    <row r="813" spans="1:26" ht="15.75" customHeight="1" x14ac:dyDescent="0.25">
      <c r="A813" s="5"/>
      <c r="B813" s="13"/>
      <c r="C813" s="5"/>
      <c r="D813" s="13"/>
      <c r="E813" s="15"/>
      <c r="F813" s="15"/>
      <c r="G813" s="5"/>
      <c r="H813" s="5"/>
      <c r="I813" s="5"/>
      <c r="J813" s="5"/>
      <c r="K813" s="5"/>
      <c r="L813" s="5"/>
      <c r="M813" s="5"/>
      <c r="N813" s="5"/>
      <c r="O813" s="5"/>
      <c r="P813" s="5"/>
      <c r="Q813" s="5"/>
      <c r="R813" s="5"/>
      <c r="S813" s="5"/>
      <c r="T813" s="5"/>
      <c r="U813" s="5"/>
      <c r="V813" s="5"/>
      <c r="W813" s="5"/>
      <c r="X813" s="5"/>
      <c r="Y813" s="5"/>
      <c r="Z813" s="5"/>
    </row>
    <row r="814" spans="1:26" ht="15.75" customHeight="1" x14ac:dyDescent="0.25">
      <c r="A814" s="5"/>
      <c r="B814" s="13"/>
      <c r="C814" s="5"/>
      <c r="D814" s="13"/>
      <c r="E814" s="15"/>
      <c r="F814" s="15"/>
      <c r="G814" s="5"/>
      <c r="H814" s="5"/>
      <c r="I814" s="5"/>
      <c r="J814" s="5"/>
      <c r="K814" s="5"/>
      <c r="L814" s="5"/>
      <c r="M814" s="5"/>
      <c r="N814" s="5"/>
      <c r="O814" s="5"/>
      <c r="P814" s="5"/>
      <c r="Q814" s="5"/>
      <c r="R814" s="5"/>
      <c r="S814" s="5"/>
      <c r="T814" s="5"/>
      <c r="U814" s="5"/>
      <c r="V814" s="5"/>
      <c r="W814" s="5"/>
      <c r="X814" s="5"/>
      <c r="Y814" s="5"/>
      <c r="Z814" s="5"/>
    </row>
    <row r="815" spans="1:26" ht="15.75" customHeight="1" x14ac:dyDescent="0.25">
      <c r="A815" s="5"/>
      <c r="B815" s="13"/>
      <c r="C815" s="5"/>
      <c r="D815" s="13"/>
      <c r="E815" s="15"/>
      <c r="F815" s="15"/>
      <c r="G815" s="5"/>
      <c r="H815" s="5"/>
      <c r="I815" s="5"/>
      <c r="J815" s="5"/>
      <c r="K815" s="5"/>
      <c r="L815" s="5"/>
      <c r="M815" s="5"/>
      <c r="N815" s="5"/>
      <c r="O815" s="5"/>
      <c r="P815" s="5"/>
      <c r="Q815" s="5"/>
      <c r="R815" s="5"/>
      <c r="S815" s="5"/>
      <c r="T815" s="5"/>
      <c r="U815" s="5"/>
      <c r="V815" s="5"/>
      <c r="W815" s="5"/>
      <c r="X815" s="5"/>
      <c r="Y815" s="5"/>
      <c r="Z815" s="5"/>
    </row>
    <row r="816" spans="1:26" ht="15.75" customHeight="1" x14ac:dyDescent="0.25">
      <c r="A816" s="5"/>
      <c r="B816" s="13"/>
      <c r="C816" s="5"/>
      <c r="D816" s="13"/>
      <c r="E816" s="15"/>
      <c r="F816" s="15"/>
      <c r="G816" s="5"/>
      <c r="H816" s="5"/>
      <c r="I816" s="5"/>
      <c r="J816" s="5"/>
      <c r="K816" s="5"/>
      <c r="L816" s="5"/>
      <c r="M816" s="5"/>
      <c r="N816" s="5"/>
      <c r="O816" s="5"/>
      <c r="P816" s="5"/>
      <c r="Q816" s="5"/>
      <c r="R816" s="5"/>
      <c r="S816" s="5"/>
      <c r="T816" s="5"/>
      <c r="U816" s="5"/>
      <c r="V816" s="5"/>
      <c r="W816" s="5"/>
      <c r="X816" s="5"/>
      <c r="Y816" s="5"/>
      <c r="Z816" s="5"/>
    </row>
    <row r="817" spans="1:26" ht="15.75" customHeight="1" x14ac:dyDescent="0.25">
      <c r="A817" s="5"/>
      <c r="B817" s="13"/>
      <c r="C817" s="5"/>
      <c r="D817" s="13"/>
      <c r="E817" s="15"/>
      <c r="F817" s="15"/>
      <c r="G817" s="5"/>
      <c r="H817" s="5"/>
      <c r="I817" s="5"/>
      <c r="J817" s="5"/>
      <c r="K817" s="5"/>
      <c r="L817" s="5"/>
      <c r="M817" s="5"/>
      <c r="N817" s="5"/>
      <c r="O817" s="5"/>
      <c r="P817" s="5"/>
      <c r="Q817" s="5"/>
      <c r="R817" s="5"/>
      <c r="S817" s="5"/>
      <c r="T817" s="5"/>
      <c r="U817" s="5"/>
      <c r="V817" s="5"/>
      <c r="W817" s="5"/>
      <c r="X817" s="5"/>
      <c r="Y817" s="5"/>
      <c r="Z817" s="5"/>
    </row>
    <row r="818" spans="1:26" ht="15.75" customHeight="1" x14ac:dyDescent="0.25">
      <c r="A818" s="5"/>
      <c r="B818" s="13"/>
      <c r="C818" s="5"/>
      <c r="D818" s="13"/>
      <c r="E818" s="15"/>
      <c r="F818" s="15"/>
      <c r="G818" s="5"/>
      <c r="H818" s="5"/>
      <c r="I818" s="5"/>
      <c r="J818" s="5"/>
      <c r="K818" s="5"/>
      <c r="L818" s="5"/>
      <c r="M818" s="5"/>
      <c r="N818" s="5"/>
      <c r="O818" s="5"/>
      <c r="P818" s="5"/>
      <c r="Q818" s="5"/>
      <c r="R818" s="5"/>
      <c r="S818" s="5"/>
      <c r="T818" s="5"/>
      <c r="U818" s="5"/>
      <c r="V818" s="5"/>
      <c r="W818" s="5"/>
      <c r="X818" s="5"/>
      <c r="Y818" s="5"/>
      <c r="Z818" s="5"/>
    </row>
    <row r="819" spans="1:26" ht="15.75" customHeight="1" x14ac:dyDescent="0.25">
      <c r="A819" s="5"/>
      <c r="B819" s="13"/>
      <c r="C819" s="5"/>
      <c r="D819" s="13"/>
      <c r="E819" s="15"/>
      <c r="F819" s="15"/>
      <c r="G819" s="5"/>
      <c r="H819" s="5"/>
      <c r="I819" s="5"/>
      <c r="J819" s="5"/>
      <c r="K819" s="5"/>
      <c r="L819" s="5"/>
      <c r="M819" s="5"/>
      <c r="N819" s="5"/>
      <c r="O819" s="5"/>
      <c r="P819" s="5"/>
      <c r="Q819" s="5"/>
      <c r="R819" s="5"/>
      <c r="S819" s="5"/>
      <c r="T819" s="5"/>
      <c r="U819" s="5"/>
      <c r="V819" s="5"/>
      <c r="W819" s="5"/>
      <c r="X819" s="5"/>
      <c r="Y819" s="5"/>
      <c r="Z819" s="5"/>
    </row>
    <row r="820" spans="1:26" ht="15.75" customHeight="1" x14ac:dyDescent="0.25">
      <c r="A820" s="5"/>
      <c r="B820" s="13"/>
      <c r="C820" s="5"/>
      <c r="D820" s="13"/>
      <c r="E820" s="15"/>
      <c r="F820" s="15"/>
      <c r="G820" s="5"/>
      <c r="H820" s="5"/>
      <c r="I820" s="5"/>
      <c r="J820" s="5"/>
      <c r="K820" s="5"/>
      <c r="L820" s="5"/>
      <c r="M820" s="5"/>
      <c r="N820" s="5"/>
      <c r="O820" s="5"/>
      <c r="P820" s="5"/>
      <c r="Q820" s="5"/>
      <c r="R820" s="5"/>
      <c r="S820" s="5"/>
      <c r="T820" s="5"/>
      <c r="U820" s="5"/>
      <c r="V820" s="5"/>
      <c r="W820" s="5"/>
      <c r="X820" s="5"/>
      <c r="Y820" s="5"/>
      <c r="Z820" s="5"/>
    </row>
    <row r="821" spans="1:26" ht="15.75" customHeight="1" x14ac:dyDescent="0.25">
      <c r="A821" s="5"/>
      <c r="B821" s="13"/>
      <c r="C821" s="5"/>
      <c r="D821" s="13"/>
      <c r="E821" s="15"/>
      <c r="F821" s="15"/>
      <c r="G821" s="5"/>
      <c r="H821" s="5"/>
      <c r="I821" s="5"/>
      <c r="J821" s="5"/>
      <c r="K821" s="5"/>
      <c r="L821" s="5"/>
      <c r="M821" s="5"/>
      <c r="N821" s="5"/>
      <c r="O821" s="5"/>
      <c r="P821" s="5"/>
      <c r="Q821" s="5"/>
      <c r="R821" s="5"/>
      <c r="S821" s="5"/>
      <c r="T821" s="5"/>
      <c r="U821" s="5"/>
      <c r="V821" s="5"/>
      <c r="W821" s="5"/>
      <c r="X821" s="5"/>
      <c r="Y821" s="5"/>
      <c r="Z821" s="5"/>
    </row>
    <row r="822" spans="1:26" ht="15.75" customHeight="1" x14ac:dyDescent="0.25">
      <c r="A822" s="5"/>
      <c r="B822" s="13"/>
      <c r="C822" s="5"/>
      <c r="D822" s="13"/>
      <c r="E822" s="15"/>
      <c r="F822" s="15"/>
      <c r="G822" s="5"/>
      <c r="H822" s="5"/>
      <c r="I822" s="5"/>
      <c r="J822" s="5"/>
      <c r="K822" s="5"/>
      <c r="L822" s="5"/>
      <c r="M822" s="5"/>
      <c r="N822" s="5"/>
      <c r="O822" s="5"/>
      <c r="P822" s="5"/>
      <c r="Q822" s="5"/>
      <c r="R822" s="5"/>
      <c r="S822" s="5"/>
      <c r="T822" s="5"/>
      <c r="U822" s="5"/>
      <c r="V822" s="5"/>
      <c r="W822" s="5"/>
      <c r="X822" s="5"/>
      <c r="Y822" s="5"/>
      <c r="Z822" s="5"/>
    </row>
    <row r="823" spans="1:26" ht="15.75" customHeight="1" x14ac:dyDescent="0.25">
      <c r="A823" s="5"/>
      <c r="B823" s="13"/>
      <c r="C823" s="5"/>
      <c r="D823" s="13"/>
      <c r="E823" s="15"/>
      <c r="F823" s="15"/>
      <c r="G823" s="5"/>
      <c r="H823" s="5"/>
      <c r="I823" s="5"/>
      <c r="J823" s="5"/>
      <c r="K823" s="5"/>
      <c r="L823" s="5"/>
      <c r="M823" s="5"/>
      <c r="N823" s="5"/>
      <c r="O823" s="5"/>
      <c r="P823" s="5"/>
      <c r="Q823" s="5"/>
      <c r="R823" s="5"/>
      <c r="S823" s="5"/>
      <c r="T823" s="5"/>
      <c r="U823" s="5"/>
      <c r="V823" s="5"/>
      <c r="W823" s="5"/>
      <c r="X823" s="5"/>
      <c r="Y823" s="5"/>
      <c r="Z823" s="5"/>
    </row>
    <row r="824" spans="1:26" ht="15.75" customHeight="1" x14ac:dyDescent="0.25">
      <c r="A824" s="5"/>
      <c r="B824" s="13"/>
      <c r="C824" s="5"/>
      <c r="D824" s="13"/>
      <c r="E824" s="15"/>
      <c r="F824" s="15"/>
      <c r="G824" s="5"/>
      <c r="H824" s="5"/>
      <c r="I824" s="5"/>
      <c r="J824" s="5"/>
      <c r="K824" s="5"/>
      <c r="L824" s="5"/>
      <c r="M824" s="5"/>
      <c r="N824" s="5"/>
      <c r="O824" s="5"/>
      <c r="P824" s="5"/>
      <c r="Q824" s="5"/>
      <c r="R824" s="5"/>
      <c r="S824" s="5"/>
      <c r="T824" s="5"/>
      <c r="U824" s="5"/>
      <c r="V824" s="5"/>
      <c r="W824" s="5"/>
      <c r="X824" s="5"/>
      <c r="Y824" s="5"/>
      <c r="Z824" s="5"/>
    </row>
    <row r="825" spans="1:26" ht="15.75" customHeight="1" x14ac:dyDescent="0.25">
      <c r="A825" s="5"/>
      <c r="B825" s="13"/>
      <c r="C825" s="5"/>
      <c r="D825" s="13"/>
      <c r="E825" s="15"/>
      <c r="F825" s="15"/>
      <c r="G825" s="5"/>
      <c r="H825" s="5"/>
      <c r="I825" s="5"/>
      <c r="J825" s="5"/>
      <c r="K825" s="5"/>
      <c r="L825" s="5"/>
      <c r="M825" s="5"/>
      <c r="N825" s="5"/>
      <c r="O825" s="5"/>
      <c r="P825" s="5"/>
      <c r="Q825" s="5"/>
      <c r="R825" s="5"/>
      <c r="S825" s="5"/>
      <c r="T825" s="5"/>
      <c r="U825" s="5"/>
      <c r="V825" s="5"/>
      <c r="W825" s="5"/>
      <c r="X825" s="5"/>
      <c r="Y825" s="5"/>
      <c r="Z825" s="5"/>
    </row>
    <row r="826" spans="1:26" ht="15.75" customHeight="1" x14ac:dyDescent="0.25">
      <c r="A826" s="5"/>
      <c r="B826" s="13"/>
      <c r="C826" s="5"/>
      <c r="D826" s="13"/>
      <c r="E826" s="15"/>
      <c r="F826" s="15"/>
      <c r="G826" s="5"/>
      <c r="H826" s="5"/>
      <c r="I826" s="5"/>
      <c r="J826" s="5"/>
      <c r="K826" s="5"/>
      <c r="L826" s="5"/>
      <c r="M826" s="5"/>
      <c r="N826" s="5"/>
      <c r="O826" s="5"/>
      <c r="P826" s="5"/>
      <c r="Q826" s="5"/>
      <c r="R826" s="5"/>
      <c r="S826" s="5"/>
      <c r="T826" s="5"/>
      <c r="U826" s="5"/>
      <c r="V826" s="5"/>
      <c r="W826" s="5"/>
      <c r="X826" s="5"/>
      <c r="Y826" s="5"/>
      <c r="Z826" s="5"/>
    </row>
    <row r="827" spans="1:26" ht="15.75" customHeight="1" x14ac:dyDescent="0.25">
      <c r="A827" s="5"/>
      <c r="B827" s="13"/>
      <c r="C827" s="5"/>
      <c r="D827" s="13"/>
      <c r="E827" s="15"/>
      <c r="F827" s="15"/>
      <c r="G827" s="5"/>
      <c r="H827" s="5"/>
      <c r="I827" s="5"/>
      <c r="J827" s="5"/>
      <c r="K827" s="5"/>
      <c r="L827" s="5"/>
      <c r="M827" s="5"/>
      <c r="N827" s="5"/>
      <c r="O827" s="5"/>
      <c r="P827" s="5"/>
      <c r="Q827" s="5"/>
      <c r="R827" s="5"/>
      <c r="S827" s="5"/>
      <c r="T827" s="5"/>
      <c r="U827" s="5"/>
      <c r="V827" s="5"/>
      <c r="W827" s="5"/>
      <c r="X827" s="5"/>
      <c r="Y827" s="5"/>
      <c r="Z827" s="5"/>
    </row>
    <row r="828" spans="1:26" ht="15.75" customHeight="1" x14ac:dyDescent="0.25">
      <c r="A828" s="5"/>
      <c r="B828" s="13"/>
      <c r="C828" s="5"/>
      <c r="D828" s="13"/>
      <c r="E828" s="15"/>
      <c r="F828" s="15"/>
      <c r="G828" s="5"/>
      <c r="H828" s="5"/>
      <c r="I828" s="5"/>
      <c r="J828" s="5"/>
      <c r="K828" s="5"/>
      <c r="L828" s="5"/>
      <c r="M828" s="5"/>
      <c r="N828" s="5"/>
      <c r="O828" s="5"/>
      <c r="P828" s="5"/>
      <c r="Q828" s="5"/>
      <c r="R828" s="5"/>
      <c r="S828" s="5"/>
      <c r="T828" s="5"/>
      <c r="U828" s="5"/>
      <c r="V828" s="5"/>
      <c r="W828" s="5"/>
      <c r="X828" s="5"/>
      <c r="Y828" s="5"/>
      <c r="Z828" s="5"/>
    </row>
    <row r="829" spans="1:26" ht="15.75" customHeight="1" x14ac:dyDescent="0.25">
      <c r="A829" s="5"/>
      <c r="B829" s="13"/>
      <c r="C829" s="5"/>
      <c r="D829" s="13"/>
      <c r="E829" s="15"/>
      <c r="F829" s="15"/>
      <c r="G829" s="5"/>
      <c r="H829" s="5"/>
      <c r="I829" s="5"/>
      <c r="J829" s="5"/>
      <c r="K829" s="5"/>
      <c r="L829" s="5"/>
      <c r="M829" s="5"/>
      <c r="N829" s="5"/>
      <c r="O829" s="5"/>
      <c r="P829" s="5"/>
      <c r="Q829" s="5"/>
      <c r="R829" s="5"/>
      <c r="S829" s="5"/>
      <c r="T829" s="5"/>
      <c r="U829" s="5"/>
      <c r="V829" s="5"/>
      <c r="W829" s="5"/>
      <c r="X829" s="5"/>
      <c r="Y829" s="5"/>
      <c r="Z829" s="5"/>
    </row>
    <row r="830" spans="1:26" ht="15.75" customHeight="1" x14ac:dyDescent="0.25">
      <c r="A830" s="5"/>
      <c r="B830" s="13"/>
      <c r="C830" s="5"/>
      <c r="D830" s="13"/>
      <c r="E830" s="15"/>
      <c r="F830" s="15"/>
      <c r="G830" s="5"/>
      <c r="H830" s="5"/>
      <c r="I830" s="5"/>
      <c r="J830" s="5"/>
      <c r="K830" s="5"/>
      <c r="L830" s="5"/>
      <c r="M830" s="5"/>
      <c r="N830" s="5"/>
      <c r="O830" s="5"/>
      <c r="P830" s="5"/>
      <c r="Q830" s="5"/>
      <c r="R830" s="5"/>
      <c r="S830" s="5"/>
      <c r="T830" s="5"/>
      <c r="U830" s="5"/>
      <c r="V830" s="5"/>
      <c r="W830" s="5"/>
      <c r="X830" s="5"/>
      <c r="Y830" s="5"/>
      <c r="Z830" s="5"/>
    </row>
    <row r="831" spans="1:26" ht="15.75" customHeight="1" x14ac:dyDescent="0.25">
      <c r="A831" s="5"/>
      <c r="B831" s="13"/>
      <c r="C831" s="5"/>
      <c r="D831" s="13"/>
      <c r="E831" s="15"/>
      <c r="F831" s="15"/>
      <c r="G831" s="5"/>
      <c r="H831" s="5"/>
      <c r="I831" s="5"/>
      <c r="J831" s="5"/>
      <c r="K831" s="5"/>
      <c r="L831" s="5"/>
      <c r="M831" s="5"/>
      <c r="N831" s="5"/>
      <c r="O831" s="5"/>
      <c r="P831" s="5"/>
      <c r="Q831" s="5"/>
      <c r="R831" s="5"/>
      <c r="S831" s="5"/>
      <c r="T831" s="5"/>
      <c r="U831" s="5"/>
      <c r="V831" s="5"/>
      <c r="W831" s="5"/>
      <c r="X831" s="5"/>
      <c r="Y831" s="5"/>
      <c r="Z831" s="5"/>
    </row>
    <row r="832" spans="1:26" ht="15.75" customHeight="1" x14ac:dyDescent="0.25">
      <c r="A832" s="5"/>
      <c r="B832" s="13"/>
      <c r="C832" s="5"/>
      <c r="D832" s="13"/>
      <c r="E832" s="15"/>
      <c r="F832" s="15"/>
      <c r="G832" s="5"/>
      <c r="H832" s="5"/>
      <c r="I832" s="5"/>
      <c r="J832" s="5"/>
      <c r="K832" s="5"/>
      <c r="L832" s="5"/>
      <c r="M832" s="5"/>
      <c r="N832" s="5"/>
      <c r="O832" s="5"/>
      <c r="P832" s="5"/>
      <c r="Q832" s="5"/>
      <c r="R832" s="5"/>
      <c r="S832" s="5"/>
      <c r="T832" s="5"/>
      <c r="U832" s="5"/>
      <c r="V832" s="5"/>
      <c r="W832" s="5"/>
      <c r="X832" s="5"/>
      <c r="Y832" s="5"/>
      <c r="Z832" s="5"/>
    </row>
    <row r="833" spans="1:26" ht="15.75" customHeight="1" x14ac:dyDescent="0.25">
      <c r="A833" s="5"/>
      <c r="B833" s="13"/>
      <c r="C833" s="5"/>
      <c r="D833" s="13"/>
      <c r="E833" s="15"/>
      <c r="F833" s="15"/>
      <c r="G833" s="5"/>
      <c r="H833" s="5"/>
      <c r="I833" s="5"/>
      <c r="J833" s="5"/>
      <c r="K833" s="5"/>
      <c r="L833" s="5"/>
      <c r="M833" s="5"/>
      <c r="N833" s="5"/>
      <c r="O833" s="5"/>
      <c r="P833" s="5"/>
      <c r="Q833" s="5"/>
      <c r="R833" s="5"/>
      <c r="S833" s="5"/>
      <c r="T833" s="5"/>
      <c r="U833" s="5"/>
      <c r="V833" s="5"/>
      <c r="W833" s="5"/>
      <c r="X833" s="5"/>
      <c r="Y833" s="5"/>
      <c r="Z833" s="5"/>
    </row>
    <row r="834" spans="1:26" ht="15.75" customHeight="1" x14ac:dyDescent="0.25">
      <c r="A834" s="5"/>
      <c r="B834" s="13"/>
      <c r="C834" s="5"/>
      <c r="D834" s="13"/>
      <c r="E834" s="15"/>
      <c r="F834" s="15"/>
      <c r="G834" s="5"/>
      <c r="H834" s="5"/>
      <c r="I834" s="5"/>
      <c r="J834" s="5"/>
      <c r="K834" s="5"/>
      <c r="L834" s="5"/>
      <c r="M834" s="5"/>
      <c r="N834" s="5"/>
      <c r="O834" s="5"/>
      <c r="P834" s="5"/>
      <c r="Q834" s="5"/>
      <c r="R834" s="5"/>
      <c r="S834" s="5"/>
      <c r="T834" s="5"/>
      <c r="U834" s="5"/>
      <c r="V834" s="5"/>
      <c r="W834" s="5"/>
      <c r="X834" s="5"/>
      <c r="Y834" s="5"/>
      <c r="Z834" s="5"/>
    </row>
    <row r="835" spans="1:26" ht="15.75" customHeight="1" x14ac:dyDescent="0.25">
      <c r="A835" s="5"/>
      <c r="B835" s="13"/>
      <c r="C835" s="5"/>
      <c r="D835" s="13"/>
      <c r="E835" s="15"/>
      <c r="F835" s="15"/>
      <c r="G835" s="5"/>
      <c r="H835" s="5"/>
      <c r="I835" s="5"/>
      <c r="J835" s="5"/>
      <c r="K835" s="5"/>
      <c r="L835" s="5"/>
      <c r="M835" s="5"/>
      <c r="N835" s="5"/>
      <c r="O835" s="5"/>
      <c r="P835" s="5"/>
      <c r="Q835" s="5"/>
      <c r="R835" s="5"/>
      <c r="S835" s="5"/>
      <c r="T835" s="5"/>
      <c r="U835" s="5"/>
      <c r="V835" s="5"/>
      <c r="W835" s="5"/>
      <c r="X835" s="5"/>
      <c r="Y835" s="5"/>
      <c r="Z835" s="5"/>
    </row>
    <row r="836" spans="1:26" ht="15.75" customHeight="1" x14ac:dyDescent="0.25">
      <c r="A836" s="5"/>
      <c r="B836" s="13"/>
      <c r="C836" s="5"/>
      <c r="D836" s="13"/>
      <c r="E836" s="15"/>
      <c r="F836" s="15"/>
      <c r="G836" s="5"/>
      <c r="H836" s="5"/>
      <c r="I836" s="5"/>
      <c r="J836" s="5"/>
      <c r="K836" s="5"/>
      <c r="L836" s="5"/>
      <c r="M836" s="5"/>
      <c r="N836" s="5"/>
      <c r="O836" s="5"/>
      <c r="P836" s="5"/>
      <c r="Q836" s="5"/>
      <c r="R836" s="5"/>
      <c r="S836" s="5"/>
      <c r="T836" s="5"/>
      <c r="U836" s="5"/>
      <c r="V836" s="5"/>
      <c r="W836" s="5"/>
      <c r="X836" s="5"/>
      <c r="Y836" s="5"/>
      <c r="Z836" s="5"/>
    </row>
    <row r="837" spans="1:26" ht="15.75" customHeight="1" x14ac:dyDescent="0.25">
      <c r="A837" s="5"/>
      <c r="B837" s="13"/>
      <c r="C837" s="5"/>
      <c r="D837" s="13"/>
      <c r="E837" s="15"/>
      <c r="F837" s="15"/>
      <c r="G837" s="5"/>
      <c r="H837" s="5"/>
      <c r="I837" s="5"/>
      <c r="J837" s="5"/>
      <c r="K837" s="5"/>
      <c r="L837" s="5"/>
      <c r="M837" s="5"/>
      <c r="N837" s="5"/>
      <c r="O837" s="5"/>
      <c r="P837" s="5"/>
      <c r="Q837" s="5"/>
      <c r="R837" s="5"/>
      <c r="S837" s="5"/>
      <c r="T837" s="5"/>
      <c r="U837" s="5"/>
      <c r="V837" s="5"/>
      <c r="W837" s="5"/>
      <c r="X837" s="5"/>
      <c r="Y837" s="5"/>
      <c r="Z837" s="5"/>
    </row>
    <row r="838" spans="1:26" ht="15.75" customHeight="1" x14ac:dyDescent="0.25">
      <c r="A838" s="5"/>
      <c r="B838" s="13"/>
      <c r="C838" s="5"/>
      <c r="D838" s="13"/>
      <c r="E838" s="15"/>
      <c r="F838" s="15"/>
      <c r="G838" s="5"/>
      <c r="H838" s="5"/>
      <c r="I838" s="5"/>
      <c r="J838" s="5"/>
      <c r="K838" s="5"/>
      <c r="L838" s="5"/>
      <c r="M838" s="5"/>
      <c r="N838" s="5"/>
      <c r="O838" s="5"/>
      <c r="P838" s="5"/>
      <c r="Q838" s="5"/>
      <c r="R838" s="5"/>
      <c r="S838" s="5"/>
      <c r="T838" s="5"/>
      <c r="U838" s="5"/>
      <c r="V838" s="5"/>
      <c r="W838" s="5"/>
      <c r="X838" s="5"/>
      <c r="Y838" s="5"/>
      <c r="Z838" s="5"/>
    </row>
    <row r="839" spans="1:26" ht="15.75" customHeight="1" x14ac:dyDescent="0.25">
      <c r="A839" s="5"/>
      <c r="B839" s="13"/>
      <c r="C839" s="5"/>
      <c r="D839" s="13"/>
      <c r="E839" s="15"/>
      <c r="F839" s="15"/>
      <c r="G839" s="5"/>
      <c r="H839" s="5"/>
      <c r="I839" s="5"/>
      <c r="J839" s="5"/>
      <c r="K839" s="5"/>
      <c r="L839" s="5"/>
      <c r="M839" s="5"/>
      <c r="N839" s="5"/>
      <c r="O839" s="5"/>
      <c r="P839" s="5"/>
      <c r="Q839" s="5"/>
      <c r="R839" s="5"/>
      <c r="S839" s="5"/>
      <c r="T839" s="5"/>
      <c r="U839" s="5"/>
      <c r="V839" s="5"/>
      <c r="W839" s="5"/>
      <c r="X839" s="5"/>
      <c r="Y839" s="5"/>
      <c r="Z839" s="5"/>
    </row>
    <row r="840" spans="1:26" ht="15.75" customHeight="1" x14ac:dyDescent="0.25">
      <c r="A840" s="5"/>
      <c r="B840" s="13"/>
      <c r="C840" s="5"/>
      <c r="D840" s="13"/>
      <c r="E840" s="15"/>
      <c r="F840" s="15"/>
      <c r="G840" s="5"/>
      <c r="H840" s="5"/>
      <c r="I840" s="5"/>
      <c r="J840" s="5"/>
      <c r="K840" s="5"/>
      <c r="L840" s="5"/>
      <c r="M840" s="5"/>
      <c r="N840" s="5"/>
      <c r="O840" s="5"/>
      <c r="P840" s="5"/>
      <c r="Q840" s="5"/>
      <c r="R840" s="5"/>
      <c r="S840" s="5"/>
      <c r="T840" s="5"/>
      <c r="U840" s="5"/>
      <c r="V840" s="5"/>
      <c r="W840" s="5"/>
      <c r="X840" s="5"/>
      <c r="Y840" s="5"/>
      <c r="Z840" s="5"/>
    </row>
    <row r="841" spans="1:26" ht="15.75" customHeight="1" x14ac:dyDescent="0.25">
      <c r="A841" s="5"/>
      <c r="B841" s="13"/>
      <c r="C841" s="5"/>
      <c r="D841" s="13"/>
      <c r="E841" s="15"/>
      <c r="F841" s="15"/>
      <c r="G841" s="5"/>
      <c r="H841" s="5"/>
      <c r="I841" s="5"/>
      <c r="J841" s="5"/>
      <c r="K841" s="5"/>
      <c r="L841" s="5"/>
      <c r="M841" s="5"/>
      <c r="N841" s="5"/>
      <c r="O841" s="5"/>
      <c r="P841" s="5"/>
      <c r="Q841" s="5"/>
      <c r="R841" s="5"/>
      <c r="S841" s="5"/>
      <c r="T841" s="5"/>
      <c r="U841" s="5"/>
      <c r="V841" s="5"/>
      <c r="W841" s="5"/>
      <c r="X841" s="5"/>
      <c r="Y841" s="5"/>
      <c r="Z841" s="5"/>
    </row>
    <row r="842" spans="1:26" ht="15.75" customHeight="1" x14ac:dyDescent="0.25">
      <c r="A842" s="5"/>
      <c r="B842" s="13"/>
      <c r="C842" s="5"/>
      <c r="D842" s="13"/>
      <c r="E842" s="15"/>
      <c r="F842" s="15"/>
      <c r="G842" s="5"/>
      <c r="H842" s="5"/>
      <c r="I842" s="5"/>
      <c r="J842" s="5"/>
      <c r="K842" s="5"/>
      <c r="L842" s="5"/>
      <c r="M842" s="5"/>
      <c r="N842" s="5"/>
      <c r="O842" s="5"/>
      <c r="P842" s="5"/>
      <c r="Q842" s="5"/>
      <c r="R842" s="5"/>
      <c r="S842" s="5"/>
      <c r="T842" s="5"/>
      <c r="U842" s="5"/>
      <c r="V842" s="5"/>
      <c r="W842" s="5"/>
      <c r="X842" s="5"/>
      <c r="Y842" s="5"/>
      <c r="Z842" s="5"/>
    </row>
    <row r="843" spans="1:26" ht="15.75" customHeight="1" x14ac:dyDescent="0.25">
      <c r="A843" s="5"/>
      <c r="B843" s="13"/>
      <c r="C843" s="5"/>
      <c r="D843" s="13"/>
      <c r="E843" s="15"/>
      <c r="F843" s="15"/>
      <c r="G843" s="5"/>
      <c r="H843" s="5"/>
      <c r="I843" s="5"/>
      <c r="J843" s="5"/>
      <c r="K843" s="5"/>
      <c r="L843" s="5"/>
      <c r="M843" s="5"/>
      <c r="N843" s="5"/>
      <c r="O843" s="5"/>
      <c r="P843" s="5"/>
      <c r="Q843" s="5"/>
      <c r="R843" s="5"/>
      <c r="S843" s="5"/>
      <c r="T843" s="5"/>
      <c r="U843" s="5"/>
      <c r="V843" s="5"/>
      <c r="W843" s="5"/>
      <c r="X843" s="5"/>
      <c r="Y843" s="5"/>
      <c r="Z843" s="5"/>
    </row>
    <row r="844" spans="1:26" ht="15.75" customHeight="1" x14ac:dyDescent="0.25">
      <c r="A844" s="5"/>
      <c r="B844" s="13"/>
      <c r="C844" s="5"/>
      <c r="D844" s="13"/>
      <c r="E844" s="15"/>
      <c r="F844" s="15"/>
      <c r="G844" s="5"/>
      <c r="H844" s="5"/>
      <c r="I844" s="5"/>
      <c r="J844" s="5"/>
      <c r="K844" s="5"/>
      <c r="L844" s="5"/>
      <c r="M844" s="5"/>
      <c r="N844" s="5"/>
      <c r="O844" s="5"/>
      <c r="P844" s="5"/>
      <c r="Q844" s="5"/>
      <c r="R844" s="5"/>
      <c r="S844" s="5"/>
      <c r="T844" s="5"/>
      <c r="U844" s="5"/>
      <c r="V844" s="5"/>
      <c r="W844" s="5"/>
      <c r="X844" s="5"/>
      <c r="Y844" s="5"/>
      <c r="Z844" s="5"/>
    </row>
    <row r="845" spans="1:26" ht="15.75" customHeight="1" x14ac:dyDescent="0.25">
      <c r="A845" s="5"/>
      <c r="B845" s="13"/>
      <c r="C845" s="5"/>
      <c r="D845" s="13"/>
      <c r="E845" s="15"/>
      <c r="F845" s="15"/>
      <c r="G845" s="5"/>
      <c r="H845" s="5"/>
      <c r="I845" s="5"/>
      <c r="J845" s="5"/>
      <c r="K845" s="5"/>
      <c r="L845" s="5"/>
      <c r="M845" s="5"/>
      <c r="N845" s="5"/>
      <c r="O845" s="5"/>
      <c r="P845" s="5"/>
      <c r="Q845" s="5"/>
      <c r="R845" s="5"/>
      <c r="S845" s="5"/>
      <c r="T845" s="5"/>
      <c r="U845" s="5"/>
      <c r="V845" s="5"/>
      <c r="W845" s="5"/>
      <c r="X845" s="5"/>
      <c r="Y845" s="5"/>
      <c r="Z845" s="5"/>
    </row>
    <row r="846" spans="1:26" ht="15.75" customHeight="1" x14ac:dyDescent="0.25">
      <c r="A846" s="5"/>
      <c r="B846" s="13"/>
      <c r="C846" s="5"/>
      <c r="D846" s="13"/>
      <c r="E846" s="15"/>
      <c r="F846" s="15"/>
      <c r="G846" s="5"/>
      <c r="H846" s="5"/>
      <c r="I846" s="5"/>
      <c r="J846" s="5"/>
      <c r="K846" s="5"/>
      <c r="L846" s="5"/>
      <c r="M846" s="5"/>
      <c r="N846" s="5"/>
      <c r="O846" s="5"/>
      <c r="P846" s="5"/>
      <c r="Q846" s="5"/>
      <c r="R846" s="5"/>
      <c r="S846" s="5"/>
      <c r="T846" s="5"/>
      <c r="U846" s="5"/>
      <c r="V846" s="5"/>
      <c r="W846" s="5"/>
      <c r="X846" s="5"/>
      <c r="Y846" s="5"/>
      <c r="Z846" s="5"/>
    </row>
    <row r="847" spans="1:26" ht="15.75" customHeight="1" x14ac:dyDescent="0.25">
      <c r="A847" s="5"/>
      <c r="B847" s="13"/>
      <c r="C847" s="5"/>
      <c r="D847" s="13"/>
      <c r="E847" s="15"/>
      <c r="F847" s="15"/>
      <c r="G847" s="5"/>
      <c r="H847" s="5"/>
      <c r="I847" s="5"/>
      <c r="J847" s="5"/>
      <c r="K847" s="5"/>
      <c r="L847" s="5"/>
      <c r="M847" s="5"/>
      <c r="N847" s="5"/>
      <c r="O847" s="5"/>
      <c r="P847" s="5"/>
      <c r="Q847" s="5"/>
      <c r="R847" s="5"/>
      <c r="S847" s="5"/>
      <c r="T847" s="5"/>
      <c r="U847" s="5"/>
      <c r="V847" s="5"/>
      <c r="W847" s="5"/>
      <c r="X847" s="5"/>
      <c r="Y847" s="5"/>
      <c r="Z847" s="5"/>
    </row>
    <row r="848" spans="1:26" ht="15.75" customHeight="1" x14ac:dyDescent="0.25">
      <c r="A848" s="5"/>
      <c r="B848" s="13"/>
      <c r="C848" s="5"/>
      <c r="D848" s="13"/>
      <c r="E848" s="15"/>
      <c r="F848" s="15"/>
      <c r="G848" s="5"/>
      <c r="H848" s="5"/>
      <c r="I848" s="5"/>
      <c r="J848" s="5"/>
      <c r="K848" s="5"/>
      <c r="L848" s="5"/>
      <c r="M848" s="5"/>
      <c r="N848" s="5"/>
      <c r="O848" s="5"/>
      <c r="P848" s="5"/>
      <c r="Q848" s="5"/>
      <c r="R848" s="5"/>
      <c r="S848" s="5"/>
      <c r="T848" s="5"/>
      <c r="U848" s="5"/>
      <c r="V848" s="5"/>
      <c r="W848" s="5"/>
      <c r="X848" s="5"/>
      <c r="Y848" s="5"/>
      <c r="Z848" s="5"/>
    </row>
    <row r="849" spans="1:26" ht="15.75" customHeight="1" x14ac:dyDescent="0.25">
      <c r="A849" s="5"/>
      <c r="B849" s="13"/>
      <c r="C849" s="5"/>
      <c r="D849" s="13"/>
      <c r="E849" s="15"/>
      <c r="F849" s="15"/>
      <c r="G849" s="5"/>
      <c r="H849" s="5"/>
      <c r="I849" s="5"/>
      <c r="J849" s="5"/>
      <c r="K849" s="5"/>
      <c r="L849" s="5"/>
      <c r="M849" s="5"/>
      <c r="N849" s="5"/>
      <c r="O849" s="5"/>
      <c r="P849" s="5"/>
      <c r="Q849" s="5"/>
      <c r="R849" s="5"/>
      <c r="S849" s="5"/>
      <c r="T849" s="5"/>
      <c r="U849" s="5"/>
      <c r="V849" s="5"/>
      <c r="W849" s="5"/>
      <c r="X849" s="5"/>
      <c r="Y849" s="5"/>
      <c r="Z849" s="5"/>
    </row>
    <row r="850" spans="1:26" ht="15.75" customHeight="1" x14ac:dyDescent="0.25">
      <c r="A850" s="5"/>
      <c r="B850" s="13"/>
      <c r="C850" s="5"/>
      <c r="D850" s="13"/>
      <c r="E850" s="15"/>
      <c r="F850" s="15"/>
      <c r="G850" s="5"/>
      <c r="H850" s="5"/>
      <c r="I850" s="5"/>
      <c r="J850" s="5"/>
      <c r="K850" s="5"/>
      <c r="L850" s="5"/>
      <c r="M850" s="5"/>
      <c r="N850" s="5"/>
      <c r="O850" s="5"/>
      <c r="P850" s="5"/>
      <c r="Q850" s="5"/>
      <c r="R850" s="5"/>
      <c r="S850" s="5"/>
      <c r="T850" s="5"/>
      <c r="U850" s="5"/>
      <c r="V850" s="5"/>
      <c r="W850" s="5"/>
      <c r="X850" s="5"/>
      <c r="Y850" s="5"/>
      <c r="Z850" s="5"/>
    </row>
    <row r="851" spans="1:26" ht="15.75" customHeight="1" x14ac:dyDescent="0.25">
      <c r="A851" s="5"/>
      <c r="B851" s="13"/>
      <c r="C851" s="5"/>
      <c r="D851" s="13"/>
      <c r="E851" s="15"/>
      <c r="F851" s="15"/>
      <c r="G851" s="5"/>
      <c r="H851" s="5"/>
      <c r="I851" s="5"/>
      <c r="J851" s="5"/>
      <c r="K851" s="5"/>
      <c r="L851" s="5"/>
      <c r="M851" s="5"/>
      <c r="N851" s="5"/>
      <c r="O851" s="5"/>
      <c r="P851" s="5"/>
      <c r="Q851" s="5"/>
      <c r="R851" s="5"/>
      <c r="S851" s="5"/>
      <c r="T851" s="5"/>
      <c r="U851" s="5"/>
      <c r="V851" s="5"/>
      <c r="W851" s="5"/>
      <c r="X851" s="5"/>
      <c r="Y851" s="5"/>
      <c r="Z851" s="5"/>
    </row>
    <row r="852" spans="1:26" ht="15.75" customHeight="1" x14ac:dyDescent="0.25">
      <c r="A852" s="5"/>
      <c r="B852" s="13"/>
      <c r="C852" s="5"/>
      <c r="D852" s="13"/>
      <c r="E852" s="15"/>
      <c r="F852" s="15"/>
      <c r="G852" s="5"/>
      <c r="H852" s="5"/>
      <c r="I852" s="5"/>
      <c r="J852" s="5"/>
      <c r="K852" s="5"/>
      <c r="L852" s="5"/>
      <c r="M852" s="5"/>
      <c r="N852" s="5"/>
      <c r="O852" s="5"/>
      <c r="P852" s="5"/>
      <c r="Q852" s="5"/>
      <c r="R852" s="5"/>
      <c r="S852" s="5"/>
      <c r="T852" s="5"/>
      <c r="U852" s="5"/>
      <c r="V852" s="5"/>
      <c r="W852" s="5"/>
      <c r="X852" s="5"/>
      <c r="Y852" s="5"/>
      <c r="Z852" s="5"/>
    </row>
    <row r="853" spans="1:26" ht="15.75" customHeight="1" x14ac:dyDescent="0.25">
      <c r="A853" s="5"/>
      <c r="B853" s="13"/>
      <c r="C853" s="5"/>
      <c r="D853" s="13"/>
      <c r="E853" s="15"/>
      <c r="F853" s="15"/>
      <c r="G853" s="5"/>
      <c r="H853" s="5"/>
      <c r="I853" s="5"/>
      <c r="J853" s="5"/>
      <c r="K853" s="5"/>
      <c r="L853" s="5"/>
      <c r="M853" s="5"/>
      <c r="N853" s="5"/>
      <c r="O853" s="5"/>
      <c r="P853" s="5"/>
      <c r="Q853" s="5"/>
      <c r="R853" s="5"/>
      <c r="S853" s="5"/>
      <c r="T853" s="5"/>
      <c r="U853" s="5"/>
      <c r="V853" s="5"/>
      <c r="W853" s="5"/>
      <c r="X853" s="5"/>
      <c r="Y853" s="5"/>
      <c r="Z853" s="5"/>
    </row>
    <row r="854" spans="1:26" ht="15.75" customHeight="1" x14ac:dyDescent="0.25">
      <c r="A854" s="5"/>
      <c r="B854" s="13"/>
      <c r="C854" s="5"/>
      <c r="D854" s="13"/>
      <c r="E854" s="15"/>
      <c r="F854" s="15"/>
      <c r="G854" s="5"/>
      <c r="H854" s="5"/>
      <c r="I854" s="5"/>
      <c r="J854" s="5"/>
      <c r="K854" s="5"/>
      <c r="L854" s="5"/>
      <c r="M854" s="5"/>
      <c r="N854" s="5"/>
      <c r="O854" s="5"/>
      <c r="P854" s="5"/>
      <c r="Q854" s="5"/>
      <c r="R854" s="5"/>
      <c r="S854" s="5"/>
      <c r="T854" s="5"/>
      <c r="U854" s="5"/>
      <c r="V854" s="5"/>
      <c r="W854" s="5"/>
      <c r="X854" s="5"/>
      <c r="Y854" s="5"/>
      <c r="Z854" s="5"/>
    </row>
    <row r="855" spans="1:26" ht="15.75" customHeight="1" x14ac:dyDescent="0.25">
      <c r="A855" s="5"/>
      <c r="B855" s="13"/>
      <c r="C855" s="5"/>
      <c r="D855" s="13"/>
      <c r="E855" s="15"/>
      <c r="F855" s="15"/>
      <c r="G855" s="5"/>
      <c r="H855" s="5"/>
      <c r="I855" s="5"/>
      <c r="J855" s="5"/>
      <c r="K855" s="5"/>
      <c r="L855" s="5"/>
      <c r="M855" s="5"/>
      <c r="N855" s="5"/>
      <c r="O855" s="5"/>
      <c r="P855" s="5"/>
      <c r="Q855" s="5"/>
      <c r="R855" s="5"/>
      <c r="S855" s="5"/>
      <c r="T855" s="5"/>
      <c r="U855" s="5"/>
      <c r="V855" s="5"/>
      <c r="W855" s="5"/>
      <c r="X855" s="5"/>
      <c r="Y855" s="5"/>
      <c r="Z855" s="5"/>
    </row>
    <row r="856" spans="1:26" ht="15.75" customHeight="1" x14ac:dyDescent="0.25">
      <c r="A856" s="5"/>
      <c r="B856" s="13"/>
      <c r="C856" s="5"/>
      <c r="D856" s="13"/>
      <c r="E856" s="15"/>
      <c r="F856" s="15"/>
      <c r="G856" s="5"/>
      <c r="H856" s="5"/>
      <c r="I856" s="5"/>
      <c r="J856" s="5"/>
      <c r="K856" s="5"/>
      <c r="L856" s="5"/>
      <c r="M856" s="5"/>
      <c r="N856" s="5"/>
      <c r="O856" s="5"/>
      <c r="P856" s="5"/>
      <c r="Q856" s="5"/>
      <c r="R856" s="5"/>
      <c r="S856" s="5"/>
      <c r="T856" s="5"/>
      <c r="U856" s="5"/>
      <c r="V856" s="5"/>
      <c r="W856" s="5"/>
      <c r="X856" s="5"/>
      <c r="Y856" s="5"/>
      <c r="Z856" s="5"/>
    </row>
    <row r="857" spans="1:26" ht="15.75" customHeight="1" x14ac:dyDescent="0.25">
      <c r="A857" s="5"/>
      <c r="B857" s="13"/>
      <c r="C857" s="5"/>
      <c r="D857" s="13"/>
      <c r="E857" s="15"/>
      <c r="F857" s="15"/>
      <c r="G857" s="5"/>
      <c r="H857" s="5"/>
      <c r="I857" s="5"/>
      <c r="J857" s="5"/>
      <c r="K857" s="5"/>
      <c r="L857" s="5"/>
      <c r="M857" s="5"/>
      <c r="N857" s="5"/>
      <c r="O857" s="5"/>
      <c r="P857" s="5"/>
      <c r="Q857" s="5"/>
      <c r="R857" s="5"/>
      <c r="S857" s="5"/>
      <c r="T857" s="5"/>
      <c r="U857" s="5"/>
      <c r="V857" s="5"/>
      <c r="W857" s="5"/>
      <c r="X857" s="5"/>
      <c r="Y857" s="5"/>
      <c r="Z857" s="5"/>
    </row>
    <row r="858" spans="1:26" ht="15.75" customHeight="1" x14ac:dyDescent="0.25">
      <c r="A858" s="5"/>
      <c r="B858" s="13"/>
      <c r="C858" s="5"/>
      <c r="D858" s="13"/>
      <c r="E858" s="15"/>
      <c r="F858" s="15"/>
      <c r="G858" s="5"/>
      <c r="H858" s="5"/>
      <c r="I858" s="5"/>
      <c r="J858" s="5"/>
      <c r="K858" s="5"/>
      <c r="L858" s="5"/>
      <c r="M858" s="5"/>
      <c r="N858" s="5"/>
      <c r="O858" s="5"/>
      <c r="P858" s="5"/>
      <c r="Q858" s="5"/>
      <c r="R858" s="5"/>
      <c r="S858" s="5"/>
      <c r="T858" s="5"/>
      <c r="U858" s="5"/>
      <c r="V858" s="5"/>
      <c r="W858" s="5"/>
      <c r="X858" s="5"/>
      <c r="Y858" s="5"/>
      <c r="Z858" s="5"/>
    </row>
    <row r="859" spans="1:26" ht="15.75" customHeight="1" x14ac:dyDescent="0.25">
      <c r="A859" s="5"/>
      <c r="B859" s="13"/>
      <c r="C859" s="5"/>
      <c r="D859" s="13"/>
      <c r="E859" s="15"/>
      <c r="F859" s="15"/>
      <c r="G859" s="5"/>
      <c r="H859" s="5"/>
      <c r="I859" s="5"/>
      <c r="J859" s="5"/>
      <c r="K859" s="5"/>
      <c r="L859" s="5"/>
      <c r="M859" s="5"/>
      <c r="N859" s="5"/>
      <c r="O859" s="5"/>
      <c r="P859" s="5"/>
      <c r="Q859" s="5"/>
      <c r="R859" s="5"/>
      <c r="S859" s="5"/>
      <c r="T859" s="5"/>
      <c r="U859" s="5"/>
      <c r="V859" s="5"/>
      <c r="W859" s="5"/>
      <c r="X859" s="5"/>
      <c r="Y859" s="5"/>
      <c r="Z859" s="5"/>
    </row>
    <row r="860" spans="1:26" ht="15.75" customHeight="1" x14ac:dyDescent="0.25">
      <c r="A860" s="5"/>
      <c r="B860" s="13"/>
      <c r="C860" s="5"/>
      <c r="D860" s="13"/>
      <c r="E860" s="15"/>
      <c r="F860" s="15"/>
      <c r="G860" s="5"/>
      <c r="H860" s="5"/>
      <c r="I860" s="5"/>
      <c r="J860" s="5"/>
      <c r="K860" s="5"/>
      <c r="L860" s="5"/>
      <c r="M860" s="5"/>
      <c r="N860" s="5"/>
      <c r="O860" s="5"/>
      <c r="P860" s="5"/>
      <c r="Q860" s="5"/>
      <c r="R860" s="5"/>
      <c r="S860" s="5"/>
      <c r="T860" s="5"/>
      <c r="U860" s="5"/>
      <c r="V860" s="5"/>
      <c r="W860" s="5"/>
      <c r="X860" s="5"/>
      <c r="Y860" s="5"/>
      <c r="Z860" s="5"/>
    </row>
    <row r="861" spans="1:26" ht="15.75" customHeight="1" x14ac:dyDescent="0.25">
      <c r="A861" s="5"/>
      <c r="B861" s="13"/>
      <c r="C861" s="5"/>
      <c r="D861" s="13"/>
      <c r="E861" s="15"/>
      <c r="F861" s="15"/>
      <c r="G861" s="5"/>
      <c r="H861" s="5"/>
      <c r="I861" s="5"/>
      <c r="J861" s="5"/>
      <c r="K861" s="5"/>
      <c r="L861" s="5"/>
      <c r="M861" s="5"/>
      <c r="N861" s="5"/>
      <c r="O861" s="5"/>
      <c r="P861" s="5"/>
      <c r="Q861" s="5"/>
      <c r="R861" s="5"/>
      <c r="S861" s="5"/>
      <c r="T861" s="5"/>
      <c r="U861" s="5"/>
      <c r="V861" s="5"/>
      <c r="W861" s="5"/>
      <c r="X861" s="5"/>
      <c r="Y861" s="5"/>
      <c r="Z861" s="5"/>
    </row>
    <row r="862" spans="1:26" ht="15.75" customHeight="1" x14ac:dyDescent="0.25">
      <c r="A862" s="5"/>
      <c r="B862" s="13"/>
      <c r="C862" s="5"/>
      <c r="D862" s="13"/>
      <c r="E862" s="15"/>
      <c r="F862" s="15"/>
      <c r="G862" s="5"/>
      <c r="H862" s="5"/>
      <c r="I862" s="5"/>
      <c r="J862" s="5"/>
      <c r="K862" s="5"/>
      <c r="L862" s="5"/>
      <c r="M862" s="5"/>
      <c r="N862" s="5"/>
      <c r="O862" s="5"/>
      <c r="P862" s="5"/>
      <c r="Q862" s="5"/>
      <c r="R862" s="5"/>
      <c r="S862" s="5"/>
      <c r="T862" s="5"/>
      <c r="U862" s="5"/>
      <c r="V862" s="5"/>
      <c r="W862" s="5"/>
      <c r="X862" s="5"/>
      <c r="Y862" s="5"/>
      <c r="Z862" s="5"/>
    </row>
    <row r="863" spans="1:26" ht="15.75" customHeight="1" x14ac:dyDescent="0.25">
      <c r="A863" s="5"/>
      <c r="B863" s="13"/>
      <c r="C863" s="5"/>
      <c r="D863" s="13"/>
      <c r="E863" s="15"/>
      <c r="F863" s="15"/>
      <c r="G863" s="5"/>
      <c r="H863" s="5"/>
      <c r="I863" s="5"/>
      <c r="J863" s="5"/>
      <c r="K863" s="5"/>
      <c r="L863" s="5"/>
      <c r="M863" s="5"/>
      <c r="N863" s="5"/>
      <c r="O863" s="5"/>
      <c r="P863" s="5"/>
      <c r="Q863" s="5"/>
      <c r="R863" s="5"/>
      <c r="S863" s="5"/>
      <c r="T863" s="5"/>
      <c r="U863" s="5"/>
      <c r="V863" s="5"/>
      <c r="W863" s="5"/>
      <c r="X863" s="5"/>
      <c r="Y863" s="5"/>
      <c r="Z863" s="5"/>
    </row>
    <row r="864" spans="1:26" ht="15.75" customHeight="1" x14ac:dyDescent="0.25">
      <c r="A864" s="5"/>
      <c r="B864" s="13"/>
      <c r="C864" s="5"/>
      <c r="D864" s="13"/>
      <c r="E864" s="15"/>
      <c r="F864" s="15"/>
      <c r="G864" s="5"/>
      <c r="H864" s="5"/>
      <c r="I864" s="5"/>
      <c r="J864" s="5"/>
      <c r="K864" s="5"/>
      <c r="L864" s="5"/>
      <c r="M864" s="5"/>
      <c r="N864" s="5"/>
      <c r="O864" s="5"/>
      <c r="P864" s="5"/>
      <c r="Q864" s="5"/>
      <c r="R864" s="5"/>
      <c r="S864" s="5"/>
      <c r="T864" s="5"/>
      <c r="U864" s="5"/>
      <c r="V864" s="5"/>
      <c r="W864" s="5"/>
      <c r="X864" s="5"/>
      <c r="Y864" s="5"/>
      <c r="Z864" s="5"/>
    </row>
    <row r="865" spans="1:26" ht="15.75" customHeight="1" x14ac:dyDescent="0.25">
      <c r="A865" s="5"/>
      <c r="B865" s="13"/>
      <c r="C865" s="5"/>
      <c r="D865" s="13"/>
      <c r="E865" s="15"/>
      <c r="F865" s="15"/>
      <c r="G865" s="5"/>
      <c r="H865" s="5"/>
      <c r="I865" s="5"/>
      <c r="J865" s="5"/>
      <c r="K865" s="5"/>
      <c r="L865" s="5"/>
      <c r="M865" s="5"/>
      <c r="N865" s="5"/>
      <c r="O865" s="5"/>
      <c r="P865" s="5"/>
      <c r="Q865" s="5"/>
      <c r="R865" s="5"/>
      <c r="S865" s="5"/>
      <c r="T865" s="5"/>
      <c r="U865" s="5"/>
      <c r="V865" s="5"/>
      <c r="W865" s="5"/>
      <c r="X865" s="5"/>
      <c r="Y865" s="5"/>
      <c r="Z865" s="5"/>
    </row>
    <row r="866" spans="1:26" ht="15.75" customHeight="1" x14ac:dyDescent="0.25">
      <c r="A866" s="5"/>
      <c r="B866" s="13"/>
      <c r="C866" s="5"/>
      <c r="D866" s="13"/>
      <c r="E866" s="15"/>
      <c r="F866" s="15"/>
      <c r="G866" s="5"/>
      <c r="H866" s="5"/>
      <c r="I866" s="5"/>
      <c r="J866" s="5"/>
      <c r="K866" s="5"/>
      <c r="L866" s="5"/>
      <c r="M866" s="5"/>
      <c r="N866" s="5"/>
      <c r="O866" s="5"/>
      <c r="P866" s="5"/>
      <c r="Q866" s="5"/>
      <c r="R866" s="5"/>
      <c r="S866" s="5"/>
      <c r="T866" s="5"/>
      <c r="U866" s="5"/>
      <c r="V866" s="5"/>
      <c r="W866" s="5"/>
      <c r="X866" s="5"/>
      <c r="Y866" s="5"/>
      <c r="Z866" s="5"/>
    </row>
    <row r="867" spans="1:26" ht="15.75" customHeight="1" x14ac:dyDescent="0.25">
      <c r="A867" s="5"/>
      <c r="B867" s="13"/>
      <c r="C867" s="5"/>
      <c r="D867" s="13"/>
      <c r="E867" s="15"/>
      <c r="F867" s="15"/>
      <c r="G867" s="5"/>
      <c r="H867" s="5"/>
      <c r="I867" s="5"/>
      <c r="J867" s="5"/>
      <c r="K867" s="5"/>
      <c r="L867" s="5"/>
      <c r="M867" s="5"/>
      <c r="N867" s="5"/>
      <c r="O867" s="5"/>
      <c r="P867" s="5"/>
      <c r="Q867" s="5"/>
      <c r="R867" s="5"/>
      <c r="S867" s="5"/>
      <c r="T867" s="5"/>
      <c r="U867" s="5"/>
      <c r="V867" s="5"/>
      <c r="W867" s="5"/>
      <c r="X867" s="5"/>
      <c r="Y867" s="5"/>
      <c r="Z867" s="5"/>
    </row>
    <row r="868" spans="1:26" ht="15.75" customHeight="1" x14ac:dyDescent="0.25">
      <c r="A868" s="5"/>
      <c r="B868" s="13"/>
      <c r="C868" s="5"/>
      <c r="D868" s="13"/>
      <c r="E868" s="15"/>
      <c r="F868" s="15"/>
      <c r="G868" s="5"/>
      <c r="H868" s="5"/>
      <c r="I868" s="5"/>
      <c r="J868" s="5"/>
      <c r="K868" s="5"/>
      <c r="L868" s="5"/>
      <c r="M868" s="5"/>
      <c r="N868" s="5"/>
      <c r="O868" s="5"/>
      <c r="P868" s="5"/>
      <c r="Q868" s="5"/>
      <c r="R868" s="5"/>
      <c r="S868" s="5"/>
      <c r="T868" s="5"/>
      <c r="U868" s="5"/>
      <c r="V868" s="5"/>
      <c r="W868" s="5"/>
      <c r="X868" s="5"/>
      <c r="Y868" s="5"/>
      <c r="Z868" s="5"/>
    </row>
    <row r="869" spans="1:26" ht="15.75" customHeight="1" x14ac:dyDescent="0.25">
      <c r="A869" s="5"/>
      <c r="B869" s="13"/>
      <c r="C869" s="5"/>
      <c r="D869" s="13"/>
      <c r="E869" s="15"/>
      <c r="F869" s="15"/>
      <c r="G869" s="5"/>
      <c r="H869" s="5"/>
      <c r="I869" s="5"/>
      <c r="J869" s="5"/>
      <c r="K869" s="5"/>
      <c r="L869" s="5"/>
      <c r="M869" s="5"/>
      <c r="N869" s="5"/>
      <c r="O869" s="5"/>
      <c r="P869" s="5"/>
      <c r="Q869" s="5"/>
      <c r="R869" s="5"/>
      <c r="S869" s="5"/>
      <c r="T869" s="5"/>
      <c r="U869" s="5"/>
      <c r="V869" s="5"/>
      <c r="W869" s="5"/>
      <c r="X869" s="5"/>
      <c r="Y869" s="5"/>
      <c r="Z869" s="5"/>
    </row>
    <row r="870" spans="1:26" ht="15.75" customHeight="1" x14ac:dyDescent="0.25">
      <c r="A870" s="5"/>
      <c r="B870" s="13"/>
      <c r="C870" s="5"/>
      <c r="D870" s="13"/>
      <c r="E870" s="15"/>
      <c r="F870" s="15"/>
      <c r="G870" s="5"/>
      <c r="H870" s="5"/>
      <c r="I870" s="5"/>
      <c r="J870" s="5"/>
      <c r="K870" s="5"/>
      <c r="L870" s="5"/>
      <c r="M870" s="5"/>
      <c r="N870" s="5"/>
      <c r="O870" s="5"/>
      <c r="P870" s="5"/>
      <c r="Q870" s="5"/>
      <c r="R870" s="5"/>
      <c r="S870" s="5"/>
      <c r="T870" s="5"/>
      <c r="U870" s="5"/>
      <c r="V870" s="5"/>
      <c r="W870" s="5"/>
      <c r="X870" s="5"/>
      <c r="Y870" s="5"/>
      <c r="Z870" s="5"/>
    </row>
    <row r="871" spans="1:26" ht="15.75" customHeight="1" x14ac:dyDescent="0.25">
      <c r="A871" s="5"/>
      <c r="B871" s="13"/>
      <c r="C871" s="5"/>
      <c r="D871" s="13"/>
      <c r="E871" s="15"/>
      <c r="F871" s="15"/>
      <c r="G871" s="5"/>
      <c r="H871" s="5"/>
      <c r="I871" s="5"/>
      <c r="J871" s="5"/>
      <c r="K871" s="5"/>
      <c r="L871" s="5"/>
      <c r="M871" s="5"/>
      <c r="N871" s="5"/>
      <c r="O871" s="5"/>
      <c r="P871" s="5"/>
      <c r="Q871" s="5"/>
      <c r="R871" s="5"/>
      <c r="S871" s="5"/>
      <c r="T871" s="5"/>
      <c r="U871" s="5"/>
      <c r="V871" s="5"/>
      <c r="W871" s="5"/>
      <c r="X871" s="5"/>
      <c r="Y871" s="5"/>
      <c r="Z871" s="5"/>
    </row>
    <row r="872" spans="1:26" ht="15.75" customHeight="1" x14ac:dyDescent="0.25">
      <c r="A872" s="5"/>
      <c r="B872" s="13"/>
      <c r="C872" s="5"/>
      <c r="D872" s="13"/>
      <c r="E872" s="15"/>
      <c r="F872" s="15"/>
      <c r="G872" s="5"/>
      <c r="H872" s="5"/>
      <c r="I872" s="5"/>
      <c r="J872" s="5"/>
      <c r="K872" s="5"/>
      <c r="L872" s="5"/>
      <c r="M872" s="5"/>
      <c r="N872" s="5"/>
      <c r="O872" s="5"/>
      <c r="P872" s="5"/>
      <c r="Q872" s="5"/>
      <c r="R872" s="5"/>
      <c r="S872" s="5"/>
      <c r="T872" s="5"/>
      <c r="U872" s="5"/>
      <c r="V872" s="5"/>
      <c r="W872" s="5"/>
      <c r="X872" s="5"/>
      <c r="Y872" s="5"/>
      <c r="Z872" s="5"/>
    </row>
    <row r="873" spans="1:26" ht="15.75" customHeight="1" x14ac:dyDescent="0.25">
      <c r="A873" s="5"/>
      <c r="B873" s="13"/>
      <c r="C873" s="5"/>
      <c r="D873" s="13"/>
      <c r="E873" s="15"/>
      <c r="F873" s="15"/>
      <c r="G873" s="5"/>
      <c r="H873" s="5"/>
      <c r="I873" s="5"/>
      <c r="J873" s="5"/>
      <c r="K873" s="5"/>
      <c r="L873" s="5"/>
      <c r="M873" s="5"/>
      <c r="N873" s="5"/>
      <c r="O873" s="5"/>
      <c r="P873" s="5"/>
      <c r="Q873" s="5"/>
      <c r="R873" s="5"/>
      <c r="S873" s="5"/>
      <c r="T873" s="5"/>
      <c r="U873" s="5"/>
      <c r="V873" s="5"/>
      <c r="W873" s="5"/>
      <c r="X873" s="5"/>
      <c r="Y873" s="5"/>
      <c r="Z873" s="5"/>
    </row>
    <row r="874" spans="1:26" ht="15.75" customHeight="1" x14ac:dyDescent="0.25">
      <c r="A874" s="5"/>
      <c r="B874" s="13"/>
      <c r="C874" s="5"/>
      <c r="D874" s="13"/>
      <c r="E874" s="15"/>
      <c r="F874" s="15"/>
      <c r="G874" s="5"/>
      <c r="H874" s="5"/>
      <c r="I874" s="5"/>
      <c r="J874" s="5"/>
      <c r="K874" s="5"/>
      <c r="L874" s="5"/>
      <c r="M874" s="5"/>
      <c r="N874" s="5"/>
      <c r="O874" s="5"/>
      <c r="P874" s="5"/>
      <c r="Q874" s="5"/>
      <c r="R874" s="5"/>
      <c r="S874" s="5"/>
      <c r="T874" s="5"/>
      <c r="U874" s="5"/>
      <c r="V874" s="5"/>
      <c r="W874" s="5"/>
      <c r="X874" s="5"/>
      <c r="Y874" s="5"/>
      <c r="Z874" s="5"/>
    </row>
    <row r="875" spans="1:26" ht="15.75" customHeight="1" x14ac:dyDescent="0.25">
      <c r="A875" s="5"/>
      <c r="B875" s="13"/>
      <c r="C875" s="5"/>
      <c r="D875" s="13"/>
      <c r="E875" s="15"/>
      <c r="F875" s="15"/>
      <c r="G875" s="5"/>
      <c r="H875" s="5"/>
      <c r="I875" s="5"/>
      <c r="J875" s="5"/>
      <c r="K875" s="5"/>
      <c r="L875" s="5"/>
      <c r="M875" s="5"/>
      <c r="N875" s="5"/>
      <c r="O875" s="5"/>
      <c r="P875" s="5"/>
      <c r="Q875" s="5"/>
      <c r="R875" s="5"/>
      <c r="S875" s="5"/>
      <c r="T875" s="5"/>
      <c r="U875" s="5"/>
      <c r="V875" s="5"/>
      <c r="W875" s="5"/>
      <c r="X875" s="5"/>
      <c r="Y875" s="5"/>
      <c r="Z875" s="5"/>
    </row>
    <row r="876" spans="1:26" ht="15.75" customHeight="1" x14ac:dyDescent="0.25">
      <c r="A876" s="5"/>
      <c r="B876" s="13"/>
      <c r="C876" s="5"/>
      <c r="D876" s="13"/>
      <c r="E876" s="15"/>
      <c r="F876" s="15"/>
      <c r="G876" s="5"/>
      <c r="H876" s="5"/>
      <c r="I876" s="5"/>
      <c r="J876" s="5"/>
      <c r="K876" s="5"/>
      <c r="L876" s="5"/>
      <c r="M876" s="5"/>
      <c r="N876" s="5"/>
      <c r="O876" s="5"/>
      <c r="P876" s="5"/>
      <c r="Q876" s="5"/>
      <c r="R876" s="5"/>
      <c r="S876" s="5"/>
      <c r="T876" s="5"/>
      <c r="U876" s="5"/>
      <c r="V876" s="5"/>
      <c r="W876" s="5"/>
      <c r="X876" s="5"/>
      <c r="Y876" s="5"/>
      <c r="Z876" s="5"/>
    </row>
    <row r="877" spans="1:26" ht="15.75" customHeight="1" x14ac:dyDescent="0.25">
      <c r="A877" s="5"/>
      <c r="B877" s="13"/>
      <c r="C877" s="5"/>
      <c r="D877" s="13"/>
      <c r="E877" s="15"/>
      <c r="F877" s="15"/>
      <c r="G877" s="5"/>
      <c r="H877" s="5"/>
      <c r="I877" s="5"/>
      <c r="J877" s="5"/>
      <c r="K877" s="5"/>
      <c r="L877" s="5"/>
      <c r="M877" s="5"/>
      <c r="N877" s="5"/>
      <c r="O877" s="5"/>
      <c r="P877" s="5"/>
      <c r="Q877" s="5"/>
      <c r="R877" s="5"/>
      <c r="S877" s="5"/>
      <c r="T877" s="5"/>
      <c r="U877" s="5"/>
      <c r="V877" s="5"/>
      <c r="W877" s="5"/>
      <c r="X877" s="5"/>
      <c r="Y877" s="5"/>
      <c r="Z877" s="5"/>
    </row>
    <row r="878" spans="1:26" ht="15.75" customHeight="1" x14ac:dyDescent="0.25">
      <c r="A878" s="5"/>
      <c r="B878" s="13"/>
      <c r="C878" s="5"/>
      <c r="D878" s="13"/>
      <c r="E878" s="15"/>
      <c r="F878" s="15"/>
      <c r="G878" s="5"/>
      <c r="H878" s="5"/>
      <c r="I878" s="5"/>
      <c r="J878" s="5"/>
      <c r="K878" s="5"/>
      <c r="L878" s="5"/>
      <c r="M878" s="5"/>
      <c r="N878" s="5"/>
      <c r="O878" s="5"/>
      <c r="P878" s="5"/>
      <c r="Q878" s="5"/>
      <c r="R878" s="5"/>
      <c r="S878" s="5"/>
      <c r="T878" s="5"/>
      <c r="U878" s="5"/>
      <c r="V878" s="5"/>
      <c r="W878" s="5"/>
      <c r="X878" s="5"/>
      <c r="Y878" s="5"/>
      <c r="Z878" s="5"/>
    </row>
    <row r="879" spans="1:26" ht="15.75" customHeight="1" x14ac:dyDescent="0.25">
      <c r="A879" s="5"/>
      <c r="B879" s="13"/>
      <c r="C879" s="5"/>
      <c r="D879" s="13"/>
      <c r="E879" s="15"/>
      <c r="F879" s="15"/>
      <c r="G879" s="5"/>
      <c r="H879" s="5"/>
      <c r="I879" s="5"/>
      <c r="J879" s="5"/>
      <c r="K879" s="5"/>
      <c r="L879" s="5"/>
      <c r="M879" s="5"/>
      <c r="N879" s="5"/>
      <c r="O879" s="5"/>
      <c r="P879" s="5"/>
      <c r="Q879" s="5"/>
      <c r="R879" s="5"/>
      <c r="S879" s="5"/>
      <c r="T879" s="5"/>
      <c r="U879" s="5"/>
      <c r="V879" s="5"/>
      <c r="W879" s="5"/>
      <c r="X879" s="5"/>
      <c r="Y879" s="5"/>
      <c r="Z879" s="5"/>
    </row>
    <row r="880" spans="1:26" ht="15.75" customHeight="1" x14ac:dyDescent="0.25">
      <c r="A880" s="5"/>
      <c r="B880" s="13"/>
      <c r="C880" s="5"/>
      <c r="D880" s="13"/>
      <c r="E880" s="15"/>
      <c r="F880" s="15"/>
      <c r="G880" s="5"/>
      <c r="H880" s="5"/>
      <c r="I880" s="5"/>
      <c r="J880" s="5"/>
      <c r="K880" s="5"/>
      <c r="L880" s="5"/>
      <c r="M880" s="5"/>
      <c r="N880" s="5"/>
      <c r="O880" s="5"/>
      <c r="P880" s="5"/>
      <c r="Q880" s="5"/>
      <c r="R880" s="5"/>
      <c r="S880" s="5"/>
      <c r="T880" s="5"/>
      <c r="U880" s="5"/>
      <c r="V880" s="5"/>
      <c r="W880" s="5"/>
      <c r="X880" s="5"/>
      <c r="Y880" s="5"/>
      <c r="Z880" s="5"/>
    </row>
    <row r="881" spans="1:26" ht="15.75" customHeight="1" x14ac:dyDescent="0.25">
      <c r="A881" s="5"/>
      <c r="B881" s="13"/>
      <c r="C881" s="5"/>
      <c r="D881" s="13"/>
      <c r="E881" s="15"/>
      <c r="F881" s="15"/>
      <c r="G881" s="5"/>
      <c r="H881" s="5"/>
      <c r="I881" s="5"/>
      <c r="J881" s="5"/>
      <c r="K881" s="5"/>
      <c r="L881" s="5"/>
      <c r="M881" s="5"/>
      <c r="N881" s="5"/>
      <c r="O881" s="5"/>
      <c r="P881" s="5"/>
      <c r="Q881" s="5"/>
      <c r="R881" s="5"/>
      <c r="S881" s="5"/>
      <c r="T881" s="5"/>
      <c r="U881" s="5"/>
      <c r="V881" s="5"/>
      <c r="W881" s="5"/>
      <c r="X881" s="5"/>
      <c r="Y881" s="5"/>
      <c r="Z881" s="5"/>
    </row>
    <row r="882" spans="1:26" ht="15.75" customHeight="1" x14ac:dyDescent="0.25">
      <c r="A882" s="5"/>
      <c r="B882" s="13"/>
      <c r="C882" s="5"/>
      <c r="D882" s="13"/>
      <c r="E882" s="15"/>
      <c r="F882" s="15"/>
      <c r="G882" s="5"/>
      <c r="H882" s="5"/>
      <c r="I882" s="5"/>
      <c r="J882" s="5"/>
      <c r="K882" s="5"/>
      <c r="L882" s="5"/>
      <c r="M882" s="5"/>
      <c r="N882" s="5"/>
      <c r="O882" s="5"/>
      <c r="P882" s="5"/>
      <c r="Q882" s="5"/>
      <c r="R882" s="5"/>
      <c r="S882" s="5"/>
      <c r="T882" s="5"/>
      <c r="U882" s="5"/>
      <c r="V882" s="5"/>
      <c r="W882" s="5"/>
      <c r="X882" s="5"/>
      <c r="Y882" s="5"/>
      <c r="Z882" s="5"/>
    </row>
    <row r="883" spans="1:26" ht="15.75" customHeight="1" x14ac:dyDescent="0.25">
      <c r="A883" s="5"/>
      <c r="B883" s="13"/>
      <c r="C883" s="5"/>
      <c r="D883" s="13"/>
      <c r="E883" s="15"/>
      <c r="F883" s="15"/>
      <c r="G883" s="5"/>
      <c r="H883" s="5"/>
      <c r="I883" s="5"/>
      <c r="J883" s="5"/>
      <c r="K883" s="5"/>
      <c r="L883" s="5"/>
      <c r="M883" s="5"/>
      <c r="N883" s="5"/>
      <c r="O883" s="5"/>
      <c r="P883" s="5"/>
      <c r="Q883" s="5"/>
      <c r="R883" s="5"/>
      <c r="S883" s="5"/>
      <c r="T883" s="5"/>
      <c r="U883" s="5"/>
      <c r="V883" s="5"/>
      <c r="W883" s="5"/>
      <c r="X883" s="5"/>
      <c r="Y883" s="5"/>
      <c r="Z883" s="5"/>
    </row>
    <row r="884" spans="1:26" ht="15.75" customHeight="1" x14ac:dyDescent="0.25">
      <c r="A884" s="5"/>
      <c r="B884" s="13"/>
      <c r="C884" s="5"/>
      <c r="D884" s="13"/>
      <c r="E884" s="15"/>
      <c r="F884" s="15"/>
      <c r="G884" s="5"/>
      <c r="H884" s="5"/>
      <c r="I884" s="5"/>
      <c r="J884" s="5"/>
      <c r="K884" s="5"/>
      <c r="L884" s="5"/>
      <c r="M884" s="5"/>
      <c r="N884" s="5"/>
      <c r="O884" s="5"/>
      <c r="P884" s="5"/>
      <c r="Q884" s="5"/>
      <c r="R884" s="5"/>
      <c r="S884" s="5"/>
      <c r="T884" s="5"/>
      <c r="U884" s="5"/>
      <c r="V884" s="5"/>
      <c r="W884" s="5"/>
      <c r="X884" s="5"/>
      <c r="Y884" s="5"/>
      <c r="Z884" s="5"/>
    </row>
    <row r="885" spans="1:26" ht="15.75" customHeight="1" x14ac:dyDescent="0.25">
      <c r="A885" s="5"/>
      <c r="B885" s="13"/>
      <c r="C885" s="5"/>
      <c r="D885" s="13"/>
      <c r="E885" s="15"/>
      <c r="F885" s="15"/>
      <c r="G885" s="5"/>
      <c r="H885" s="5"/>
      <c r="I885" s="5"/>
      <c r="J885" s="5"/>
      <c r="K885" s="5"/>
      <c r="L885" s="5"/>
      <c r="M885" s="5"/>
      <c r="N885" s="5"/>
      <c r="O885" s="5"/>
      <c r="P885" s="5"/>
      <c r="Q885" s="5"/>
      <c r="R885" s="5"/>
      <c r="S885" s="5"/>
      <c r="T885" s="5"/>
      <c r="U885" s="5"/>
      <c r="V885" s="5"/>
      <c r="W885" s="5"/>
      <c r="X885" s="5"/>
      <c r="Y885" s="5"/>
      <c r="Z885" s="5"/>
    </row>
    <row r="886" spans="1:26" ht="15.75" customHeight="1" x14ac:dyDescent="0.25">
      <c r="A886" s="5"/>
      <c r="B886" s="13"/>
      <c r="C886" s="5"/>
      <c r="D886" s="13"/>
      <c r="E886" s="15"/>
      <c r="F886" s="15"/>
      <c r="G886" s="5"/>
      <c r="H886" s="5"/>
      <c r="I886" s="5"/>
      <c r="J886" s="5"/>
      <c r="K886" s="5"/>
      <c r="L886" s="5"/>
      <c r="M886" s="5"/>
      <c r="N886" s="5"/>
      <c r="O886" s="5"/>
      <c r="P886" s="5"/>
      <c r="Q886" s="5"/>
      <c r="R886" s="5"/>
      <c r="S886" s="5"/>
      <c r="T886" s="5"/>
      <c r="U886" s="5"/>
      <c r="V886" s="5"/>
      <c r="W886" s="5"/>
      <c r="X886" s="5"/>
      <c r="Y886" s="5"/>
      <c r="Z886" s="5"/>
    </row>
    <row r="887" spans="1:26" ht="15.75" customHeight="1" x14ac:dyDescent="0.25">
      <c r="A887" s="5"/>
      <c r="B887" s="13"/>
      <c r="C887" s="5"/>
      <c r="D887" s="13"/>
      <c r="E887" s="15"/>
      <c r="F887" s="15"/>
      <c r="G887" s="5"/>
      <c r="H887" s="5"/>
      <c r="I887" s="5"/>
      <c r="J887" s="5"/>
      <c r="K887" s="5"/>
      <c r="L887" s="5"/>
      <c r="M887" s="5"/>
      <c r="N887" s="5"/>
      <c r="O887" s="5"/>
      <c r="P887" s="5"/>
      <c r="Q887" s="5"/>
      <c r="R887" s="5"/>
      <c r="S887" s="5"/>
      <c r="T887" s="5"/>
      <c r="U887" s="5"/>
      <c r="V887" s="5"/>
      <c r="W887" s="5"/>
      <c r="X887" s="5"/>
      <c r="Y887" s="5"/>
      <c r="Z887" s="5"/>
    </row>
    <row r="888" spans="1:26" ht="15.75" customHeight="1" x14ac:dyDescent="0.25">
      <c r="A888" s="5"/>
      <c r="B888" s="13"/>
      <c r="C888" s="5"/>
      <c r="D888" s="13"/>
      <c r="E888" s="15"/>
      <c r="F888" s="15"/>
      <c r="G888" s="5"/>
      <c r="H888" s="5"/>
      <c r="I888" s="5"/>
      <c r="J888" s="5"/>
      <c r="K888" s="5"/>
      <c r="L888" s="5"/>
      <c r="M888" s="5"/>
      <c r="N888" s="5"/>
      <c r="O888" s="5"/>
      <c r="P888" s="5"/>
      <c r="Q888" s="5"/>
      <c r="R888" s="5"/>
      <c r="S888" s="5"/>
      <c r="T888" s="5"/>
      <c r="U888" s="5"/>
      <c r="V888" s="5"/>
      <c r="W888" s="5"/>
      <c r="X888" s="5"/>
      <c r="Y888" s="5"/>
      <c r="Z888" s="5"/>
    </row>
    <row r="889" spans="1:26" ht="15.75" customHeight="1" x14ac:dyDescent="0.25">
      <c r="A889" s="5"/>
      <c r="B889" s="13"/>
      <c r="C889" s="5"/>
      <c r="D889" s="13"/>
      <c r="E889" s="15"/>
      <c r="F889" s="15"/>
      <c r="G889" s="5"/>
      <c r="H889" s="5"/>
      <c r="I889" s="5"/>
      <c r="J889" s="5"/>
      <c r="K889" s="5"/>
      <c r="L889" s="5"/>
      <c r="M889" s="5"/>
      <c r="N889" s="5"/>
      <c r="O889" s="5"/>
      <c r="P889" s="5"/>
      <c r="Q889" s="5"/>
      <c r="R889" s="5"/>
      <c r="S889" s="5"/>
      <c r="T889" s="5"/>
      <c r="U889" s="5"/>
      <c r="V889" s="5"/>
      <c r="W889" s="5"/>
      <c r="X889" s="5"/>
      <c r="Y889" s="5"/>
      <c r="Z889" s="5"/>
    </row>
    <row r="890" spans="1:26" ht="15.75" customHeight="1" x14ac:dyDescent="0.25">
      <c r="A890" s="5"/>
      <c r="B890" s="13"/>
      <c r="C890" s="5"/>
      <c r="D890" s="13"/>
      <c r="E890" s="15"/>
      <c r="F890" s="15"/>
      <c r="G890" s="5"/>
      <c r="H890" s="5"/>
      <c r="I890" s="5"/>
      <c r="J890" s="5"/>
      <c r="K890" s="5"/>
      <c r="L890" s="5"/>
      <c r="M890" s="5"/>
      <c r="N890" s="5"/>
      <c r="O890" s="5"/>
      <c r="P890" s="5"/>
      <c r="Q890" s="5"/>
      <c r="R890" s="5"/>
      <c r="S890" s="5"/>
      <c r="T890" s="5"/>
      <c r="U890" s="5"/>
      <c r="V890" s="5"/>
      <c r="W890" s="5"/>
      <c r="X890" s="5"/>
      <c r="Y890" s="5"/>
      <c r="Z890" s="5"/>
    </row>
    <row r="891" spans="1:26" ht="15.75" customHeight="1" x14ac:dyDescent="0.25">
      <c r="A891" s="5"/>
      <c r="B891" s="13"/>
      <c r="C891" s="5"/>
      <c r="D891" s="13"/>
      <c r="E891" s="15"/>
      <c r="F891" s="15"/>
      <c r="G891" s="5"/>
      <c r="H891" s="5"/>
      <c r="I891" s="5"/>
      <c r="J891" s="5"/>
      <c r="K891" s="5"/>
      <c r="L891" s="5"/>
      <c r="M891" s="5"/>
      <c r="N891" s="5"/>
      <c r="O891" s="5"/>
      <c r="P891" s="5"/>
      <c r="Q891" s="5"/>
      <c r="R891" s="5"/>
      <c r="S891" s="5"/>
      <c r="T891" s="5"/>
      <c r="U891" s="5"/>
      <c r="V891" s="5"/>
      <c r="W891" s="5"/>
      <c r="X891" s="5"/>
      <c r="Y891" s="5"/>
      <c r="Z891" s="5"/>
    </row>
    <row r="892" spans="1:26" ht="15.75" customHeight="1" x14ac:dyDescent="0.25">
      <c r="A892" s="5"/>
      <c r="B892" s="13"/>
      <c r="C892" s="5"/>
      <c r="D892" s="13"/>
      <c r="E892" s="15"/>
      <c r="F892" s="15"/>
      <c r="G892" s="5"/>
      <c r="H892" s="5"/>
      <c r="I892" s="5"/>
      <c r="J892" s="5"/>
      <c r="K892" s="5"/>
      <c r="L892" s="5"/>
      <c r="M892" s="5"/>
      <c r="N892" s="5"/>
      <c r="O892" s="5"/>
      <c r="P892" s="5"/>
      <c r="Q892" s="5"/>
      <c r="R892" s="5"/>
      <c r="S892" s="5"/>
      <c r="T892" s="5"/>
      <c r="U892" s="5"/>
      <c r="V892" s="5"/>
      <c r="W892" s="5"/>
      <c r="X892" s="5"/>
      <c r="Y892" s="5"/>
      <c r="Z892" s="5"/>
    </row>
    <row r="893" spans="1:26" ht="15.75" customHeight="1" x14ac:dyDescent="0.25">
      <c r="A893" s="5"/>
      <c r="B893" s="13"/>
      <c r="C893" s="5"/>
      <c r="D893" s="13"/>
      <c r="E893" s="15"/>
      <c r="F893" s="15"/>
      <c r="G893" s="5"/>
      <c r="H893" s="5"/>
      <c r="I893" s="5"/>
      <c r="J893" s="5"/>
      <c r="K893" s="5"/>
      <c r="L893" s="5"/>
      <c r="M893" s="5"/>
      <c r="N893" s="5"/>
      <c r="O893" s="5"/>
      <c r="P893" s="5"/>
      <c r="Q893" s="5"/>
      <c r="R893" s="5"/>
      <c r="S893" s="5"/>
      <c r="T893" s="5"/>
      <c r="U893" s="5"/>
      <c r="V893" s="5"/>
      <c r="W893" s="5"/>
      <c r="X893" s="5"/>
      <c r="Y893" s="5"/>
      <c r="Z893" s="5"/>
    </row>
    <row r="894" spans="1:26" ht="15.75" customHeight="1" x14ac:dyDescent="0.25">
      <c r="A894" s="5"/>
      <c r="B894" s="13"/>
      <c r="C894" s="5"/>
      <c r="D894" s="13"/>
      <c r="E894" s="15"/>
      <c r="F894" s="15"/>
      <c r="G894" s="5"/>
      <c r="H894" s="5"/>
      <c r="I894" s="5"/>
      <c r="J894" s="5"/>
      <c r="K894" s="5"/>
      <c r="L894" s="5"/>
      <c r="M894" s="5"/>
      <c r="N894" s="5"/>
      <c r="O894" s="5"/>
      <c r="P894" s="5"/>
      <c r="Q894" s="5"/>
      <c r="R894" s="5"/>
      <c r="S894" s="5"/>
      <c r="T894" s="5"/>
      <c r="U894" s="5"/>
      <c r="V894" s="5"/>
      <c r="W894" s="5"/>
      <c r="X894" s="5"/>
      <c r="Y894" s="5"/>
      <c r="Z894" s="5"/>
    </row>
    <row r="895" spans="1:26" ht="15.75" customHeight="1" x14ac:dyDescent="0.25">
      <c r="A895" s="5"/>
      <c r="B895" s="13"/>
      <c r="C895" s="5"/>
      <c r="D895" s="13"/>
      <c r="E895" s="15"/>
      <c r="F895" s="15"/>
      <c r="G895" s="5"/>
      <c r="H895" s="5"/>
      <c r="I895" s="5"/>
      <c r="J895" s="5"/>
      <c r="K895" s="5"/>
      <c r="L895" s="5"/>
      <c r="M895" s="5"/>
      <c r="N895" s="5"/>
      <c r="O895" s="5"/>
      <c r="P895" s="5"/>
      <c r="Q895" s="5"/>
      <c r="R895" s="5"/>
      <c r="S895" s="5"/>
      <c r="T895" s="5"/>
      <c r="U895" s="5"/>
      <c r="V895" s="5"/>
      <c r="W895" s="5"/>
      <c r="X895" s="5"/>
      <c r="Y895" s="5"/>
      <c r="Z895" s="5"/>
    </row>
    <row r="896" spans="1:26" ht="15.75" customHeight="1" x14ac:dyDescent="0.25">
      <c r="A896" s="5"/>
      <c r="B896" s="13"/>
      <c r="C896" s="5"/>
      <c r="D896" s="13"/>
      <c r="E896" s="15"/>
      <c r="F896" s="15"/>
      <c r="G896" s="5"/>
      <c r="H896" s="5"/>
      <c r="I896" s="5"/>
      <c r="J896" s="5"/>
      <c r="K896" s="5"/>
      <c r="L896" s="5"/>
      <c r="M896" s="5"/>
      <c r="N896" s="5"/>
      <c r="O896" s="5"/>
      <c r="P896" s="5"/>
      <c r="Q896" s="5"/>
      <c r="R896" s="5"/>
      <c r="S896" s="5"/>
      <c r="T896" s="5"/>
      <c r="U896" s="5"/>
      <c r="V896" s="5"/>
      <c r="W896" s="5"/>
      <c r="X896" s="5"/>
      <c r="Y896" s="5"/>
      <c r="Z896" s="5"/>
    </row>
    <row r="897" spans="1:26" ht="15.75" customHeight="1" x14ac:dyDescent="0.25">
      <c r="A897" s="5"/>
      <c r="B897" s="13"/>
      <c r="C897" s="5"/>
      <c r="D897" s="13"/>
      <c r="E897" s="15"/>
      <c r="F897" s="15"/>
      <c r="G897" s="5"/>
      <c r="H897" s="5"/>
      <c r="I897" s="5"/>
      <c r="J897" s="5"/>
      <c r="K897" s="5"/>
      <c r="L897" s="5"/>
      <c r="M897" s="5"/>
      <c r="N897" s="5"/>
      <c r="O897" s="5"/>
      <c r="P897" s="5"/>
      <c r="Q897" s="5"/>
      <c r="R897" s="5"/>
      <c r="S897" s="5"/>
      <c r="T897" s="5"/>
      <c r="U897" s="5"/>
      <c r="V897" s="5"/>
      <c r="W897" s="5"/>
      <c r="X897" s="5"/>
      <c r="Y897" s="5"/>
      <c r="Z897" s="5"/>
    </row>
    <row r="898" spans="1:26" ht="15.75" customHeight="1" x14ac:dyDescent="0.25">
      <c r="A898" s="5"/>
      <c r="B898" s="13"/>
      <c r="C898" s="5"/>
      <c r="D898" s="13"/>
      <c r="E898" s="15"/>
      <c r="F898" s="15"/>
      <c r="G898" s="5"/>
      <c r="H898" s="5"/>
      <c r="I898" s="5"/>
      <c r="J898" s="5"/>
      <c r="K898" s="5"/>
      <c r="L898" s="5"/>
      <c r="M898" s="5"/>
      <c r="N898" s="5"/>
      <c r="O898" s="5"/>
      <c r="P898" s="5"/>
      <c r="Q898" s="5"/>
      <c r="R898" s="5"/>
      <c r="S898" s="5"/>
      <c r="T898" s="5"/>
      <c r="U898" s="5"/>
      <c r="V898" s="5"/>
      <c r="W898" s="5"/>
      <c r="X898" s="5"/>
      <c r="Y898" s="5"/>
      <c r="Z898" s="5"/>
    </row>
    <row r="899" spans="1:26" ht="15.75" customHeight="1" x14ac:dyDescent="0.25">
      <c r="A899" s="5"/>
      <c r="B899" s="13"/>
      <c r="C899" s="5"/>
      <c r="D899" s="13"/>
      <c r="E899" s="15"/>
      <c r="F899" s="15"/>
      <c r="G899" s="5"/>
      <c r="H899" s="5"/>
      <c r="I899" s="5"/>
      <c r="J899" s="5"/>
      <c r="K899" s="5"/>
      <c r="L899" s="5"/>
      <c r="M899" s="5"/>
      <c r="N899" s="5"/>
      <c r="O899" s="5"/>
      <c r="P899" s="5"/>
      <c r="Q899" s="5"/>
      <c r="R899" s="5"/>
      <c r="S899" s="5"/>
      <c r="T899" s="5"/>
      <c r="U899" s="5"/>
      <c r="V899" s="5"/>
      <c r="W899" s="5"/>
      <c r="X899" s="5"/>
      <c r="Y899" s="5"/>
      <c r="Z899" s="5"/>
    </row>
    <row r="900" spans="1:26" ht="15.75" customHeight="1" x14ac:dyDescent="0.25">
      <c r="A900" s="5"/>
      <c r="B900" s="13"/>
      <c r="C900" s="5"/>
      <c r="D900" s="13"/>
      <c r="E900" s="15"/>
      <c r="F900" s="15"/>
      <c r="G900" s="5"/>
      <c r="H900" s="5"/>
      <c r="I900" s="5"/>
      <c r="J900" s="5"/>
      <c r="K900" s="5"/>
      <c r="L900" s="5"/>
      <c r="M900" s="5"/>
      <c r="N900" s="5"/>
      <c r="O900" s="5"/>
      <c r="P900" s="5"/>
      <c r="Q900" s="5"/>
      <c r="R900" s="5"/>
      <c r="S900" s="5"/>
      <c r="T900" s="5"/>
      <c r="U900" s="5"/>
      <c r="V900" s="5"/>
      <c r="W900" s="5"/>
      <c r="X900" s="5"/>
      <c r="Y900" s="5"/>
      <c r="Z900" s="5"/>
    </row>
    <row r="901" spans="1:26" ht="15.75" customHeight="1" x14ac:dyDescent="0.25">
      <c r="A901" s="5"/>
      <c r="B901" s="13"/>
      <c r="C901" s="5"/>
      <c r="D901" s="13"/>
      <c r="E901" s="15"/>
      <c r="F901" s="15"/>
      <c r="G901" s="5"/>
      <c r="H901" s="5"/>
      <c r="I901" s="5"/>
      <c r="J901" s="5"/>
      <c r="K901" s="5"/>
      <c r="L901" s="5"/>
      <c r="M901" s="5"/>
      <c r="N901" s="5"/>
      <c r="O901" s="5"/>
      <c r="P901" s="5"/>
      <c r="Q901" s="5"/>
      <c r="R901" s="5"/>
      <c r="S901" s="5"/>
      <c r="T901" s="5"/>
      <c r="U901" s="5"/>
      <c r="V901" s="5"/>
      <c r="W901" s="5"/>
      <c r="X901" s="5"/>
      <c r="Y901" s="5"/>
      <c r="Z901" s="5"/>
    </row>
    <row r="902" spans="1:26" ht="15.75" customHeight="1" x14ac:dyDescent="0.25">
      <c r="A902" s="5"/>
      <c r="B902" s="13"/>
      <c r="C902" s="5"/>
      <c r="D902" s="13"/>
      <c r="E902" s="15"/>
      <c r="F902" s="15"/>
      <c r="G902" s="5"/>
      <c r="H902" s="5"/>
      <c r="I902" s="5"/>
      <c r="J902" s="5"/>
      <c r="K902" s="5"/>
      <c r="L902" s="5"/>
      <c r="M902" s="5"/>
      <c r="N902" s="5"/>
      <c r="O902" s="5"/>
      <c r="P902" s="5"/>
      <c r="Q902" s="5"/>
      <c r="R902" s="5"/>
      <c r="S902" s="5"/>
      <c r="T902" s="5"/>
      <c r="U902" s="5"/>
      <c r="V902" s="5"/>
      <c r="W902" s="5"/>
      <c r="X902" s="5"/>
      <c r="Y902" s="5"/>
      <c r="Z902" s="5"/>
    </row>
    <row r="903" spans="1:26" ht="15.75" customHeight="1" x14ac:dyDescent="0.25">
      <c r="A903" s="5"/>
      <c r="B903" s="13"/>
      <c r="C903" s="5"/>
      <c r="D903" s="13"/>
      <c r="E903" s="15"/>
      <c r="F903" s="15"/>
      <c r="G903" s="5"/>
      <c r="H903" s="5"/>
      <c r="I903" s="5"/>
      <c r="J903" s="5"/>
      <c r="K903" s="5"/>
      <c r="L903" s="5"/>
      <c r="M903" s="5"/>
      <c r="N903" s="5"/>
      <c r="O903" s="5"/>
      <c r="P903" s="5"/>
      <c r="Q903" s="5"/>
      <c r="R903" s="5"/>
      <c r="S903" s="5"/>
      <c r="T903" s="5"/>
      <c r="U903" s="5"/>
      <c r="V903" s="5"/>
      <c r="W903" s="5"/>
      <c r="X903" s="5"/>
      <c r="Y903" s="5"/>
      <c r="Z903" s="5"/>
    </row>
    <row r="904" spans="1:26" ht="15.75" customHeight="1" x14ac:dyDescent="0.25">
      <c r="A904" s="5"/>
      <c r="B904" s="13"/>
      <c r="C904" s="5"/>
      <c r="D904" s="13"/>
      <c r="E904" s="15"/>
      <c r="F904" s="15"/>
      <c r="G904" s="5"/>
      <c r="H904" s="5"/>
      <c r="I904" s="5"/>
      <c r="J904" s="5"/>
      <c r="K904" s="5"/>
      <c r="L904" s="5"/>
      <c r="M904" s="5"/>
      <c r="N904" s="5"/>
      <c r="O904" s="5"/>
      <c r="P904" s="5"/>
      <c r="Q904" s="5"/>
      <c r="R904" s="5"/>
      <c r="S904" s="5"/>
      <c r="T904" s="5"/>
      <c r="U904" s="5"/>
      <c r="V904" s="5"/>
      <c r="W904" s="5"/>
      <c r="X904" s="5"/>
      <c r="Y904" s="5"/>
      <c r="Z904" s="5"/>
    </row>
    <row r="905" spans="1:26" ht="15.75" customHeight="1" x14ac:dyDescent="0.25">
      <c r="A905" s="5"/>
      <c r="B905" s="13"/>
      <c r="C905" s="5"/>
      <c r="D905" s="13"/>
      <c r="E905" s="15"/>
      <c r="F905" s="15"/>
      <c r="G905" s="5"/>
      <c r="H905" s="5"/>
      <c r="I905" s="5"/>
      <c r="J905" s="5"/>
      <c r="K905" s="5"/>
      <c r="L905" s="5"/>
      <c r="M905" s="5"/>
      <c r="N905" s="5"/>
      <c r="O905" s="5"/>
      <c r="P905" s="5"/>
      <c r="Q905" s="5"/>
      <c r="R905" s="5"/>
      <c r="S905" s="5"/>
      <c r="T905" s="5"/>
      <c r="U905" s="5"/>
      <c r="V905" s="5"/>
      <c r="W905" s="5"/>
      <c r="X905" s="5"/>
      <c r="Y905" s="5"/>
      <c r="Z905" s="5"/>
    </row>
    <row r="906" spans="1:26" ht="15.75" customHeight="1" x14ac:dyDescent="0.25">
      <c r="A906" s="5"/>
      <c r="B906" s="13"/>
      <c r="C906" s="5"/>
      <c r="D906" s="13"/>
      <c r="E906" s="15"/>
      <c r="F906" s="15"/>
      <c r="G906" s="5"/>
      <c r="H906" s="5"/>
      <c r="I906" s="5"/>
      <c r="J906" s="5"/>
      <c r="K906" s="5"/>
      <c r="L906" s="5"/>
      <c r="M906" s="5"/>
      <c r="N906" s="5"/>
      <c r="O906" s="5"/>
      <c r="P906" s="5"/>
      <c r="Q906" s="5"/>
      <c r="R906" s="5"/>
      <c r="S906" s="5"/>
      <c r="T906" s="5"/>
      <c r="U906" s="5"/>
      <c r="V906" s="5"/>
      <c r="W906" s="5"/>
      <c r="X906" s="5"/>
      <c r="Y906" s="5"/>
      <c r="Z906" s="5"/>
    </row>
    <row r="907" spans="1:26" ht="15.75" customHeight="1" x14ac:dyDescent="0.25">
      <c r="A907" s="5"/>
      <c r="B907" s="13"/>
      <c r="C907" s="5"/>
      <c r="D907" s="13"/>
      <c r="E907" s="15"/>
      <c r="F907" s="15"/>
      <c r="G907" s="5"/>
      <c r="H907" s="5"/>
      <c r="I907" s="5"/>
      <c r="J907" s="5"/>
      <c r="K907" s="5"/>
      <c r="L907" s="5"/>
      <c r="M907" s="5"/>
      <c r="N907" s="5"/>
      <c r="O907" s="5"/>
      <c r="P907" s="5"/>
      <c r="Q907" s="5"/>
      <c r="R907" s="5"/>
      <c r="S907" s="5"/>
      <c r="T907" s="5"/>
      <c r="U907" s="5"/>
      <c r="V907" s="5"/>
      <c r="W907" s="5"/>
      <c r="X907" s="5"/>
      <c r="Y907" s="5"/>
      <c r="Z907" s="5"/>
    </row>
    <row r="908" spans="1:26" ht="15.75" customHeight="1" x14ac:dyDescent="0.25">
      <c r="A908" s="5"/>
      <c r="B908" s="13"/>
      <c r="C908" s="5"/>
      <c r="D908" s="13"/>
      <c r="E908" s="15"/>
      <c r="F908" s="15"/>
      <c r="G908" s="5"/>
      <c r="H908" s="5"/>
      <c r="I908" s="5"/>
      <c r="J908" s="5"/>
      <c r="K908" s="5"/>
      <c r="L908" s="5"/>
      <c r="M908" s="5"/>
      <c r="N908" s="5"/>
      <c r="O908" s="5"/>
      <c r="P908" s="5"/>
      <c r="Q908" s="5"/>
      <c r="R908" s="5"/>
      <c r="S908" s="5"/>
      <c r="T908" s="5"/>
      <c r="U908" s="5"/>
      <c r="V908" s="5"/>
      <c r="W908" s="5"/>
      <c r="X908" s="5"/>
      <c r="Y908" s="5"/>
      <c r="Z908" s="5"/>
    </row>
    <row r="909" spans="1:26" ht="15.75" customHeight="1" x14ac:dyDescent="0.25">
      <c r="A909" s="5"/>
      <c r="B909" s="13"/>
      <c r="C909" s="5"/>
      <c r="D909" s="13"/>
      <c r="E909" s="15"/>
      <c r="F909" s="15"/>
      <c r="G909" s="5"/>
      <c r="H909" s="5"/>
      <c r="I909" s="5"/>
      <c r="J909" s="5"/>
      <c r="K909" s="5"/>
      <c r="L909" s="5"/>
      <c r="M909" s="5"/>
      <c r="N909" s="5"/>
      <c r="O909" s="5"/>
      <c r="P909" s="5"/>
      <c r="Q909" s="5"/>
      <c r="R909" s="5"/>
      <c r="S909" s="5"/>
      <c r="T909" s="5"/>
      <c r="U909" s="5"/>
      <c r="V909" s="5"/>
      <c r="W909" s="5"/>
      <c r="X909" s="5"/>
      <c r="Y909" s="5"/>
      <c r="Z909" s="5"/>
    </row>
    <row r="910" spans="1:26" ht="15.75" customHeight="1" x14ac:dyDescent="0.25">
      <c r="A910" s="5"/>
      <c r="B910" s="13"/>
      <c r="C910" s="5"/>
      <c r="D910" s="13"/>
      <c r="E910" s="15"/>
      <c r="F910" s="15"/>
      <c r="G910" s="5"/>
      <c r="H910" s="5"/>
      <c r="I910" s="5"/>
      <c r="J910" s="5"/>
      <c r="K910" s="5"/>
      <c r="L910" s="5"/>
      <c r="M910" s="5"/>
      <c r="N910" s="5"/>
      <c r="O910" s="5"/>
      <c r="P910" s="5"/>
      <c r="Q910" s="5"/>
      <c r="R910" s="5"/>
      <c r="S910" s="5"/>
      <c r="T910" s="5"/>
      <c r="U910" s="5"/>
      <c r="V910" s="5"/>
      <c r="W910" s="5"/>
      <c r="X910" s="5"/>
      <c r="Y910" s="5"/>
      <c r="Z910" s="5"/>
    </row>
    <row r="911" spans="1:26" ht="15.75" customHeight="1" x14ac:dyDescent="0.25">
      <c r="A911" s="5"/>
      <c r="B911" s="13"/>
      <c r="C911" s="5"/>
      <c r="D911" s="13"/>
      <c r="E911" s="15"/>
      <c r="F911" s="15"/>
      <c r="G911" s="5"/>
      <c r="H911" s="5"/>
      <c r="I911" s="5"/>
      <c r="J911" s="5"/>
      <c r="K911" s="5"/>
      <c r="L911" s="5"/>
      <c r="M911" s="5"/>
      <c r="N911" s="5"/>
      <c r="O911" s="5"/>
      <c r="P911" s="5"/>
      <c r="Q911" s="5"/>
      <c r="R911" s="5"/>
      <c r="S911" s="5"/>
      <c r="T911" s="5"/>
      <c r="U911" s="5"/>
      <c r="V911" s="5"/>
      <c r="W911" s="5"/>
      <c r="X911" s="5"/>
      <c r="Y911" s="5"/>
      <c r="Z911" s="5"/>
    </row>
    <row r="912" spans="1:26" ht="15.75" customHeight="1" x14ac:dyDescent="0.25">
      <c r="A912" s="5"/>
      <c r="B912" s="13"/>
      <c r="C912" s="5"/>
      <c r="D912" s="13"/>
      <c r="E912" s="15"/>
      <c r="F912" s="15"/>
      <c r="G912" s="5"/>
      <c r="H912" s="5"/>
      <c r="I912" s="5"/>
      <c r="J912" s="5"/>
      <c r="K912" s="5"/>
      <c r="L912" s="5"/>
      <c r="M912" s="5"/>
      <c r="N912" s="5"/>
      <c r="O912" s="5"/>
      <c r="P912" s="5"/>
      <c r="Q912" s="5"/>
      <c r="R912" s="5"/>
      <c r="S912" s="5"/>
      <c r="T912" s="5"/>
      <c r="U912" s="5"/>
      <c r="V912" s="5"/>
      <c r="W912" s="5"/>
      <c r="X912" s="5"/>
      <c r="Y912" s="5"/>
      <c r="Z912" s="5"/>
    </row>
    <row r="913" spans="1:26" ht="15.75" customHeight="1" x14ac:dyDescent="0.25">
      <c r="A913" s="5"/>
      <c r="B913" s="13"/>
      <c r="C913" s="5"/>
      <c r="D913" s="13"/>
      <c r="E913" s="15"/>
      <c r="F913" s="15"/>
      <c r="G913" s="5"/>
      <c r="H913" s="5"/>
      <c r="I913" s="5"/>
      <c r="J913" s="5"/>
      <c r="K913" s="5"/>
      <c r="L913" s="5"/>
      <c r="M913" s="5"/>
      <c r="N913" s="5"/>
      <c r="O913" s="5"/>
      <c r="P913" s="5"/>
      <c r="Q913" s="5"/>
      <c r="R913" s="5"/>
      <c r="S913" s="5"/>
      <c r="T913" s="5"/>
      <c r="U913" s="5"/>
      <c r="V913" s="5"/>
      <c r="W913" s="5"/>
      <c r="X913" s="5"/>
      <c r="Y913" s="5"/>
      <c r="Z913" s="5"/>
    </row>
    <row r="914" spans="1:26" ht="15.75" customHeight="1" x14ac:dyDescent="0.25">
      <c r="A914" s="5"/>
      <c r="B914" s="13"/>
      <c r="C914" s="5"/>
      <c r="D914" s="13"/>
      <c r="E914" s="15"/>
      <c r="F914" s="15"/>
      <c r="G914" s="5"/>
      <c r="H914" s="5"/>
      <c r="I914" s="5"/>
      <c r="J914" s="5"/>
      <c r="K914" s="5"/>
      <c r="L914" s="5"/>
      <c r="M914" s="5"/>
      <c r="N914" s="5"/>
      <c r="O914" s="5"/>
      <c r="P914" s="5"/>
      <c r="Q914" s="5"/>
      <c r="R914" s="5"/>
      <c r="S914" s="5"/>
      <c r="T914" s="5"/>
      <c r="U914" s="5"/>
      <c r="V914" s="5"/>
      <c r="W914" s="5"/>
      <c r="X914" s="5"/>
      <c r="Y914" s="5"/>
      <c r="Z914" s="5"/>
    </row>
    <row r="915" spans="1:26" ht="15.75" customHeight="1" x14ac:dyDescent="0.25">
      <c r="A915" s="5"/>
      <c r="B915" s="13"/>
      <c r="C915" s="5"/>
      <c r="D915" s="13"/>
      <c r="E915" s="15"/>
      <c r="F915" s="15"/>
      <c r="G915" s="5"/>
      <c r="H915" s="5"/>
      <c r="I915" s="5"/>
      <c r="J915" s="5"/>
      <c r="K915" s="5"/>
      <c r="L915" s="5"/>
      <c r="M915" s="5"/>
      <c r="N915" s="5"/>
      <c r="O915" s="5"/>
      <c r="P915" s="5"/>
      <c r="Q915" s="5"/>
      <c r="R915" s="5"/>
      <c r="S915" s="5"/>
      <c r="T915" s="5"/>
      <c r="U915" s="5"/>
      <c r="V915" s="5"/>
      <c r="W915" s="5"/>
      <c r="X915" s="5"/>
      <c r="Y915" s="5"/>
      <c r="Z915" s="5"/>
    </row>
    <row r="916" spans="1:26" ht="15.75" customHeight="1" x14ac:dyDescent="0.25">
      <c r="A916" s="5"/>
      <c r="B916" s="13"/>
      <c r="C916" s="5"/>
      <c r="D916" s="13"/>
      <c r="E916" s="15"/>
      <c r="F916" s="15"/>
      <c r="G916" s="5"/>
      <c r="H916" s="5"/>
      <c r="I916" s="5"/>
      <c r="J916" s="5"/>
      <c r="K916" s="5"/>
      <c r="L916" s="5"/>
      <c r="M916" s="5"/>
      <c r="N916" s="5"/>
      <c r="O916" s="5"/>
      <c r="P916" s="5"/>
      <c r="Q916" s="5"/>
      <c r="R916" s="5"/>
      <c r="S916" s="5"/>
      <c r="T916" s="5"/>
      <c r="U916" s="5"/>
      <c r="V916" s="5"/>
      <c r="W916" s="5"/>
      <c r="X916" s="5"/>
      <c r="Y916" s="5"/>
      <c r="Z916" s="5"/>
    </row>
    <row r="917" spans="1:26" ht="15.75" customHeight="1" x14ac:dyDescent="0.25">
      <c r="A917" s="5"/>
      <c r="B917" s="13"/>
      <c r="C917" s="5"/>
      <c r="D917" s="13"/>
      <c r="E917" s="15"/>
      <c r="F917" s="15"/>
      <c r="G917" s="5"/>
      <c r="H917" s="5"/>
      <c r="I917" s="5"/>
      <c r="J917" s="5"/>
      <c r="K917" s="5"/>
      <c r="L917" s="5"/>
      <c r="M917" s="5"/>
      <c r="N917" s="5"/>
      <c r="O917" s="5"/>
      <c r="P917" s="5"/>
      <c r="Q917" s="5"/>
      <c r="R917" s="5"/>
      <c r="S917" s="5"/>
      <c r="T917" s="5"/>
      <c r="U917" s="5"/>
      <c r="V917" s="5"/>
      <c r="W917" s="5"/>
      <c r="X917" s="5"/>
      <c r="Y917" s="5"/>
      <c r="Z917" s="5"/>
    </row>
    <row r="918" spans="1:26" ht="15.75" customHeight="1" x14ac:dyDescent="0.25">
      <c r="A918" s="5"/>
      <c r="B918" s="13"/>
      <c r="C918" s="5"/>
      <c r="D918" s="13"/>
      <c r="E918" s="15"/>
      <c r="F918" s="15"/>
      <c r="G918" s="5"/>
      <c r="H918" s="5"/>
      <c r="I918" s="5"/>
      <c r="J918" s="5"/>
      <c r="K918" s="5"/>
      <c r="L918" s="5"/>
      <c r="M918" s="5"/>
      <c r="N918" s="5"/>
      <c r="O918" s="5"/>
      <c r="P918" s="5"/>
      <c r="Q918" s="5"/>
      <c r="R918" s="5"/>
      <c r="S918" s="5"/>
      <c r="T918" s="5"/>
      <c r="U918" s="5"/>
      <c r="V918" s="5"/>
      <c r="W918" s="5"/>
      <c r="X918" s="5"/>
      <c r="Y918" s="5"/>
      <c r="Z918" s="5"/>
    </row>
    <row r="919" spans="1:26" ht="15.75" customHeight="1" x14ac:dyDescent="0.25">
      <c r="A919" s="5"/>
      <c r="B919" s="13"/>
      <c r="C919" s="5"/>
      <c r="D919" s="13"/>
      <c r="E919" s="15"/>
      <c r="F919" s="15"/>
      <c r="G919" s="5"/>
      <c r="H919" s="5"/>
      <c r="I919" s="5"/>
      <c r="J919" s="5"/>
      <c r="K919" s="5"/>
      <c r="L919" s="5"/>
      <c r="M919" s="5"/>
      <c r="N919" s="5"/>
      <c r="O919" s="5"/>
      <c r="P919" s="5"/>
      <c r="Q919" s="5"/>
      <c r="R919" s="5"/>
      <c r="S919" s="5"/>
      <c r="T919" s="5"/>
      <c r="U919" s="5"/>
      <c r="V919" s="5"/>
      <c r="W919" s="5"/>
      <c r="X919" s="5"/>
      <c r="Y919" s="5"/>
      <c r="Z919" s="5"/>
    </row>
    <row r="920" spans="1:26" ht="15.75" customHeight="1" x14ac:dyDescent="0.25">
      <c r="A920" s="5"/>
      <c r="B920" s="13"/>
      <c r="C920" s="5"/>
      <c r="D920" s="13"/>
      <c r="E920" s="15"/>
      <c r="F920" s="15"/>
      <c r="G920" s="5"/>
      <c r="H920" s="5"/>
      <c r="I920" s="5"/>
      <c r="J920" s="5"/>
      <c r="K920" s="5"/>
      <c r="L920" s="5"/>
      <c r="M920" s="5"/>
      <c r="N920" s="5"/>
      <c r="O920" s="5"/>
      <c r="P920" s="5"/>
      <c r="Q920" s="5"/>
      <c r="R920" s="5"/>
      <c r="S920" s="5"/>
      <c r="T920" s="5"/>
      <c r="U920" s="5"/>
      <c r="V920" s="5"/>
      <c r="W920" s="5"/>
      <c r="X920" s="5"/>
      <c r="Y920" s="5"/>
      <c r="Z920" s="5"/>
    </row>
    <row r="921" spans="1:26" ht="15.75" customHeight="1" x14ac:dyDescent="0.25">
      <c r="A921" s="5"/>
      <c r="B921" s="13"/>
      <c r="C921" s="5"/>
      <c r="D921" s="13"/>
      <c r="E921" s="15"/>
      <c r="F921" s="15"/>
      <c r="G921" s="5"/>
      <c r="H921" s="5"/>
      <c r="I921" s="5"/>
      <c r="J921" s="5"/>
      <c r="K921" s="5"/>
      <c r="L921" s="5"/>
      <c r="M921" s="5"/>
      <c r="N921" s="5"/>
      <c r="O921" s="5"/>
      <c r="P921" s="5"/>
      <c r="Q921" s="5"/>
      <c r="R921" s="5"/>
      <c r="S921" s="5"/>
      <c r="T921" s="5"/>
      <c r="U921" s="5"/>
      <c r="V921" s="5"/>
      <c r="W921" s="5"/>
      <c r="X921" s="5"/>
      <c r="Y921" s="5"/>
      <c r="Z921" s="5"/>
    </row>
    <row r="922" spans="1:26" ht="15.75" customHeight="1" x14ac:dyDescent="0.25">
      <c r="A922" s="5"/>
      <c r="B922" s="13"/>
      <c r="C922" s="5"/>
      <c r="D922" s="13"/>
      <c r="E922" s="15"/>
      <c r="F922" s="15"/>
      <c r="G922" s="5"/>
      <c r="H922" s="5"/>
      <c r="I922" s="5"/>
      <c r="J922" s="5"/>
      <c r="K922" s="5"/>
      <c r="L922" s="5"/>
      <c r="M922" s="5"/>
      <c r="N922" s="5"/>
      <c r="O922" s="5"/>
      <c r="P922" s="5"/>
      <c r="Q922" s="5"/>
      <c r="R922" s="5"/>
      <c r="S922" s="5"/>
      <c r="T922" s="5"/>
      <c r="U922" s="5"/>
      <c r="V922" s="5"/>
      <c r="W922" s="5"/>
      <c r="X922" s="5"/>
      <c r="Y922" s="5"/>
      <c r="Z922" s="5"/>
    </row>
    <row r="923" spans="1:26" ht="15.75" customHeight="1" x14ac:dyDescent="0.25">
      <c r="A923" s="5"/>
      <c r="B923" s="13"/>
      <c r="C923" s="5"/>
      <c r="D923" s="13"/>
      <c r="E923" s="15"/>
      <c r="F923" s="15"/>
      <c r="G923" s="5"/>
      <c r="H923" s="5"/>
      <c r="I923" s="5"/>
      <c r="J923" s="5"/>
      <c r="K923" s="5"/>
      <c r="L923" s="5"/>
      <c r="M923" s="5"/>
      <c r="N923" s="5"/>
      <c r="O923" s="5"/>
      <c r="P923" s="5"/>
      <c r="Q923" s="5"/>
      <c r="R923" s="5"/>
      <c r="S923" s="5"/>
      <c r="T923" s="5"/>
      <c r="U923" s="5"/>
      <c r="V923" s="5"/>
      <c r="W923" s="5"/>
      <c r="X923" s="5"/>
      <c r="Y923" s="5"/>
      <c r="Z923" s="5"/>
    </row>
    <row r="924" spans="1:26" ht="15.75" customHeight="1" x14ac:dyDescent="0.25">
      <c r="A924" s="5"/>
      <c r="B924" s="13"/>
      <c r="C924" s="5"/>
      <c r="D924" s="13"/>
      <c r="E924" s="15"/>
      <c r="F924" s="15"/>
      <c r="G924" s="5"/>
      <c r="H924" s="5"/>
      <c r="I924" s="5"/>
      <c r="J924" s="5"/>
      <c r="K924" s="5"/>
      <c r="L924" s="5"/>
      <c r="M924" s="5"/>
      <c r="N924" s="5"/>
      <c r="O924" s="5"/>
      <c r="P924" s="5"/>
      <c r="Q924" s="5"/>
      <c r="R924" s="5"/>
      <c r="S924" s="5"/>
      <c r="T924" s="5"/>
      <c r="U924" s="5"/>
      <c r="V924" s="5"/>
      <c r="W924" s="5"/>
      <c r="X924" s="5"/>
      <c r="Y924" s="5"/>
      <c r="Z924" s="5"/>
    </row>
    <row r="925" spans="1:26" ht="15.75" customHeight="1" x14ac:dyDescent="0.25">
      <c r="A925" s="5"/>
      <c r="B925" s="13"/>
      <c r="C925" s="5"/>
      <c r="D925" s="13"/>
      <c r="E925" s="15"/>
      <c r="F925" s="15"/>
      <c r="G925" s="5"/>
      <c r="H925" s="5"/>
      <c r="I925" s="5"/>
      <c r="J925" s="5"/>
      <c r="K925" s="5"/>
      <c r="L925" s="5"/>
      <c r="M925" s="5"/>
      <c r="N925" s="5"/>
      <c r="O925" s="5"/>
      <c r="P925" s="5"/>
      <c r="Q925" s="5"/>
      <c r="R925" s="5"/>
      <c r="S925" s="5"/>
      <c r="T925" s="5"/>
      <c r="U925" s="5"/>
      <c r="V925" s="5"/>
      <c r="W925" s="5"/>
      <c r="X925" s="5"/>
      <c r="Y925" s="5"/>
      <c r="Z925" s="5"/>
    </row>
    <row r="926" spans="1:26" ht="15.75" customHeight="1" x14ac:dyDescent="0.25">
      <c r="A926" s="5"/>
      <c r="B926" s="13"/>
      <c r="C926" s="5"/>
      <c r="D926" s="13"/>
      <c r="E926" s="15"/>
      <c r="F926" s="15"/>
      <c r="G926" s="5"/>
      <c r="H926" s="5"/>
      <c r="I926" s="5"/>
      <c r="J926" s="5"/>
      <c r="K926" s="5"/>
      <c r="L926" s="5"/>
      <c r="M926" s="5"/>
      <c r="N926" s="5"/>
      <c r="O926" s="5"/>
      <c r="P926" s="5"/>
      <c r="Q926" s="5"/>
      <c r="R926" s="5"/>
      <c r="S926" s="5"/>
      <c r="T926" s="5"/>
      <c r="U926" s="5"/>
      <c r="V926" s="5"/>
      <c r="W926" s="5"/>
      <c r="X926" s="5"/>
      <c r="Y926" s="5"/>
      <c r="Z926" s="5"/>
    </row>
    <row r="927" spans="1:26" ht="15.75" customHeight="1" x14ac:dyDescent="0.25">
      <c r="A927" s="5"/>
      <c r="B927" s="13"/>
      <c r="C927" s="5"/>
      <c r="D927" s="13"/>
      <c r="E927" s="15"/>
      <c r="F927" s="15"/>
      <c r="G927" s="5"/>
      <c r="H927" s="5"/>
      <c r="I927" s="5"/>
      <c r="J927" s="5"/>
      <c r="K927" s="5"/>
      <c r="L927" s="5"/>
      <c r="M927" s="5"/>
      <c r="N927" s="5"/>
      <c r="O927" s="5"/>
      <c r="P927" s="5"/>
      <c r="Q927" s="5"/>
      <c r="R927" s="5"/>
      <c r="S927" s="5"/>
      <c r="T927" s="5"/>
      <c r="U927" s="5"/>
      <c r="V927" s="5"/>
      <c r="W927" s="5"/>
      <c r="X927" s="5"/>
      <c r="Y927" s="5"/>
      <c r="Z927" s="5"/>
    </row>
    <row r="928" spans="1:26" ht="15.75" customHeight="1" x14ac:dyDescent="0.25">
      <c r="A928" s="5"/>
      <c r="B928" s="13"/>
      <c r="C928" s="5"/>
      <c r="D928" s="13"/>
      <c r="E928" s="15"/>
      <c r="F928" s="15"/>
      <c r="G928" s="5"/>
      <c r="H928" s="5"/>
      <c r="I928" s="5"/>
      <c r="J928" s="5"/>
      <c r="K928" s="5"/>
      <c r="L928" s="5"/>
      <c r="M928" s="5"/>
      <c r="N928" s="5"/>
      <c r="O928" s="5"/>
      <c r="P928" s="5"/>
      <c r="Q928" s="5"/>
      <c r="R928" s="5"/>
      <c r="S928" s="5"/>
      <c r="T928" s="5"/>
      <c r="U928" s="5"/>
      <c r="V928" s="5"/>
      <c r="W928" s="5"/>
      <c r="X928" s="5"/>
      <c r="Y928" s="5"/>
      <c r="Z928" s="5"/>
    </row>
    <row r="929" spans="1:26" ht="15.75" customHeight="1" x14ac:dyDescent="0.25">
      <c r="A929" s="5"/>
      <c r="B929" s="13"/>
      <c r="C929" s="5"/>
      <c r="D929" s="13"/>
      <c r="E929" s="15"/>
      <c r="F929" s="15"/>
      <c r="G929" s="5"/>
      <c r="H929" s="5"/>
      <c r="I929" s="5"/>
      <c r="J929" s="5"/>
      <c r="K929" s="5"/>
      <c r="L929" s="5"/>
      <c r="M929" s="5"/>
      <c r="N929" s="5"/>
      <c r="O929" s="5"/>
      <c r="P929" s="5"/>
      <c r="Q929" s="5"/>
      <c r="R929" s="5"/>
      <c r="S929" s="5"/>
      <c r="T929" s="5"/>
      <c r="U929" s="5"/>
      <c r="V929" s="5"/>
      <c r="W929" s="5"/>
      <c r="X929" s="5"/>
      <c r="Y929" s="5"/>
      <c r="Z929" s="5"/>
    </row>
    <row r="930" spans="1:26" ht="15.75" customHeight="1" x14ac:dyDescent="0.25">
      <c r="A930" s="5"/>
      <c r="B930" s="13"/>
      <c r="C930" s="5"/>
      <c r="D930" s="13"/>
      <c r="E930" s="15"/>
      <c r="F930" s="15"/>
      <c r="G930" s="5"/>
      <c r="H930" s="5"/>
      <c r="I930" s="5"/>
      <c r="J930" s="5"/>
      <c r="K930" s="5"/>
      <c r="L930" s="5"/>
      <c r="M930" s="5"/>
      <c r="N930" s="5"/>
      <c r="O930" s="5"/>
      <c r="P930" s="5"/>
      <c r="Q930" s="5"/>
      <c r="R930" s="5"/>
      <c r="S930" s="5"/>
      <c r="T930" s="5"/>
      <c r="U930" s="5"/>
      <c r="V930" s="5"/>
      <c r="W930" s="5"/>
      <c r="X930" s="5"/>
      <c r="Y930" s="5"/>
      <c r="Z930" s="5"/>
    </row>
    <row r="931" spans="1:26" ht="15.75" customHeight="1" x14ac:dyDescent="0.25">
      <c r="A931" s="5"/>
      <c r="B931" s="13"/>
      <c r="C931" s="5"/>
      <c r="D931" s="13"/>
      <c r="E931" s="15"/>
      <c r="F931" s="15"/>
      <c r="G931" s="5"/>
      <c r="H931" s="5"/>
      <c r="I931" s="5"/>
      <c r="J931" s="5"/>
      <c r="K931" s="5"/>
      <c r="L931" s="5"/>
      <c r="M931" s="5"/>
      <c r="N931" s="5"/>
      <c r="O931" s="5"/>
      <c r="P931" s="5"/>
      <c r="Q931" s="5"/>
      <c r="R931" s="5"/>
      <c r="S931" s="5"/>
      <c r="T931" s="5"/>
      <c r="U931" s="5"/>
      <c r="V931" s="5"/>
      <c r="W931" s="5"/>
      <c r="X931" s="5"/>
      <c r="Y931" s="5"/>
      <c r="Z931" s="5"/>
    </row>
    <row r="932" spans="1:26" ht="15.75" customHeight="1" x14ac:dyDescent="0.25">
      <c r="A932" s="5"/>
      <c r="B932" s="13"/>
      <c r="C932" s="5"/>
      <c r="D932" s="13"/>
      <c r="E932" s="15"/>
      <c r="F932" s="15"/>
      <c r="G932" s="5"/>
      <c r="H932" s="5"/>
      <c r="I932" s="5"/>
      <c r="J932" s="5"/>
      <c r="K932" s="5"/>
      <c r="L932" s="5"/>
      <c r="M932" s="5"/>
      <c r="N932" s="5"/>
      <c r="O932" s="5"/>
      <c r="P932" s="5"/>
      <c r="Q932" s="5"/>
      <c r="R932" s="5"/>
      <c r="S932" s="5"/>
      <c r="T932" s="5"/>
      <c r="U932" s="5"/>
      <c r="V932" s="5"/>
      <c r="W932" s="5"/>
      <c r="X932" s="5"/>
      <c r="Y932" s="5"/>
      <c r="Z932" s="5"/>
    </row>
    <row r="933" spans="1:26" ht="15.75" customHeight="1" x14ac:dyDescent="0.25">
      <c r="A933" s="5"/>
      <c r="B933" s="13"/>
      <c r="C933" s="5"/>
      <c r="D933" s="13"/>
      <c r="E933" s="15"/>
      <c r="F933" s="15"/>
      <c r="G933" s="5"/>
      <c r="H933" s="5"/>
      <c r="I933" s="5"/>
      <c r="J933" s="5"/>
      <c r="K933" s="5"/>
      <c r="L933" s="5"/>
      <c r="M933" s="5"/>
      <c r="N933" s="5"/>
      <c r="O933" s="5"/>
      <c r="P933" s="5"/>
      <c r="Q933" s="5"/>
      <c r="R933" s="5"/>
      <c r="S933" s="5"/>
      <c r="T933" s="5"/>
      <c r="U933" s="5"/>
      <c r="V933" s="5"/>
      <c r="W933" s="5"/>
      <c r="X933" s="5"/>
      <c r="Y933" s="5"/>
      <c r="Z933" s="5"/>
    </row>
    <row r="934" spans="1:26" ht="15.75" customHeight="1" x14ac:dyDescent="0.25">
      <c r="A934" s="5"/>
      <c r="B934" s="13"/>
      <c r="C934" s="5"/>
      <c r="D934" s="13"/>
      <c r="E934" s="15"/>
      <c r="F934" s="15"/>
      <c r="G934" s="5"/>
      <c r="H934" s="5"/>
      <c r="I934" s="5"/>
      <c r="J934" s="5"/>
      <c r="K934" s="5"/>
      <c r="L934" s="5"/>
      <c r="M934" s="5"/>
      <c r="N934" s="5"/>
      <c r="O934" s="5"/>
      <c r="P934" s="5"/>
      <c r="Q934" s="5"/>
      <c r="R934" s="5"/>
      <c r="S934" s="5"/>
      <c r="T934" s="5"/>
      <c r="U934" s="5"/>
      <c r="V934" s="5"/>
      <c r="W934" s="5"/>
      <c r="X934" s="5"/>
      <c r="Y934" s="5"/>
      <c r="Z934" s="5"/>
    </row>
    <row r="935" spans="1:26" ht="15.75" customHeight="1" x14ac:dyDescent="0.25">
      <c r="A935" s="5"/>
      <c r="B935" s="13"/>
      <c r="C935" s="5"/>
      <c r="D935" s="13"/>
      <c r="E935" s="15"/>
      <c r="F935" s="15"/>
      <c r="G935" s="5"/>
      <c r="H935" s="5"/>
      <c r="I935" s="5"/>
      <c r="J935" s="5"/>
      <c r="K935" s="5"/>
      <c r="L935" s="5"/>
      <c r="M935" s="5"/>
      <c r="N935" s="5"/>
      <c r="O935" s="5"/>
      <c r="P935" s="5"/>
      <c r="Q935" s="5"/>
      <c r="R935" s="5"/>
      <c r="S935" s="5"/>
      <c r="T935" s="5"/>
      <c r="U935" s="5"/>
      <c r="V935" s="5"/>
      <c r="W935" s="5"/>
      <c r="X935" s="5"/>
      <c r="Y935" s="5"/>
      <c r="Z935" s="5"/>
    </row>
    <row r="936" spans="1:26" ht="15.75" customHeight="1" x14ac:dyDescent="0.25">
      <c r="A936" s="5"/>
      <c r="B936" s="13"/>
      <c r="C936" s="5"/>
      <c r="D936" s="13"/>
      <c r="E936" s="15"/>
      <c r="F936" s="15"/>
      <c r="G936" s="5"/>
      <c r="H936" s="5"/>
      <c r="I936" s="5"/>
      <c r="J936" s="5"/>
      <c r="K936" s="5"/>
      <c r="L936" s="5"/>
      <c r="M936" s="5"/>
      <c r="N936" s="5"/>
      <c r="O936" s="5"/>
      <c r="P936" s="5"/>
      <c r="Q936" s="5"/>
      <c r="R936" s="5"/>
      <c r="S936" s="5"/>
      <c r="T936" s="5"/>
      <c r="U936" s="5"/>
      <c r="V936" s="5"/>
      <c r="W936" s="5"/>
      <c r="X936" s="5"/>
      <c r="Y936" s="5"/>
      <c r="Z936" s="5"/>
    </row>
    <row r="937" spans="1:26" ht="15.75" customHeight="1" x14ac:dyDescent="0.25">
      <c r="A937" s="5"/>
      <c r="B937" s="13"/>
      <c r="C937" s="5"/>
      <c r="D937" s="13"/>
      <c r="E937" s="15"/>
      <c r="F937" s="15"/>
      <c r="G937" s="5"/>
      <c r="H937" s="5"/>
      <c r="I937" s="5"/>
      <c r="J937" s="5"/>
      <c r="K937" s="5"/>
      <c r="L937" s="5"/>
      <c r="M937" s="5"/>
      <c r="N937" s="5"/>
      <c r="O937" s="5"/>
      <c r="P937" s="5"/>
      <c r="Q937" s="5"/>
      <c r="R937" s="5"/>
      <c r="S937" s="5"/>
      <c r="T937" s="5"/>
      <c r="U937" s="5"/>
      <c r="V937" s="5"/>
      <c r="W937" s="5"/>
      <c r="X937" s="5"/>
      <c r="Y937" s="5"/>
      <c r="Z937" s="5"/>
    </row>
    <row r="938" spans="1:26" ht="15.75" customHeight="1" x14ac:dyDescent="0.25">
      <c r="A938" s="5"/>
      <c r="B938" s="13"/>
      <c r="C938" s="5"/>
      <c r="D938" s="13"/>
      <c r="E938" s="15"/>
      <c r="F938" s="15"/>
      <c r="G938" s="5"/>
      <c r="H938" s="5"/>
      <c r="I938" s="5"/>
      <c r="J938" s="5"/>
      <c r="K938" s="5"/>
      <c r="L938" s="5"/>
      <c r="M938" s="5"/>
      <c r="N938" s="5"/>
      <c r="O938" s="5"/>
      <c r="P938" s="5"/>
      <c r="Q938" s="5"/>
      <c r="R938" s="5"/>
      <c r="S938" s="5"/>
      <c r="T938" s="5"/>
      <c r="U938" s="5"/>
      <c r="V938" s="5"/>
      <c r="W938" s="5"/>
      <c r="X938" s="5"/>
      <c r="Y938" s="5"/>
      <c r="Z938" s="5"/>
    </row>
    <row r="939" spans="1:26" ht="15.75" customHeight="1" x14ac:dyDescent="0.25">
      <c r="A939" s="5"/>
      <c r="B939" s="13"/>
      <c r="C939" s="5"/>
      <c r="D939" s="13"/>
      <c r="E939" s="15"/>
      <c r="F939" s="15"/>
      <c r="G939" s="5"/>
      <c r="H939" s="5"/>
      <c r="I939" s="5"/>
      <c r="J939" s="5"/>
      <c r="K939" s="5"/>
      <c r="L939" s="5"/>
      <c r="M939" s="5"/>
      <c r="N939" s="5"/>
      <c r="O939" s="5"/>
      <c r="P939" s="5"/>
      <c r="Q939" s="5"/>
      <c r="R939" s="5"/>
      <c r="S939" s="5"/>
      <c r="T939" s="5"/>
      <c r="U939" s="5"/>
      <c r="V939" s="5"/>
      <c r="W939" s="5"/>
      <c r="X939" s="5"/>
      <c r="Y939" s="5"/>
      <c r="Z939" s="5"/>
    </row>
    <row r="940" spans="1:26" ht="15.75" customHeight="1" x14ac:dyDescent="0.25">
      <c r="A940" s="5"/>
      <c r="B940" s="13"/>
      <c r="C940" s="5"/>
      <c r="D940" s="13"/>
      <c r="E940" s="15"/>
      <c r="F940" s="15"/>
      <c r="G940" s="5"/>
      <c r="H940" s="5"/>
      <c r="I940" s="5"/>
      <c r="J940" s="5"/>
      <c r="K940" s="5"/>
      <c r="L940" s="5"/>
      <c r="M940" s="5"/>
      <c r="N940" s="5"/>
      <c r="O940" s="5"/>
      <c r="P940" s="5"/>
      <c r="Q940" s="5"/>
      <c r="R940" s="5"/>
      <c r="S940" s="5"/>
      <c r="T940" s="5"/>
      <c r="U940" s="5"/>
      <c r="V940" s="5"/>
      <c r="W940" s="5"/>
      <c r="X940" s="5"/>
      <c r="Y940" s="5"/>
      <c r="Z940" s="5"/>
    </row>
    <row r="941" spans="1:26" ht="15.75" customHeight="1" x14ac:dyDescent="0.25">
      <c r="A941" s="5"/>
      <c r="B941" s="13"/>
      <c r="C941" s="5"/>
      <c r="D941" s="13"/>
      <c r="E941" s="15"/>
      <c r="F941" s="15"/>
      <c r="G941" s="5"/>
      <c r="H941" s="5"/>
      <c r="I941" s="5"/>
      <c r="J941" s="5"/>
      <c r="K941" s="5"/>
      <c r="L941" s="5"/>
      <c r="M941" s="5"/>
      <c r="N941" s="5"/>
      <c r="O941" s="5"/>
      <c r="P941" s="5"/>
      <c r="Q941" s="5"/>
      <c r="R941" s="5"/>
      <c r="S941" s="5"/>
      <c r="T941" s="5"/>
      <c r="U941" s="5"/>
      <c r="V941" s="5"/>
      <c r="W941" s="5"/>
      <c r="X941" s="5"/>
      <c r="Y941" s="5"/>
      <c r="Z941" s="5"/>
    </row>
    <row r="942" spans="1:26" ht="15.75" customHeight="1" x14ac:dyDescent="0.25">
      <c r="A942" s="5"/>
      <c r="B942" s="13"/>
      <c r="C942" s="5"/>
      <c r="D942" s="13"/>
      <c r="E942" s="15"/>
      <c r="F942" s="15"/>
      <c r="G942" s="5"/>
      <c r="H942" s="5"/>
      <c r="I942" s="5"/>
      <c r="J942" s="5"/>
      <c r="K942" s="5"/>
      <c r="L942" s="5"/>
      <c r="M942" s="5"/>
      <c r="N942" s="5"/>
      <c r="O942" s="5"/>
      <c r="P942" s="5"/>
      <c r="Q942" s="5"/>
      <c r="R942" s="5"/>
      <c r="S942" s="5"/>
      <c r="T942" s="5"/>
      <c r="U942" s="5"/>
      <c r="V942" s="5"/>
      <c r="W942" s="5"/>
      <c r="X942" s="5"/>
      <c r="Y942" s="5"/>
      <c r="Z942" s="5"/>
    </row>
    <row r="943" spans="1:26" ht="15.75" customHeight="1" x14ac:dyDescent="0.25">
      <c r="A943" s="5"/>
      <c r="B943" s="13"/>
      <c r="C943" s="5"/>
      <c r="D943" s="13"/>
      <c r="E943" s="15"/>
      <c r="F943" s="15"/>
      <c r="G943" s="5"/>
      <c r="H943" s="5"/>
      <c r="I943" s="5"/>
      <c r="J943" s="5"/>
      <c r="K943" s="5"/>
      <c r="L943" s="5"/>
      <c r="M943" s="5"/>
      <c r="N943" s="5"/>
      <c r="O943" s="5"/>
      <c r="P943" s="5"/>
      <c r="Q943" s="5"/>
      <c r="R943" s="5"/>
      <c r="S943" s="5"/>
      <c r="T943" s="5"/>
      <c r="U943" s="5"/>
      <c r="V943" s="5"/>
      <c r="W943" s="5"/>
      <c r="X943" s="5"/>
      <c r="Y943" s="5"/>
      <c r="Z943" s="5"/>
    </row>
    <row r="944" spans="1:26" ht="15.75" customHeight="1" x14ac:dyDescent="0.25">
      <c r="A944" s="5"/>
      <c r="B944" s="13"/>
      <c r="C944" s="5"/>
      <c r="D944" s="13"/>
      <c r="E944" s="15"/>
      <c r="F944" s="15"/>
      <c r="G944" s="5"/>
      <c r="H944" s="5"/>
      <c r="I944" s="5"/>
      <c r="J944" s="5"/>
      <c r="K944" s="5"/>
      <c r="L944" s="5"/>
      <c r="M944" s="5"/>
      <c r="N944" s="5"/>
      <c r="O944" s="5"/>
      <c r="P944" s="5"/>
      <c r="Q944" s="5"/>
      <c r="R944" s="5"/>
      <c r="S944" s="5"/>
      <c r="T944" s="5"/>
      <c r="U944" s="5"/>
      <c r="V944" s="5"/>
      <c r="W944" s="5"/>
      <c r="X944" s="5"/>
      <c r="Y944" s="5"/>
      <c r="Z944" s="5"/>
    </row>
    <row r="945" spans="1:26" ht="15.75" customHeight="1" x14ac:dyDescent="0.25">
      <c r="A945" s="5"/>
      <c r="B945" s="13"/>
      <c r="C945" s="5"/>
      <c r="D945" s="13"/>
      <c r="E945" s="15"/>
      <c r="F945" s="15"/>
      <c r="G945" s="5"/>
      <c r="H945" s="5"/>
      <c r="I945" s="5"/>
      <c r="J945" s="5"/>
      <c r="K945" s="5"/>
      <c r="L945" s="5"/>
      <c r="M945" s="5"/>
      <c r="N945" s="5"/>
      <c r="O945" s="5"/>
      <c r="P945" s="5"/>
      <c r="Q945" s="5"/>
      <c r="R945" s="5"/>
      <c r="S945" s="5"/>
      <c r="T945" s="5"/>
      <c r="U945" s="5"/>
      <c r="V945" s="5"/>
      <c r="W945" s="5"/>
      <c r="X945" s="5"/>
      <c r="Y945" s="5"/>
      <c r="Z945" s="5"/>
    </row>
    <row r="946" spans="1:26" ht="15.75" customHeight="1" x14ac:dyDescent="0.25">
      <c r="A946" s="5"/>
      <c r="B946" s="13"/>
      <c r="C946" s="5"/>
      <c r="D946" s="13"/>
      <c r="E946" s="15"/>
      <c r="F946" s="15"/>
      <c r="G946" s="5"/>
      <c r="H946" s="5"/>
      <c r="I946" s="5"/>
      <c r="J946" s="5"/>
      <c r="K946" s="5"/>
      <c r="L946" s="5"/>
      <c r="M946" s="5"/>
      <c r="N946" s="5"/>
      <c r="O946" s="5"/>
      <c r="P946" s="5"/>
      <c r="Q946" s="5"/>
      <c r="R946" s="5"/>
      <c r="S946" s="5"/>
      <c r="T946" s="5"/>
      <c r="U946" s="5"/>
      <c r="V946" s="5"/>
      <c r="W946" s="5"/>
      <c r="X946" s="5"/>
      <c r="Y946" s="5"/>
      <c r="Z946" s="5"/>
    </row>
    <row r="947" spans="1:26" ht="15.75" customHeight="1" x14ac:dyDescent="0.25">
      <c r="A947" s="5"/>
      <c r="B947" s="13"/>
      <c r="C947" s="5"/>
      <c r="D947" s="13"/>
      <c r="E947" s="15"/>
      <c r="F947" s="15"/>
      <c r="G947" s="5"/>
      <c r="H947" s="5"/>
      <c r="I947" s="5"/>
      <c r="J947" s="5"/>
      <c r="K947" s="5"/>
      <c r="L947" s="5"/>
      <c r="M947" s="5"/>
      <c r="N947" s="5"/>
      <c r="O947" s="5"/>
      <c r="P947" s="5"/>
      <c r="Q947" s="5"/>
      <c r="R947" s="5"/>
      <c r="S947" s="5"/>
      <c r="T947" s="5"/>
      <c r="U947" s="5"/>
      <c r="V947" s="5"/>
      <c r="W947" s="5"/>
      <c r="X947" s="5"/>
      <c r="Y947" s="5"/>
      <c r="Z947" s="5"/>
    </row>
    <row r="948" spans="1:26" ht="15.75" customHeight="1" x14ac:dyDescent="0.25">
      <c r="A948" s="5"/>
      <c r="B948" s="13"/>
      <c r="C948" s="5"/>
      <c r="D948" s="13"/>
      <c r="E948" s="15"/>
      <c r="F948" s="15"/>
      <c r="G948" s="5"/>
      <c r="H948" s="5"/>
      <c r="I948" s="5"/>
      <c r="J948" s="5"/>
      <c r="K948" s="5"/>
      <c r="L948" s="5"/>
      <c r="M948" s="5"/>
      <c r="N948" s="5"/>
      <c r="O948" s="5"/>
      <c r="P948" s="5"/>
      <c r="Q948" s="5"/>
      <c r="R948" s="5"/>
      <c r="S948" s="5"/>
      <c r="T948" s="5"/>
      <c r="U948" s="5"/>
      <c r="V948" s="5"/>
      <c r="W948" s="5"/>
      <c r="X948" s="5"/>
      <c r="Y948" s="5"/>
      <c r="Z948" s="5"/>
    </row>
    <row r="949" spans="1:26" ht="15.75" customHeight="1" x14ac:dyDescent="0.25">
      <c r="A949" s="5"/>
      <c r="B949" s="13"/>
      <c r="C949" s="5"/>
      <c r="D949" s="13"/>
      <c r="E949" s="15"/>
      <c r="F949" s="15"/>
      <c r="G949" s="5"/>
      <c r="H949" s="5"/>
      <c r="I949" s="5"/>
      <c r="J949" s="5"/>
      <c r="K949" s="5"/>
      <c r="L949" s="5"/>
      <c r="M949" s="5"/>
      <c r="N949" s="5"/>
      <c r="O949" s="5"/>
      <c r="P949" s="5"/>
      <c r="Q949" s="5"/>
      <c r="R949" s="5"/>
      <c r="S949" s="5"/>
      <c r="T949" s="5"/>
      <c r="U949" s="5"/>
      <c r="V949" s="5"/>
      <c r="W949" s="5"/>
      <c r="X949" s="5"/>
      <c r="Y949" s="5"/>
      <c r="Z949" s="5"/>
    </row>
    <row r="950" spans="1:26" ht="15.75" customHeight="1" x14ac:dyDescent="0.25">
      <c r="A950" s="5"/>
      <c r="B950" s="13"/>
      <c r="C950" s="5"/>
      <c r="D950" s="13"/>
      <c r="E950" s="15"/>
      <c r="F950" s="15"/>
      <c r="G950" s="5"/>
      <c r="H950" s="5"/>
      <c r="I950" s="5"/>
      <c r="J950" s="5"/>
      <c r="K950" s="5"/>
      <c r="L950" s="5"/>
      <c r="M950" s="5"/>
      <c r="N950" s="5"/>
      <c r="O950" s="5"/>
      <c r="P950" s="5"/>
      <c r="Q950" s="5"/>
      <c r="R950" s="5"/>
      <c r="S950" s="5"/>
      <c r="T950" s="5"/>
      <c r="U950" s="5"/>
      <c r="V950" s="5"/>
      <c r="W950" s="5"/>
      <c r="X950" s="5"/>
      <c r="Y950" s="5"/>
      <c r="Z950" s="5"/>
    </row>
    <row r="951" spans="1:26" ht="15.75" customHeight="1" x14ac:dyDescent="0.25">
      <c r="A951" s="5"/>
      <c r="B951" s="13"/>
      <c r="C951" s="5"/>
      <c r="D951" s="13"/>
      <c r="E951" s="15"/>
      <c r="F951" s="15"/>
      <c r="G951" s="5"/>
      <c r="H951" s="5"/>
      <c r="I951" s="5"/>
      <c r="J951" s="5"/>
      <c r="K951" s="5"/>
      <c r="L951" s="5"/>
      <c r="M951" s="5"/>
      <c r="N951" s="5"/>
      <c r="O951" s="5"/>
      <c r="P951" s="5"/>
      <c r="Q951" s="5"/>
      <c r="R951" s="5"/>
      <c r="S951" s="5"/>
      <c r="T951" s="5"/>
      <c r="U951" s="5"/>
      <c r="V951" s="5"/>
      <c r="W951" s="5"/>
      <c r="X951" s="5"/>
      <c r="Y951" s="5"/>
      <c r="Z951" s="5"/>
    </row>
    <row r="952" spans="1:26" ht="15.75" customHeight="1" x14ac:dyDescent="0.25">
      <c r="A952" s="5"/>
      <c r="B952" s="13"/>
      <c r="C952" s="5"/>
      <c r="D952" s="13"/>
      <c r="E952" s="15"/>
      <c r="F952" s="15"/>
      <c r="G952" s="5"/>
      <c r="H952" s="5"/>
      <c r="I952" s="5"/>
      <c r="J952" s="5"/>
      <c r="K952" s="5"/>
      <c r="L952" s="5"/>
      <c r="M952" s="5"/>
      <c r="N952" s="5"/>
      <c r="O952" s="5"/>
      <c r="P952" s="5"/>
      <c r="Q952" s="5"/>
      <c r="R952" s="5"/>
      <c r="S952" s="5"/>
      <c r="T952" s="5"/>
      <c r="U952" s="5"/>
      <c r="V952" s="5"/>
      <c r="W952" s="5"/>
      <c r="X952" s="5"/>
      <c r="Y952" s="5"/>
      <c r="Z952" s="5"/>
    </row>
    <row r="953" spans="1:26" ht="15.75" customHeight="1" x14ac:dyDescent="0.25">
      <c r="A953" s="5"/>
      <c r="B953" s="13"/>
      <c r="C953" s="5"/>
      <c r="D953" s="13"/>
      <c r="E953" s="15"/>
      <c r="F953" s="15"/>
      <c r="G953" s="5"/>
      <c r="H953" s="5"/>
      <c r="I953" s="5"/>
      <c r="J953" s="5"/>
      <c r="K953" s="5"/>
      <c r="L953" s="5"/>
      <c r="M953" s="5"/>
      <c r="N953" s="5"/>
      <c r="O953" s="5"/>
      <c r="P953" s="5"/>
      <c r="Q953" s="5"/>
      <c r="R953" s="5"/>
      <c r="S953" s="5"/>
      <c r="T953" s="5"/>
      <c r="U953" s="5"/>
      <c r="V953" s="5"/>
      <c r="W953" s="5"/>
      <c r="X953" s="5"/>
      <c r="Y953" s="5"/>
      <c r="Z953" s="5"/>
    </row>
    <row r="954" spans="1:26" ht="15.75" customHeight="1" x14ac:dyDescent="0.25">
      <c r="A954" s="5"/>
      <c r="B954" s="13"/>
      <c r="C954" s="5"/>
      <c r="D954" s="13"/>
      <c r="E954" s="15"/>
      <c r="F954" s="15"/>
      <c r="G954" s="5"/>
      <c r="H954" s="5"/>
      <c r="I954" s="5"/>
      <c r="J954" s="5"/>
      <c r="K954" s="5"/>
      <c r="L954" s="5"/>
      <c r="M954" s="5"/>
      <c r="N954" s="5"/>
      <c r="O954" s="5"/>
      <c r="P954" s="5"/>
      <c r="Q954" s="5"/>
      <c r="R954" s="5"/>
      <c r="S954" s="5"/>
      <c r="T954" s="5"/>
      <c r="U954" s="5"/>
      <c r="V954" s="5"/>
      <c r="W954" s="5"/>
      <c r="X954" s="5"/>
      <c r="Y954" s="5"/>
      <c r="Z954" s="5"/>
    </row>
    <row r="955" spans="1:26" ht="15.75" customHeight="1" x14ac:dyDescent="0.25">
      <c r="A955" s="5"/>
      <c r="B955" s="13"/>
      <c r="C955" s="5"/>
      <c r="D955" s="13"/>
      <c r="E955" s="15"/>
      <c r="F955" s="15"/>
      <c r="G955" s="5"/>
      <c r="H955" s="5"/>
      <c r="I955" s="5"/>
      <c r="J955" s="5"/>
      <c r="K955" s="5"/>
      <c r="L955" s="5"/>
      <c r="M955" s="5"/>
      <c r="N955" s="5"/>
      <c r="O955" s="5"/>
      <c r="P955" s="5"/>
      <c r="Q955" s="5"/>
      <c r="R955" s="5"/>
      <c r="S955" s="5"/>
      <c r="T955" s="5"/>
      <c r="U955" s="5"/>
      <c r="V955" s="5"/>
      <c r="W955" s="5"/>
      <c r="X955" s="5"/>
      <c r="Y955" s="5"/>
      <c r="Z955" s="5"/>
    </row>
    <row r="956" spans="1:26" ht="15.75" customHeight="1" x14ac:dyDescent="0.25">
      <c r="A956" s="5"/>
      <c r="B956" s="13"/>
      <c r="C956" s="5"/>
      <c r="D956" s="13"/>
      <c r="E956" s="15"/>
      <c r="F956" s="15"/>
      <c r="G956" s="5"/>
      <c r="H956" s="5"/>
      <c r="I956" s="5"/>
      <c r="J956" s="5"/>
      <c r="K956" s="5"/>
      <c r="L956" s="5"/>
      <c r="M956" s="5"/>
      <c r="N956" s="5"/>
      <c r="O956" s="5"/>
      <c r="P956" s="5"/>
      <c r="Q956" s="5"/>
      <c r="R956" s="5"/>
      <c r="S956" s="5"/>
      <c r="T956" s="5"/>
      <c r="U956" s="5"/>
      <c r="V956" s="5"/>
      <c r="W956" s="5"/>
      <c r="X956" s="5"/>
      <c r="Y956" s="5"/>
      <c r="Z956" s="5"/>
    </row>
    <row r="957" spans="1:26" ht="15.75" customHeight="1" x14ac:dyDescent="0.25">
      <c r="A957" s="5"/>
      <c r="B957" s="13"/>
      <c r="C957" s="5"/>
      <c r="D957" s="13"/>
      <c r="E957" s="15"/>
      <c r="F957" s="15"/>
      <c r="G957" s="5"/>
      <c r="H957" s="5"/>
      <c r="I957" s="5"/>
      <c r="J957" s="5"/>
      <c r="K957" s="5"/>
      <c r="L957" s="5"/>
      <c r="M957" s="5"/>
      <c r="N957" s="5"/>
      <c r="O957" s="5"/>
      <c r="P957" s="5"/>
      <c r="Q957" s="5"/>
      <c r="R957" s="5"/>
      <c r="S957" s="5"/>
      <c r="T957" s="5"/>
      <c r="U957" s="5"/>
      <c r="V957" s="5"/>
      <c r="W957" s="5"/>
      <c r="X957" s="5"/>
      <c r="Y957" s="5"/>
      <c r="Z957" s="5"/>
    </row>
    <row r="958" spans="1:26" ht="15.75" customHeight="1" x14ac:dyDescent="0.25">
      <c r="A958" s="5"/>
      <c r="B958" s="13"/>
      <c r="C958" s="5"/>
      <c r="D958" s="13"/>
      <c r="E958" s="15"/>
      <c r="F958" s="15"/>
      <c r="G958" s="5"/>
      <c r="H958" s="5"/>
      <c r="I958" s="5"/>
      <c r="J958" s="5"/>
      <c r="K958" s="5"/>
      <c r="L958" s="5"/>
      <c r="M958" s="5"/>
      <c r="N958" s="5"/>
      <c r="O958" s="5"/>
      <c r="P958" s="5"/>
      <c r="Q958" s="5"/>
      <c r="R958" s="5"/>
      <c r="S958" s="5"/>
      <c r="T958" s="5"/>
      <c r="U958" s="5"/>
      <c r="V958" s="5"/>
      <c r="W958" s="5"/>
      <c r="X958" s="5"/>
      <c r="Y958" s="5"/>
      <c r="Z958" s="5"/>
    </row>
    <row r="959" spans="1:26" ht="15.75" customHeight="1" x14ac:dyDescent="0.25">
      <c r="A959" s="5"/>
      <c r="B959" s="13"/>
      <c r="C959" s="5"/>
      <c r="D959" s="13"/>
      <c r="E959" s="15"/>
      <c r="F959" s="15"/>
      <c r="G959" s="5"/>
      <c r="H959" s="5"/>
      <c r="I959" s="5"/>
      <c r="J959" s="5"/>
      <c r="K959" s="5"/>
      <c r="L959" s="5"/>
      <c r="M959" s="5"/>
      <c r="N959" s="5"/>
      <c r="O959" s="5"/>
      <c r="P959" s="5"/>
      <c r="Q959" s="5"/>
      <c r="R959" s="5"/>
      <c r="S959" s="5"/>
      <c r="T959" s="5"/>
      <c r="U959" s="5"/>
      <c r="V959" s="5"/>
      <c r="W959" s="5"/>
      <c r="X959" s="5"/>
      <c r="Y959" s="5"/>
      <c r="Z959" s="5"/>
    </row>
    <row r="960" spans="1:26" ht="15.75" customHeight="1" x14ac:dyDescent="0.25">
      <c r="A960" s="5"/>
      <c r="B960" s="13"/>
      <c r="C960" s="5"/>
      <c r="D960" s="13"/>
      <c r="E960" s="15"/>
      <c r="F960" s="15"/>
      <c r="G960" s="5"/>
      <c r="H960" s="5"/>
      <c r="I960" s="5"/>
      <c r="J960" s="5"/>
      <c r="K960" s="5"/>
      <c r="L960" s="5"/>
      <c r="M960" s="5"/>
      <c r="N960" s="5"/>
      <c r="O960" s="5"/>
      <c r="P960" s="5"/>
      <c r="Q960" s="5"/>
      <c r="R960" s="5"/>
      <c r="S960" s="5"/>
      <c r="T960" s="5"/>
      <c r="U960" s="5"/>
      <c r="V960" s="5"/>
      <c r="W960" s="5"/>
      <c r="X960" s="5"/>
      <c r="Y960" s="5"/>
      <c r="Z960" s="5"/>
    </row>
    <row r="961" spans="1:26" ht="15.75" customHeight="1" x14ac:dyDescent="0.25">
      <c r="A961" s="5"/>
      <c r="B961" s="13"/>
      <c r="C961" s="5"/>
      <c r="D961" s="13"/>
      <c r="E961" s="15"/>
      <c r="F961" s="15"/>
      <c r="G961" s="5"/>
      <c r="H961" s="5"/>
      <c r="I961" s="5"/>
      <c r="J961" s="5"/>
      <c r="K961" s="5"/>
      <c r="L961" s="5"/>
      <c r="M961" s="5"/>
      <c r="N961" s="5"/>
      <c r="O961" s="5"/>
      <c r="P961" s="5"/>
      <c r="Q961" s="5"/>
      <c r="R961" s="5"/>
      <c r="S961" s="5"/>
      <c r="T961" s="5"/>
      <c r="U961" s="5"/>
      <c r="V961" s="5"/>
      <c r="W961" s="5"/>
      <c r="X961" s="5"/>
      <c r="Y961" s="5"/>
      <c r="Z961" s="5"/>
    </row>
    <row r="962" spans="1:26" ht="15.75" customHeight="1" x14ac:dyDescent="0.25">
      <c r="A962" s="5"/>
      <c r="B962" s="13"/>
      <c r="C962" s="5"/>
      <c r="D962" s="13"/>
      <c r="E962" s="15"/>
      <c r="F962" s="15"/>
      <c r="G962" s="5"/>
      <c r="H962" s="5"/>
      <c r="I962" s="5"/>
      <c r="J962" s="5"/>
      <c r="K962" s="5"/>
      <c r="L962" s="5"/>
      <c r="M962" s="5"/>
      <c r="N962" s="5"/>
      <c r="O962" s="5"/>
      <c r="P962" s="5"/>
      <c r="Q962" s="5"/>
      <c r="R962" s="5"/>
      <c r="S962" s="5"/>
      <c r="T962" s="5"/>
      <c r="U962" s="5"/>
      <c r="V962" s="5"/>
      <c r="W962" s="5"/>
      <c r="X962" s="5"/>
      <c r="Y962" s="5"/>
      <c r="Z962" s="5"/>
    </row>
    <row r="963" spans="1:26" ht="15.75" customHeight="1" x14ac:dyDescent="0.25">
      <c r="A963" s="5"/>
      <c r="B963" s="13"/>
      <c r="C963" s="5"/>
      <c r="D963" s="13"/>
      <c r="E963" s="15"/>
      <c r="F963" s="15"/>
      <c r="G963" s="5"/>
      <c r="H963" s="5"/>
      <c r="I963" s="5"/>
      <c r="J963" s="5"/>
      <c r="K963" s="5"/>
      <c r="L963" s="5"/>
      <c r="M963" s="5"/>
      <c r="N963" s="5"/>
      <c r="O963" s="5"/>
      <c r="P963" s="5"/>
      <c r="Q963" s="5"/>
      <c r="R963" s="5"/>
      <c r="S963" s="5"/>
      <c r="T963" s="5"/>
      <c r="U963" s="5"/>
      <c r="V963" s="5"/>
      <c r="W963" s="5"/>
      <c r="X963" s="5"/>
      <c r="Y963" s="5"/>
      <c r="Z963" s="5"/>
    </row>
    <row r="964" spans="1:26" ht="15.75" customHeight="1" x14ac:dyDescent="0.25">
      <c r="A964" s="5"/>
      <c r="B964" s="13"/>
      <c r="C964" s="5"/>
      <c r="D964" s="13"/>
      <c r="E964" s="15"/>
      <c r="F964" s="15"/>
      <c r="G964" s="5"/>
      <c r="H964" s="5"/>
      <c r="I964" s="5"/>
      <c r="J964" s="5"/>
      <c r="K964" s="5"/>
      <c r="L964" s="5"/>
      <c r="M964" s="5"/>
      <c r="N964" s="5"/>
      <c r="O964" s="5"/>
      <c r="P964" s="5"/>
      <c r="Q964" s="5"/>
      <c r="R964" s="5"/>
      <c r="S964" s="5"/>
      <c r="T964" s="5"/>
      <c r="U964" s="5"/>
      <c r="V964" s="5"/>
      <c r="W964" s="5"/>
      <c r="X964" s="5"/>
      <c r="Y964" s="5"/>
      <c r="Z964" s="5"/>
    </row>
    <row r="965" spans="1:26" ht="15.75" customHeight="1" x14ac:dyDescent="0.25">
      <c r="A965" s="5"/>
      <c r="B965" s="13"/>
      <c r="C965" s="5"/>
      <c r="D965" s="13"/>
      <c r="E965" s="15"/>
      <c r="F965" s="15"/>
      <c r="G965" s="5"/>
      <c r="H965" s="5"/>
      <c r="I965" s="5"/>
      <c r="J965" s="5"/>
      <c r="K965" s="5"/>
      <c r="L965" s="5"/>
      <c r="M965" s="5"/>
      <c r="N965" s="5"/>
      <c r="O965" s="5"/>
      <c r="P965" s="5"/>
      <c r="Q965" s="5"/>
      <c r="R965" s="5"/>
      <c r="S965" s="5"/>
      <c r="T965" s="5"/>
      <c r="U965" s="5"/>
      <c r="V965" s="5"/>
      <c r="W965" s="5"/>
      <c r="X965" s="5"/>
      <c r="Y965" s="5"/>
      <c r="Z965" s="5"/>
    </row>
    <row r="966" spans="1:26" ht="15.75" customHeight="1" x14ac:dyDescent="0.25">
      <c r="A966" s="5"/>
      <c r="B966" s="13"/>
      <c r="C966" s="5"/>
      <c r="D966" s="13"/>
      <c r="E966" s="15"/>
      <c r="F966" s="15"/>
      <c r="G966" s="5"/>
      <c r="H966" s="5"/>
      <c r="I966" s="5"/>
      <c r="J966" s="5"/>
      <c r="K966" s="5"/>
      <c r="L966" s="5"/>
      <c r="M966" s="5"/>
      <c r="N966" s="5"/>
      <c r="O966" s="5"/>
      <c r="P966" s="5"/>
      <c r="Q966" s="5"/>
      <c r="R966" s="5"/>
      <c r="S966" s="5"/>
      <c r="T966" s="5"/>
      <c r="U966" s="5"/>
      <c r="V966" s="5"/>
      <c r="W966" s="5"/>
      <c r="X966" s="5"/>
      <c r="Y966" s="5"/>
      <c r="Z966" s="5"/>
    </row>
    <row r="967" spans="1:26" ht="15.75" customHeight="1" x14ac:dyDescent="0.25">
      <c r="A967" s="5"/>
      <c r="B967" s="13"/>
      <c r="C967" s="5"/>
      <c r="D967" s="13"/>
      <c r="E967" s="15"/>
      <c r="F967" s="15"/>
      <c r="G967" s="5"/>
      <c r="H967" s="5"/>
      <c r="I967" s="5"/>
      <c r="J967" s="5"/>
      <c r="K967" s="5"/>
      <c r="L967" s="5"/>
      <c r="M967" s="5"/>
      <c r="N967" s="5"/>
      <c r="O967" s="5"/>
      <c r="P967" s="5"/>
      <c r="Q967" s="5"/>
      <c r="R967" s="5"/>
      <c r="S967" s="5"/>
      <c r="T967" s="5"/>
      <c r="U967" s="5"/>
      <c r="V967" s="5"/>
      <c r="W967" s="5"/>
      <c r="X967" s="5"/>
      <c r="Y967" s="5"/>
      <c r="Z967" s="5"/>
    </row>
    <row r="968" spans="1:26" ht="15.75" customHeight="1" x14ac:dyDescent="0.25">
      <c r="A968" s="5"/>
      <c r="B968" s="13"/>
      <c r="C968" s="5"/>
      <c r="D968" s="13"/>
      <c r="E968" s="15"/>
      <c r="F968" s="15"/>
      <c r="G968" s="5"/>
      <c r="H968" s="5"/>
      <c r="I968" s="5"/>
      <c r="J968" s="5"/>
      <c r="K968" s="5"/>
      <c r="L968" s="5"/>
      <c r="M968" s="5"/>
      <c r="N968" s="5"/>
      <c r="O968" s="5"/>
      <c r="P968" s="5"/>
      <c r="Q968" s="5"/>
      <c r="R968" s="5"/>
      <c r="S968" s="5"/>
      <c r="T968" s="5"/>
      <c r="U968" s="5"/>
      <c r="V968" s="5"/>
      <c r="W968" s="5"/>
      <c r="X968" s="5"/>
      <c r="Y968" s="5"/>
      <c r="Z968" s="5"/>
    </row>
    <row r="969" spans="1:26" ht="15.75" customHeight="1" x14ac:dyDescent="0.25">
      <c r="A969" s="5"/>
      <c r="B969" s="13"/>
      <c r="C969" s="5"/>
      <c r="D969" s="13"/>
      <c r="E969" s="15"/>
      <c r="F969" s="15"/>
      <c r="G969" s="5"/>
      <c r="H969" s="5"/>
      <c r="I969" s="5"/>
      <c r="J969" s="5"/>
      <c r="K969" s="5"/>
      <c r="L969" s="5"/>
      <c r="M969" s="5"/>
      <c r="N969" s="5"/>
      <c r="O969" s="5"/>
      <c r="P969" s="5"/>
      <c r="Q969" s="5"/>
      <c r="R969" s="5"/>
      <c r="S969" s="5"/>
      <c r="T969" s="5"/>
      <c r="U969" s="5"/>
      <c r="V969" s="5"/>
      <c r="W969" s="5"/>
      <c r="X969" s="5"/>
      <c r="Y969" s="5"/>
      <c r="Z969" s="5"/>
    </row>
    <row r="970" spans="1:26" ht="15.75" customHeight="1" x14ac:dyDescent="0.25">
      <c r="A970" s="5"/>
      <c r="B970" s="13"/>
      <c r="C970" s="5"/>
      <c r="D970" s="13"/>
      <c r="E970" s="15"/>
      <c r="F970" s="15"/>
      <c r="G970" s="5"/>
      <c r="H970" s="5"/>
      <c r="I970" s="5"/>
      <c r="J970" s="5"/>
      <c r="K970" s="5"/>
      <c r="L970" s="5"/>
      <c r="M970" s="5"/>
      <c r="N970" s="5"/>
      <c r="O970" s="5"/>
      <c r="P970" s="5"/>
      <c r="Q970" s="5"/>
      <c r="R970" s="5"/>
      <c r="S970" s="5"/>
      <c r="T970" s="5"/>
      <c r="U970" s="5"/>
      <c r="V970" s="5"/>
      <c r="W970" s="5"/>
      <c r="X970" s="5"/>
      <c r="Y970" s="5"/>
      <c r="Z970" s="5"/>
    </row>
    <row r="971" spans="1:26" ht="15.75" customHeight="1" x14ac:dyDescent="0.25">
      <c r="A971" s="5"/>
      <c r="B971" s="13"/>
      <c r="C971" s="5"/>
      <c r="D971" s="13"/>
      <c r="E971" s="15"/>
      <c r="F971" s="15"/>
      <c r="G971" s="5"/>
      <c r="H971" s="5"/>
      <c r="I971" s="5"/>
      <c r="J971" s="5"/>
      <c r="K971" s="5"/>
      <c r="L971" s="5"/>
      <c r="M971" s="5"/>
      <c r="N971" s="5"/>
      <c r="O971" s="5"/>
      <c r="P971" s="5"/>
      <c r="Q971" s="5"/>
      <c r="R971" s="5"/>
      <c r="S971" s="5"/>
      <c r="T971" s="5"/>
      <c r="U971" s="5"/>
      <c r="V971" s="5"/>
      <c r="W971" s="5"/>
      <c r="X971" s="5"/>
      <c r="Y971" s="5"/>
      <c r="Z971" s="5"/>
    </row>
    <row r="972" spans="1:26" ht="15.75" customHeight="1" x14ac:dyDescent="0.25">
      <c r="A972" s="5"/>
      <c r="B972" s="13"/>
      <c r="C972" s="5"/>
      <c r="D972" s="13"/>
      <c r="E972" s="15"/>
      <c r="F972" s="15"/>
      <c r="G972" s="5"/>
      <c r="H972" s="5"/>
      <c r="I972" s="5"/>
      <c r="J972" s="5"/>
      <c r="K972" s="5"/>
      <c r="L972" s="5"/>
      <c r="M972" s="5"/>
      <c r="N972" s="5"/>
      <c r="O972" s="5"/>
      <c r="P972" s="5"/>
      <c r="Q972" s="5"/>
      <c r="R972" s="5"/>
      <c r="S972" s="5"/>
      <c r="T972" s="5"/>
      <c r="U972" s="5"/>
      <c r="V972" s="5"/>
      <c r="W972" s="5"/>
      <c r="X972" s="5"/>
      <c r="Y972" s="5"/>
      <c r="Z972" s="5"/>
    </row>
    <row r="973" spans="1:26" ht="15.75" customHeight="1" x14ac:dyDescent="0.25">
      <c r="A973" s="5"/>
      <c r="B973" s="13"/>
      <c r="C973" s="5"/>
      <c r="D973" s="13"/>
      <c r="E973" s="15"/>
      <c r="F973" s="15"/>
      <c r="G973" s="5"/>
      <c r="H973" s="5"/>
      <c r="I973" s="5"/>
      <c r="J973" s="5"/>
      <c r="K973" s="5"/>
      <c r="L973" s="5"/>
      <c r="M973" s="5"/>
      <c r="N973" s="5"/>
      <c r="O973" s="5"/>
      <c r="P973" s="5"/>
      <c r="Q973" s="5"/>
      <c r="R973" s="5"/>
      <c r="S973" s="5"/>
      <c r="T973" s="5"/>
      <c r="U973" s="5"/>
      <c r="V973" s="5"/>
      <c r="W973" s="5"/>
      <c r="X973" s="5"/>
      <c r="Y973" s="5"/>
      <c r="Z973" s="5"/>
    </row>
    <row r="974" spans="1:26" ht="15.75" customHeight="1" x14ac:dyDescent="0.25">
      <c r="A974" s="5"/>
      <c r="B974" s="13"/>
      <c r="C974" s="5"/>
      <c r="D974" s="13"/>
      <c r="E974" s="15"/>
      <c r="F974" s="15"/>
      <c r="G974" s="5"/>
      <c r="H974" s="5"/>
      <c r="I974" s="5"/>
      <c r="J974" s="5"/>
      <c r="K974" s="5"/>
      <c r="L974" s="5"/>
      <c r="M974" s="5"/>
      <c r="N974" s="5"/>
      <c r="O974" s="5"/>
      <c r="P974" s="5"/>
      <c r="Q974" s="5"/>
      <c r="R974" s="5"/>
      <c r="S974" s="5"/>
      <c r="T974" s="5"/>
      <c r="U974" s="5"/>
      <c r="V974" s="5"/>
      <c r="W974" s="5"/>
      <c r="X974" s="5"/>
      <c r="Y974" s="5"/>
      <c r="Z974" s="5"/>
    </row>
    <row r="975" spans="1:26" ht="15.75" customHeight="1" x14ac:dyDescent="0.25">
      <c r="A975" s="5"/>
      <c r="B975" s="13"/>
      <c r="C975" s="5"/>
      <c r="D975" s="13"/>
      <c r="E975" s="15"/>
      <c r="F975" s="15"/>
      <c r="G975" s="5"/>
      <c r="H975" s="5"/>
      <c r="I975" s="5"/>
      <c r="J975" s="5"/>
      <c r="K975" s="5"/>
      <c r="L975" s="5"/>
      <c r="M975" s="5"/>
      <c r="N975" s="5"/>
      <c r="O975" s="5"/>
      <c r="P975" s="5"/>
      <c r="Q975" s="5"/>
      <c r="R975" s="5"/>
      <c r="S975" s="5"/>
      <c r="T975" s="5"/>
      <c r="U975" s="5"/>
      <c r="V975" s="5"/>
      <c r="W975" s="5"/>
      <c r="X975" s="5"/>
      <c r="Y975" s="5"/>
      <c r="Z975" s="5"/>
    </row>
    <row r="976" spans="1:26" ht="15.75" customHeight="1" x14ac:dyDescent="0.25">
      <c r="A976" s="5"/>
      <c r="B976" s="13"/>
      <c r="C976" s="5"/>
      <c r="D976" s="13"/>
      <c r="E976" s="15"/>
      <c r="F976" s="15"/>
      <c r="G976" s="5"/>
      <c r="H976" s="5"/>
      <c r="I976" s="5"/>
      <c r="J976" s="5"/>
      <c r="K976" s="5"/>
      <c r="L976" s="5"/>
      <c r="M976" s="5"/>
      <c r="N976" s="5"/>
      <c r="O976" s="5"/>
      <c r="P976" s="5"/>
      <c r="Q976" s="5"/>
      <c r="R976" s="5"/>
      <c r="S976" s="5"/>
      <c r="T976" s="5"/>
      <c r="U976" s="5"/>
      <c r="V976" s="5"/>
      <c r="W976" s="5"/>
      <c r="X976" s="5"/>
      <c r="Y976" s="5"/>
      <c r="Z976" s="5"/>
    </row>
    <row r="977" spans="1:26" ht="15.75" customHeight="1" x14ac:dyDescent="0.25">
      <c r="A977" s="5"/>
      <c r="B977" s="13"/>
      <c r="C977" s="5"/>
      <c r="D977" s="13"/>
      <c r="E977" s="15"/>
      <c r="F977" s="15"/>
      <c r="G977" s="5"/>
      <c r="H977" s="5"/>
      <c r="I977" s="5"/>
      <c r="J977" s="5"/>
      <c r="K977" s="5"/>
      <c r="L977" s="5"/>
      <c r="M977" s="5"/>
      <c r="N977" s="5"/>
      <c r="O977" s="5"/>
      <c r="P977" s="5"/>
      <c r="Q977" s="5"/>
      <c r="R977" s="5"/>
      <c r="S977" s="5"/>
      <c r="T977" s="5"/>
      <c r="U977" s="5"/>
      <c r="V977" s="5"/>
      <c r="W977" s="5"/>
      <c r="X977" s="5"/>
      <c r="Y977" s="5"/>
      <c r="Z977" s="5"/>
    </row>
    <row r="978" spans="1:26" ht="15.75" customHeight="1" x14ac:dyDescent="0.25">
      <c r="A978" s="5"/>
      <c r="B978" s="13"/>
      <c r="C978" s="5"/>
      <c r="D978" s="13"/>
      <c r="E978" s="15"/>
      <c r="F978" s="15"/>
      <c r="G978" s="5"/>
      <c r="H978" s="5"/>
      <c r="I978" s="5"/>
      <c r="J978" s="5"/>
      <c r="K978" s="5"/>
      <c r="L978" s="5"/>
      <c r="M978" s="5"/>
      <c r="N978" s="5"/>
      <c r="O978" s="5"/>
      <c r="P978" s="5"/>
      <c r="Q978" s="5"/>
      <c r="R978" s="5"/>
      <c r="S978" s="5"/>
      <c r="T978" s="5"/>
      <c r="U978" s="5"/>
      <c r="V978" s="5"/>
      <c r="W978" s="5"/>
      <c r="X978" s="5"/>
      <c r="Y978" s="5"/>
      <c r="Z978" s="5"/>
    </row>
    <row r="979" spans="1:26" ht="15.75" customHeight="1" x14ac:dyDescent="0.25">
      <c r="A979" s="5"/>
      <c r="B979" s="13"/>
      <c r="C979" s="5"/>
      <c r="D979" s="13"/>
      <c r="E979" s="15"/>
      <c r="F979" s="15"/>
      <c r="G979" s="5"/>
      <c r="H979" s="5"/>
      <c r="I979" s="5"/>
      <c r="J979" s="5"/>
      <c r="K979" s="5"/>
      <c r="L979" s="5"/>
      <c r="M979" s="5"/>
      <c r="N979" s="5"/>
      <c r="O979" s="5"/>
      <c r="P979" s="5"/>
      <c r="Q979" s="5"/>
      <c r="R979" s="5"/>
      <c r="S979" s="5"/>
      <c r="T979" s="5"/>
      <c r="U979" s="5"/>
      <c r="V979" s="5"/>
      <c r="W979" s="5"/>
      <c r="X979" s="5"/>
      <c r="Y979" s="5"/>
      <c r="Z979" s="5"/>
    </row>
    <row r="980" spans="1:26" ht="15.75" customHeight="1" x14ac:dyDescent="0.25">
      <c r="A980" s="5"/>
      <c r="B980" s="13"/>
      <c r="C980" s="5"/>
      <c r="D980" s="13"/>
      <c r="E980" s="15"/>
      <c r="F980" s="15"/>
      <c r="G980" s="5"/>
      <c r="H980" s="5"/>
      <c r="I980" s="5"/>
      <c r="J980" s="5"/>
      <c r="K980" s="5"/>
      <c r="L980" s="5"/>
      <c r="M980" s="5"/>
      <c r="N980" s="5"/>
      <c r="O980" s="5"/>
      <c r="P980" s="5"/>
      <c r="Q980" s="5"/>
      <c r="R980" s="5"/>
      <c r="S980" s="5"/>
      <c r="T980" s="5"/>
      <c r="U980" s="5"/>
      <c r="V980" s="5"/>
      <c r="W980" s="5"/>
      <c r="X980" s="5"/>
      <c r="Y980" s="5"/>
      <c r="Z980" s="5"/>
    </row>
    <row r="981" spans="1:26" ht="15.75" customHeight="1" x14ac:dyDescent="0.25">
      <c r="A981" s="5"/>
      <c r="B981" s="13"/>
      <c r="C981" s="5"/>
      <c r="D981" s="13"/>
      <c r="E981" s="15"/>
      <c r="F981" s="15"/>
      <c r="G981" s="5"/>
      <c r="H981" s="5"/>
      <c r="I981" s="5"/>
      <c r="J981" s="5"/>
      <c r="K981" s="5"/>
      <c r="L981" s="5"/>
      <c r="M981" s="5"/>
      <c r="N981" s="5"/>
      <c r="O981" s="5"/>
      <c r="P981" s="5"/>
      <c r="Q981" s="5"/>
      <c r="R981" s="5"/>
      <c r="S981" s="5"/>
      <c r="T981" s="5"/>
      <c r="U981" s="5"/>
      <c r="V981" s="5"/>
      <c r="W981" s="5"/>
      <c r="X981" s="5"/>
      <c r="Y981" s="5"/>
      <c r="Z981" s="5"/>
    </row>
    <row r="982" spans="1:26" ht="15.75" customHeight="1" x14ac:dyDescent="0.25">
      <c r="A982" s="5"/>
      <c r="B982" s="13"/>
      <c r="C982" s="5"/>
      <c r="D982" s="13"/>
      <c r="E982" s="15"/>
      <c r="F982" s="15"/>
      <c r="G982" s="5"/>
      <c r="H982" s="5"/>
      <c r="I982" s="5"/>
      <c r="J982" s="5"/>
      <c r="K982" s="5"/>
      <c r="L982" s="5"/>
      <c r="M982" s="5"/>
      <c r="N982" s="5"/>
      <c r="O982" s="5"/>
      <c r="P982" s="5"/>
      <c r="Q982" s="5"/>
      <c r="R982" s="5"/>
      <c r="S982" s="5"/>
      <c r="T982" s="5"/>
      <c r="U982" s="5"/>
      <c r="V982" s="5"/>
      <c r="W982" s="5"/>
      <c r="X982" s="5"/>
      <c r="Y982" s="5"/>
      <c r="Z982" s="5"/>
    </row>
    <row r="983" spans="1:26" ht="15.75" customHeight="1" x14ac:dyDescent="0.25">
      <c r="A983" s="5"/>
      <c r="B983" s="13"/>
      <c r="C983" s="5"/>
      <c r="D983" s="13"/>
      <c r="E983" s="15"/>
      <c r="F983" s="15"/>
      <c r="G983" s="5"/>
      <c r="H983" s="5"/>
      <c r="I983" s="5"/>
      <c r="J983" s="5"/>
      <c r="K983" s="5"/>
      <c r="L983" s="5"/>
      <c r="M983" s="5"/>
      <c r="N983" s="5"/>
      <c r="O983" s="5"/>
      <c r="P983" s="5"/>
      <c r="Q983" s="5"/>
      <c r="R983" s="5"/>
      <c r="S983" s="5"/>
      <c r="T983" s="5"/>
      <c r="U983" s="5"/>
      <c r="V983" s="5"/>
      <c r="W983" s="5"/>
      <c r="X983" s="5"/>
      <c r="Y983" s="5"/>
      <c r="Z983" s="5"/>
    </row>
    <row r="984" spans="1:26" ht="15.75" customHeight="1" x14ac:dyDescent="0.25">
      <c r="A984" s="5"/>
      <c r="B984" s="13"/>
      <c r="C984" s="5"/>
      <c r="D984" s="13"/>
      <c r="E984" s="15"/>
      <c r="F984" s="15"/>
      <c r="G984" s="5"/>
      <c r="H984" s="5"/>
      <c r="I984" s="5"/>
      <c r="J984" s="5"/>
      <c r="K984" s="5"/>
      <c r="L984" s="5"/>
      <c r="M984" s="5"/>
      <c r="N984" s="5"/>
      <c r="O984" s="5"/>
      <c r="P984" s="5"/>
      <c r="Q984" s="5"/>
      <c r="R984" s="5"/>
      <c r="S984" s="5"/>
      <c r="T984" s="5"/>
      <c r="U984" s="5"/>
      <c r="V984" s="5"/>
      <c r="W984" s="5"/>
      <c r="X984" s="5"/>
      <c r="Y984" s="5"/>
      <c r="Z984" s="5"/>
    </row>
    <row r="985" spans="1:26" ht="15.75" customHeight="1" x14ac:dyDescent="0.25">
      <c r="A985" s="5"/>
      <c r="B985" s="13"/>
      <c r="C985" s="5"/>
      <c r="D985" s="13"/>
      <c r="E985" s="15"/>
      <c r="F985" s="15"/>
      <c r="G985" s="5"/>
      <c r="H985" s="5"/>
      <c r="I985" s="5"/>
      <c r="J985" s="5"/>
      <c r="K985" s="5"/>
      <c r="L985" s="5"/>
      <c r="M985" s="5"/>
      <c r="N985" s="5"/>
      <c r="O985" s="5"/>
      <c r="P985" s="5"/>
      <c r="Q985" s="5"/>
      <c r="R985" s="5"/>
      <c r="S985" s="5"/>
      <c r="T985" s="5"/>
      <c r="U985" s="5"/>
      <c r="V985" s="5"/>
      <c r="W985" s="5"/>
      <c r="X985" s="5"/>
      <c r="Y985" s="5"/>
      <c r="Z985" s="5"/>
    </row>
    <row r="986" spans="1:26" ht="15.75" customHeight="1" x14ac:dyDescent="0.25">
      <c r="A986" s="5"/>
      <c r="B986" s="13"/>
      <c r="C986" s="5"/>
      <c r="D986" s="13"/>
      <c r="E986" s="15"/>
      <c r="F986" s="15"/>
      <c r="G986" s="5"/>
      <c r="H986" s="5"/>
      <c r="I986" s="5"/>
      <c r="J986" s="5"/>
      <c r="K986" s="5"/>
      <c r="L986" s="5"/>
      <c r="M986" s="5"/>
      <c r="N986" s="5"/>
      <c r="O986" s="5"/>
      <c r="P986" s="5"/>
      <c r="Q986" s="5"/>
      <c r="R986" s="5"/>
      <c r="S986" s="5"/>
      <c r="T986" s="5"/>
      <c r="U986" s="5"/>
      <c r="V986" s="5"/>
      <c r="W986" s="5"/>
      <c r="X986" s="5"/>
      <c r="Y986" s="5"/>
      <c r="Z986" s="5"/>
    </row>
    <row r="987" spans="1:26" ht="15.75" customHeight="1" x14ac:dyDescent="0.25">
      <c r="A987" s="5"/>
      <c r="B987" s="13"/>
      <c r="C987" s="5"/>
      <c r="D987" s="13"/>
      <c r="E987" s="15"/>
      <c r="F987" s="15"/>
      <c r="G987" s="5"/>
      <c r="H987" s="5"/>
      <c r="I987" s="5"/>
      <c r="J987" s="5"/>
      <c r="K987" s="5"/>
      <c r="L987" s="5"/>
      <c r="M987" s="5"/>
      <c r="N987" s="5"/>
      <c r="O987" s="5"/>
      <c r="P987" s="5"/>
      <c r="Q987" s="5"/>
      <c r="R987" s="5"/>
      <c r="S987" s="5"/>
      <c r="T987" s="5"/>
      <c r="U987" s="5"/>
      <c r="V987" s="5"/>
      <c r="W987" s="5"/>
      <c r="X987" s="5"/>
      <c r="Y987" s="5"/>
      <c r="Z987" s="5"/>
    </row>
    <row r="988" spans="1:26" ht="15.75" customHeight="1" x14ac:dyDescent="0.25">
      <c r="A988" s="5"/>
      <c r="B988" s="13"/>
      <c r="C988" s="5"/>
      <c r="D988" s="13"/>
      <c r="E988" s="15"/>
      <c r="F988" s="15"/>
      <c r="G988" s="5"/>
      <c r="H988" s="5"/>
      <c r="I988" s="5"/>
      <c r="J988" s="5"/>
      <c r="K988" s="5"/>
      <c r="L988" s="5"/>
      <c r="M988" s="5"/>
      <c r="N988" s="5"/>
      <c r="O988" s="5"/>
      <c r="P988" s="5"/>
      <c r="Q988" s="5"/>
      <c r="R988" s="5"/>
      <c r="S988" s="5"/>
      <c r="T988" s="5"/>
      <c r="U988" s="5"/>
      <c r="V988" s="5"/>
      <c r="W988" s="5"/>
      <c r="X988" s="5"/>
      <c r="Y988" s="5"/>
      <c r="Z988" s="5"/>
    </row>
    <row r="989" spans="1:26" ht="15.75" customHeight="1" x14ac:dyDescent="0.25">
      <c r="A989" s="5"/>
      <c r="B989" s="13"/>
      <c r="C989" s="5"/>
      <c r="D989" s="13"/>
      <c r="E989" s="15"/>
      <c r="F989" s="15"/>
      <c r="G989" s="5"/>
      <c r="H989" s="5"/>
      <c r="I989" s="5"/>
      <c r="J989" s="5"/>
      <c r="K989" s="5"/>
      <c r="L989" s="5"/>
      <c r="M989" s="5"/>
      <c r="N989" s="5"/>
      <c r="O989" s="5"/>
      <c r="P989" s="5"/>
      <c r="Q989" s="5"/>
      <c r="R989" s="5"/>
      <c r="S989" s="5"/>
      <c r="T989" s="5"/>
      <c r="U989" s="5"/>
      <c r="V989" s="5"/>
      <c r="W989" s="5"/>
      <c r="X989" s="5"/>
      <c r="Y989" s="5"/>
      <c r="Z989" s="5"/>
    </row>
    <row r="990" spans="1:26" ht="15.75" customHeight="1" x14ac:dyDescent="0.25">
      <c r="A990" s="5"/>
      <c r="B990" s="13"/>
      <c r="C990" s="5"/>
      <c r="D990" s="13"/>
      <c r="E990" s="15"/>
      <c r="F990" s="15"/>
      <c r="G990" s="5"/>
      <c r="H990" s="5"/>
      <c r="I990" s="5"/>
      <c r="J990" s="5"/>
      <c r="K990" s="5"/>
      <c r="L990" s="5"/>
      <c r="M990" s="5"/>
      <c r="N990" s="5"/>
      <c r="O990" s="5"/>
      <c r="P990" s="5"/>
      <c r="Q990" s="5"/>
      <c r="R990" s="5"/>
      <c r="S990" s="5"/>
      <c r="T990" s="5"/>
      <c r="U990" s="5"/>
      <c r="V990" s="5"/>
      <c r="W990" s="5"/>
      <c r="X990" s="5"/>
      <c r="Y990" s="5"/>
      <c r="Z990" s="5"/>
    </row>
    <row r="991" spans="1:26" ht="15.75" customHeight="1" x14ac:dyDescent="0.25">
      <c r="A991" s="5"/>
      <c r="B991" s="13"/>
      <c r="C991" s="5"/>
      <c r="D991" s="13"/>
      <c r="E991" s="15"/>
      <c r="F991" s="15"/>
      <c r="G991" s="5"/>
      <c r="H991" s="5"/>
      <c r="I991" s="5"/>
      <c r="J991" s="5"/>
      <c r="K991" s="5"/>
      <c r="L991" s="5"/>
      <c r="M991" s="5"/>
      <c r="N991" s="5"/>
      <c r="O991" s="5"/>
      <c r="P991" s="5"/>
      <c r="Q991" s="5"/>
      <c r="R991" s="5"/>
      <c r="S991" s="5"/>
      <c r="T991" s="5"/>
      <c r="U991" s="5"/>
      <c r="V991" s="5"/>
      <c r="W991" s="5"/>
      <c r="X991" s="5"/>
      <c r="Y991" s="5"/>
      <c r="Z991" s="5"/>
    </row>
    <row r="992" spans="1:26" ht="15.75" customHeight="1" x14ac:dyDescent="0.25">
      <c r="A992" s="5"/>
      <c r="B992" s="13"/>
      <c r="C992" s="5"/>
      <c r="D992" s="13"/>
      <c r="E992" s="15"/>
      <c r="F992" s="15"/>
      <c r="G992" s="5"/>
      <c r="H992" s="5"/>
      <c r="I992" s="5"/>
      <c r="J992" s="5"/>
      <c r="K992" s="5"/>
      <c r="L992" s="5"/>
      <c r="M992" s="5"/>
      <c r="N992" s="5"/>
      <c r="O992" s="5"/>
      <c r="P992" s="5"/>
      <c r="Q992" s="5"/>
      <c r="R992" s="5"/>
      <c r="S992" s="5"/>
      <c r="T992" s="5"/>
      <c r="U992" s="5"/>
      <c r="V992" s="5"/>
      <c r="W992" s="5"/>
      <c r="X992" s="5"/>
      <c r="Y992" s="5"/>
      <c r="Z992" s="5"/>
    </row>
    <row r="993" spans="1:26" ht="15.75" customHeight="1" x14ac:dyDescent="0.25">
      <c r="A993" s="5"/>
      <c r="B993" s="13"/>
      <c r="C993" s="5"/>
      <c r="D993" s="13"/>
      <c r="E993" s="15"/>
      <c r="F993" s="15"/>
      <c r="G993" s="5"/>
      <c r="H993" s="5"/>
      <c r="I993" s="5"/>
      <c r="J993" s="5"/>
      <c r="K993" s="5"/>
      <c r="L993" s="5"/>
      <c r="M993" s="5"/>
      <c r="N993" s="5"/>
      <c r="O993" s="5"/>
      <c r="P993" s="5"/>
      <c r="Q993" s="5"/>
      <c r="R993" s="5"/>
      <c r="S993" s="5"/>
      <c r="T993" s="5"/>
      <c r="U993" s="5"/>
      <c r="V993" s="5"/>
      <c r="W993" s="5"/>
      <c r="X993" s="5"/>
      <c r="Y993" s="5"/>
      <c r="Z993" s="5"/>
    </row>
    <row r="994" spans="1:26" ht="15.75" customHeight="1" x14ac:dyDescent="0.25">
      <c r="A994" s="5"/>
      <c r="B994" s="13"/>
      <c r="C994" s="5"/>
      <c r="D994" s="13"/>
      <c r="E994" s="15"/>
      <c r="F994" s="15"/>
      <c r="G994" s="5"/>
      <c r="H994" s="5"/>
      <c r="I994" s="5"/>
      <c r="J994" s="5"/>
      <c r="K994" s="5"/>
      <c r="L994" s="5"/>
      <c r="M994" s="5"/>
      <c r="N994" s="5"/>
      <c r="O994" s="5"/>
      <c r="P994" s="5"/>
      <c r="Q994" s="5"/>
      <c r="R994" s="5"/>
      <c r="S994" s="5"/>
      <c r="T994" s="5"/>
      <c r="U994" s="5"/>
      <c r="V994" s="5"/>
      <c r="W994" s="5"/>
      <c r="X994" s="5"/>
      <c r="Y994" s="5"/>
      <c r="Z994" s="5"/>
    </row>
    <row r="995" spans="1:26" ht="15.75" customHeight="1" x14ac:dyDescent="0.25">
      <c r="A995" s="5"/>
      <c r="B995" s="13"/>
      <c r="C995" s="5"/>
      <c r="D995" s="13"/>
      <c r="E995" s="15"/>
      <c r="F995" s="15"/>
      <c r="G995" s="5"/>
      <c r="H995" s="5"/>
      <c r="I995" s="5"/>
      <c r="J995" s="5"/>
      <c r="K995" s="5"/>
      <c r="L995" s="5"/>
      <c r="M995" s="5"/>
      <c r="N995" s="5"/>
      <c r="O995" s="5"/>
      <c r="P995" s="5"/>
      <c r="Q995" s="5"/>
      <c r="R995" s="5"/>
      <c r="S995" s="5"/>
      <c r="T995" s="5"/>
      <c r="U995" s="5"/>
      <c r="V995" s="5"/>
      <c r="W995" s="5"/>
      <c r="X995" s="5"/>
      <c r="Y995" s="5"/>
      <c r="Z995" s="5"/>
    </row>
    <row r="996" spans="1:26" ht="15.75" customHeight="1" x14ac:dyDescent="0.25">
      <c r="A996" s="5"/>
      <c r="B996" s="13"/>
      <c r="C996" s="5"/>
      <c r="D996" s="13"/>
      <c r="E996" s="15"/>
      <c r="F996" s="15"/>
      <c r="G996" s="5"/>
      <c r="H996" s="5"/>
      <c r="I996" s="5"/>
      <c r="J996" s="5"/>
      <c r="K996" s="5"/>
      <c r="L996" s="5"/>
      <c r="M996" s="5"/>
      <c r="N996" s="5"/>
      <c r="O996" s="5"/>
      <c r="P996" s="5"/>
      <c r="Q996" s="5"/>
      <c r="R996" s="5"/>
      <c r="S996" s="5"/>
      <c r="T996" s="5"/>
      <c r="U996" s="5"/>
      <c r="V996" s="5"/>
      <c r="W996" s="5"/>
      <c r="X996" s="5"/>
      <c r="Y996" s="5"/>
      <c r="Z996" s="5"/>
    </row>
    <row r="997" spans="1:26" ht="15.75" customHeight="1" x14ac:dyDescent="0.25">
      <c r="A997" s="5"/>
      <c r="B997" s="13"/>
      <c r="C997" s="5"/>
      <c r="D997" s="13"/>
      <c r="E997" s="15"/>
      <c r="F997" s="15"/>
      <c r="G997" s="5"/>
      <c r="H997" s="5"/>
      <c r="I997" s="5"/>
      <c r="J997" s="5"/>
      <c r="K997" s="5"/>
      <c r="L997" s="5"/>
      <c r="M997" s="5"/>
      <c r="N997" s="5"/>
      <c r="O997" s="5"/>
      <c r="P997" s="5"/>
      <c r="Q997" s="5"/>
      <c r="R997" s="5"/>
      <c r="S997" s="5"/>
      <c r="T997" s="5"/>
      <c r="U997" s="5"/>
      <c r="V997" s="5"/>
      <c r="W997" s="5"/>
      <c r="X997" s="5"/>
      <c r="Y997" s="5"/>
      <c r="Z997" s="5"/>
    </row>
    <row r="998" spans="1:26" ht="15.75" customHeight="1" x14ac:dyDescent="0.25">
      <c r="A998" s="5"/>
      <c r="B998" s="13"/>
      <c r="C998" s="5"/>
      <c r="D998" s="13"/>
      <c r="E998" s="15"/>
      <c r="F998" s="15"/>
      <c r="G998" s="5"/>
      <c r="H998" s="5"/>
      <c r="I998" s="5"/>
      <c r="J998" s="5"/>
      <c r="K998" s="5"/>
      <c r="L998" s="5"/>
      <c r="M998" s="5"/>
      <c r="N998" s="5"/>
      <c r="O998" s="5"/>
      <c r="P998" s="5"/>
      <c r="Q998" s="5"/>
      <c r="R998" s="5"/>
      <c r="S998" s="5"/>
      <c r="T998" s="5"/>
      <c r="U998" s="5"/>
      <c r="V998" s="5"/>
      <c r="W998" s="5"/>
      <c r="X998" s="5"/>
      <c r="Y998" s="5"/>
      <c r="Z998" s="5"/>
    </row>
    <row r="999" spans="1:26" ht="15.75" customHeight="1" x14ac:dyDescent="0.25">
      <c r="A999" s="5"/>
      <c r="B999" s="13"/>
      <c r="C999" s="5"/>
      <c r="D999" s="13"/>
      <c r="E999" s="15"/>
      <c r="F999" s="15"/>
      <c r="G999" s="5"/>
      <c r="H999" s="5"/>
      <c r="I999" s="5"/>
      <c r="J999" s="5"/>
      <c r="K999" s="5"/>
      <c r="L999" s="5"/>
      <c r="M999" s="5"/>
      <c r="N999" s="5"/>
      <c r="O999" s="5"/>
      <c r="P999" s="5"/>
      <c r="Q999" s="5"/>
      <c r="R999" s="5"/>
      <c r="S999" s="5"/>
      <c r="T999" s="5"/>
      <c r="U999" s="5"/>
      <c r="V999" s="5"/>
      <c r="W999" s="5"/>
      <c r="X999" s="5"/>
      <c r="Y999" s="5"/>
      <c r="Z999" s="5"/>
    </row>
    <row r="1000" spans="1:26" ht="15.75" customHeight="1" x14ac:dyDescent="0.25">
      <c r="A1000" s="5"/>
      <c r="B1000" s="13"/>
      <c r="C1000" s="5"/>
      <c r="D1000" s="13"/>
      <c r="E1000" s="15"/>
      <c r="F1000" s="15"/>
      <c r="G1000" s="5"/>
      <c r="H1000" s="5"/>
      <c r="I1000" s="5"/>
      <c r="J1000" s="5"/>
      <c r="K1000" s="5"/>
      <c r="L1000" s="5"/>
      <c r="M1000" s="5"/>
      <c r="N1000" s="5"/>
      <c r="O1000" s="5"/>
      <c r="P1000" s="5"/>
      <c r="Q1000" s="5"/>
      <c r="R1000" s="5"/>
      <c r="S1000" s="5"/>
      <c r="T1000" s="5"/>
      <c r="U1000" s="5"/>
      <c r="V1000" s="5"/>
      <c r="W1000" s="5"/>
      <c r="X1000" s="5"/>
      <c r="Y1000" s="5"/>
      <c r="Z1000" s="5"/>
    </row>
    <row r="1001" spans="1:26" ht="15.75" customHeight="1" x14ac:dyDescent="0.25">
      <c r="A1001" s="5"/>
      <c r="B1001" s="13"/>
      <c r="C1001" s="5"/>
      <c r="D1001" s="13"/>
      <c r="E1001" s="15"/>
      <c r="F1001" s="15"/>
      <c r="G1001" s="5"/>
      <c r="H1001" s="5"/>
      <c r="I1001" s="5"/>
      <c r="J1001" s="5"/>
      <c r="K1001" s="5"/>
      <c r="L1001" s="5"/>
      <c r="M1001" s="5"/>
      <c r="N1001" s="5"/>
      <c r="O1001" s="5"/>
      <c r="P1001" s="5"/>
      <c r="Q1001" s="5"/>
      <c r="R1001" s="5"/>
      <c r="S1001" s="5"/>
      <c r="T1001" s="5"/>
      <c r="U1001" s="5"/>
      <c r="V1001" s="5"/>
      <c r="W1001" s="5"/>
      <c r="X1001" s="5"/>
      <c r="Y1001" s="5"/>
      <c r="Z1001" s="5"/>
    </row>
  </sheetData>
  <mergeCells count="1">
    <mergeCell ref="A1:I1"/>
  </mergeCells>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76C59C-003B-4920-984C-443E98959756}">
  <dimension ref="A1:C9"/>
  <sheetViews>
    <sheetView zoomScale="80" zoomScaleNormal="80" workbookViewId="0">
      <selection activeCell="A2" sqref="A2:XFD8"/>
    </sheetView>
  </sheetViews>
  <sheetFormatPr baseColWidth="10" defaultColWidth="10.85546875" defaultRowHeight="15" x14ac:dyDescent="0.25"/>
  <cols>
    <col min="1" max="1" width="31.7109375" style="23" customWidth="1"/>
    <col min="2" max="2" width="21.42578125" style="23" customWidth="1"/>
    <col min="3" max="3" width="102.5703125" style="23" customWidth="1"/>
    <col min="4" max="16384" width="10.85546875" style="23"/>
  </cols>
  <sheetData>
    <row r="1" spans="1:3" ht="66" customHeight="1" thickBot="1" x14ac:dyDescent="0.3">
      <c r="A1" s="27" t="s">
        <v>455</v>
      </c>
      <c r="B1" s="27" t="s">
        <v>448</v>
      </c>
      <c r="C1" s="27" t="s">
        <v>449</v>
      </c>
    </row>
    <row r="2" spans="1:3" ht="48.75" customHeight="1" thickBot="1" x14ac:dyDescent="0.3">
      <c r="A2" s="21"/>
      <c r="B2" s="26"/>
      <c r="C2" s="24"/>
    </row>
    <row r="3" spans="1:3" ht="73.5" customHeight="1" thickBot="1" x14ac:dyDescent="0.3">
      <c r="A3" s="21"/>
      <c r="B3" s="26"/>
      <c r="C3" s="24"/>
    </row>
    <row r="4" spans="1:3" ht="31.5" customHeight="1" thickBot="1" x14ac:dyDescent="0.3">
      <c r="A4" s="21"/>
      <c r="B4" s="26"/>
      <c r="C4" s="24"/>
    </row>
    <row r="5" spans="1:3" ht="31.5" customHeight="1" thickBot="1" x14ac:dyDescent="0.3">
      <c r="A5" s="21"/>
      <c r="B5" s="26"/>
      <c r="C5" s="24"/>
    </row>
    <row r="6" spans="1:3" ht="31.5" customHeight="1" thickBot="1" x14ac:dyDescent="0.3">
      <c r="A6" s="21"/>
      <c r="B6" s="26"/>
      <c r="C6" s="24"/>
    </row>
    <row r="7" spans="1:3" ht="31.5" customHeight="1" thickBot="1" x14ac:dyDescent="0.3">
      <c r="A7" s="21"/>
      <c r="B7" s="26"/>
      <c r="C7" s="24"/>
    </row>
    <row r="8" spans="1:3" ht="31.5" customHeight="1" thickBot="1" x14ac:dyDescent="0.3">
      <c r="A8" s="21"/>
      <c r="B8" s="26"/>
      <c r="C8" s="24"/>
    </row>
    <row r="9" spans="1:3" ht="35.25" customHeight="1" thickBot="1" x14ac:dyDescent="0.3">
      <c r="A9" s="22" t="s">
        <v>451</v>
      </c>
      <c r="B9" s="25">
        <f>SUM(B2:B8)</f>
        <v>0</v>
      </c>
      <c r="C9" s="24"/>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H1001"/>
  <sheetViews>
    <sheetView workbookViewId="0">
      <selection activeCell="D9" sqref="D9"/>
    </sheetView>
  </sheetViews>
  <sheetFormatPr baseColWidth="10" defaultColWidth="14.42578125" defaultRowHeight="15" customHeight="1" x14ac:dyDescent="0.25"/>
  <cols>
    <col min="1" max="1" width="15.5703125" customWidth="1"/>
    <col min="2" max="2" width="7.42578125" customWidth="1"/>
    <col min="3" max="3" width="9.28515625" customWidth="1"/>
    <col min="4" max="4" width="21.85546875" customWidth="1"/>
    <col min="5" max="6" width="10.7109375" customWidth="1"/>
    <col min="7" max="7" width="14.5703125" customWidth="1"/>
    <col min="8" max="8" width="16.5703125" customWidth="1"/>
  </cols>
  <sheetData>
    <row r="1" spans="1:8" ht="15" customHeight="1" thickBot="1" x14ac:dyDescent="0.3">
      <c r="A1" s="73" t="s">
        <v>513</v>
      </c>
      <c r="B1" s="73"/>
      <c r="C1" s="73"/>
      <c r="D1" s="73"/>
      <c r="E1" s="73"/>
      <c r="F1" s="73"/>
      <c r="G1" s="73"/>
      <c r="H1" s="73"/>
    </row>
    <row r="2" spans="1:8" ht="44.45" customHeight="1" thickBot="1" x14ac:dyDescent="0.3">
      <c r="A2" s="47" t="s">
        <v>165</v>
      </c>
      <c r="B2" s="48" t="s">
        <v>77</v>
      </c>
      <c r="C2" s="48" t="s">
        <v>2</v>
      </c>
      <c r="D2" s="47" t="s">
        <v>166</v>
      </c>
      <c r="E2" s="48" t="s">
        <v>167</v>
      </c>
      <c r="F2" s="48" t="s">
        <v>4</v>
      </c>
      <c r="G2" s="48" t="s">
        <v>5</v>
      </c>
      <c r="H2" s="48" t="s">
        <v>6</v>
      </c>
    </row>
    <row r="3" spans="1:8" ht="21.95" customHeight="1" x14ac:dyDescent="0.25">
      <c r="A3" s="74" t="s">
        <v>7</v>
      </c>
      <c r="B3" s="75"/>
      <c r="C3" s="75"/>
      <c r="D3" s="74" t="s">
        <v>168</v>
      </c>
      <c r="E3" s="75"/>
      <c r="F3" s="75"/>
      <c r="G3" s="75"/>
      <c r="H3" s="75"/>
    </row>
    <row r="22" ht="15.75" customHeight="1" x14ac:dyDescent="0.25"/>
    <row r="23" ht="15.75" customHeight="1" x14ac:dyDescent="0.25"/>
    <row r="24" ht="15.75" customHeight="1" x14ac:dyDescent="0.25"/>
    <row r="25" ht="15.75" customHeight="1" x14ac:dyDescent="0.25"/>
    <row r="26" ht="15.75" customHeight="1" x14ac:dyDescent="0.25"/>
    <row r="27" ht="15.75" customHeight="1" x14ac:dyDescent="0.25"/>
    <row r="28" ht="15.75" customHeight="1" x14ac:dyDescent="0.25"/>
    <row r="29" ht="15.75" customHeight="1" x14ac:dyDescent="0.25"/>
    <row r="30" ht="15.75" customHeight="1" x14ac:dyDescent="0.25"/>
    <row r="31" ht="15.75" customHeight="1" x14ac:dyDescent="0.25"/>
    <row r="32" ht="15.75" customHeight="1" x14ac:dyDescent="0.25"/>
    <row r="33" ht="15.75" customHeight="1" x14ac:dyDescent="0.25"/>
    <row r="34" ht="15.75" customHeight="1" x14ac:dyDescent="0.25"/>
    <row r="35" ht="15.75" customHeight="1" x14ac:dyDescent="0.25"/>
    <row r="36" ht="15.75" customHeight="1" x14ac:dyDescent="0.25"/>
    <row r="37" ht="15.75" customHeight="1" x14ac:dyDescent="0.25"/>
    <row r="38" ht="15.75" customHeight="1" x14ac:dyDescent="0.25"/>
    <row r="39" ht="15.75" customHeight="1" x14ac:dyDescent="0.25"/>
    <row r="40" ht="15.75" customHeight="1" x14ac:dyDescent="0.25"/>
    <row r="41" ht="15.75" customHeight="1" x14ac:dyDescent="0.25"/>
    <row r="42" ht="15.75" customHeight="1" x14ac:dyDescent="0.25"/>
    <row r="43" ht="15.75" customHeight="1" x14ac:dyDescent="0.25"/>
    <row r="44" ht="15.75" customHeight="1" x14ac:dyDescent="0.25"/>
    <row r="45" ht="15.75" customHeight="1" x14ac:dyDescent="0.25"/>
    <row r="46" ht="15.75" customHeight="1" x14ac:dyDescent="0.25"/>
    <row r="47" ht="15.75" customHeight="1" x14ac:dyDescent="0.25"/>
    <row r="48" ht="15.75" customHeight="1" x14ac:dyDescent="0.25"/>
    <row r="49" ht="15.75" customHeight="1" x14ac:dyDescent="0.25"/>
    <row r="50" ht="15.75" customHeight="1" x14ac:dyDescent="0.25"/>
    <row r="51" ht="15.75" customHeight="1" x14ac:dyDescent="0.25"/>
    <row r="52" ht="15.75" customHeight="1" x14ac:dyDescent="0.25"/>
    <row r="53" ht="15.75" customHeight="1" x14ac:dyDescent="0.25"/>
    <row r="54" ht="15.75" customHeight="1" x14ac:dyDescent="0.25"/>
    <row r="55" ht="15.75" customHeight="1" x14ac:dyDescent="0.25"/>
    <row r="56" ht="15.75" customHeight="1" x14ac:dyDescent="0.25"/>
    <row r="57" ht="15.75" customHeight="1" x14ac:dyDescent="0.25"/>
    <row r="58" ht="15.75" customHeight="1" x14ac:dyDescent="0.25"/>
    <row r="59" ht="15.75" customHeight="1" x14ac:dyDescent="0.25"/>
    <row r="60" ht="15.75" customHeight="1" x14ac:dyDescent="0.25"/>
    <row r="61" ht="15.75" customHeight="1" x14ac:dyDescent="0.25"/>
    <row r="62" ht="15.75" customHeight="1" x14ac:dyDescent="0.25"/>
    <row r="63" ht="15.75" customHeight="1" x14ac:dyDescent="0.25"/>
    <row r="64" ht="15.75" customHeight="1" x14ac:dyDescent="0.25"/>
    <row r="65" ht="15.75" customHeight="1" x14ac:dyDescent="0.25"/>
    <row r="66" ht="15.75" customHeight="1" x14ac:dyDescent="0.25"/>
    <row r="67" ht="15.75" customHeight="1" x14ac:dyDescent="0.25"/>
    <row r="68" ht="15.75" customHeight="1" x14ac:dyDescent="0.25"/>
    <row r="69" ht="15.75" customHeight="1" x14ac:dyDescent="0.25"/>
    <row r="70" ht="15.75" customHeight="1" x14ac:dyDescent="0.25"/>
    <row r="71" ht="15.75" customHeight="1" x14ac:dyDescent="0.25"/>
    <row r="72" ht="15.75" customHeight="1" x14ac:dyDescent="0.25"/>
    <row r="73" ht="15.75" customHeight="1" x14ac:dyDescent="0.25"/>
    <row r="74" ht="15.75" customHeight="1" x14ac:dyDescent="0.25"/>
    <row r="75" ht="15.75" customHeight="1" x14ac:dyDescent="0.25"/>
    <row r="76" ht="15.75" customHeight="1" x14ac:dyDescent="0.25"/>
    <row r="77" ht="15.75" customHeight="1" x14ac:dyDescent="0.25"/>
    <row r="78" ht="15.75" customHeight="1" x14ac:dyDescent="0.25"/>
    <row r="79" ht="15.75" customHeight="1" x14ac:dyDescent="0.25"/>
    <row r="80"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row r="1001" ht="15.75" customHeight="1" x14ac:dyDescent="0.25"/>
  </sheetData>
  <mergeCells count="3">
    <mergeCell ref="A3:C3"/>
    <mergeCell ref="D3:H3"/>
    <mergeCell ref="A1:H1"/>
  </mergeCells>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1001"/>
  <sheetViews>
    <sheetView topLeftCell="A26" workbookViewId="0">
      <selection activeCell="B3" sqref="B3:B26"/>
    </sheetView>
  </sheetViews>
  <sheetFormatPr baseColWidth="10" defaultColWidth="14.42578125" defaultRowHeight="15" customHeight="1" x14ac:dyDescent="0.25"/>
  <cols>
    <col min="1" max="1" width="17.7109375" customWidth="1"/>
    <col min="2" max="2" width="15.5703125" customWidth="1"/>
    <col min="3" max="3" width="15.42578125" customWidth="1"/>
    <col min="4" max="4" width="7.7109375" customWidth="1"/>
    <col min="5" max="5" width="13.140625" customWidth="1"/>
    <col min="6" max="6" width="21.42578125" customWidth="1"/>
    <col min="7" max="7" width="22.85546875" customWidth="1"/>
    <col min="8" max="8" width="71" customWidth="1"/>
    <col min="9" max="9" width="16.5703125" customWidth="1"/>
  </cols>
  <sheetData>
    <row r="1" spans="1:26" ht="15" customHeight="1" thickBot="1" x14ac:dyDescent="0.3">
      <c r="A1" s="78" t="s">
        <v>513</v>
      </c>
      <c r="B1" s="78"/>
      <c r="C1" s="78"/>
      <c r="D1" s="78"/>
      <c r="E1" s="78"/>
      <c r="F1" s="78"/>
      <c r="G1" s="78"/>
      <c r="H1" s="78"/>
      <c r="I1" s="78"/>
    </row>
    <row r="2" spans="1:26" s="61" customFormat="1" ht="32.25" thickBot="1" x14ac:dyDescent="0.3">
      <c r="A2" s="34" t="s">
        <v>9</v>
      </c>
      <c r="B2" s="34" t="s">
        <v>10</v>
      </c>
      <c r="C2" s="34" t="s">
        <v>11</v>
      </c>
      <c r="D2" s="34" t="s">
        <v>12</v>
      </c>
      <c r="E2" s="34" t="s">
        <v>13</v>
      </c>
      <c r="F2" s="34" t="s">
        <v>14</v>
      </c>
      <c r="G2" s="34" t="s">
        <v>15</v>
      </c>
      <c r="H2" s="34" t="s">
        <v>16</v>
      </c>
      <c r="I2" s="34" t="s">
        <v>17</v>
      </c>
      <c r="J2" s="60"/>
      <c r="K2" s="60"/>
      <c r="L2" s="60"/>
      <c r="M2" s="60"/>
      <c r="N2" s="60"/>
      <c r="O2" s="60"/>
      <c r="P2" s="60"/>
      <c r="Q2" s="60"/>
      <c r="R2" s="60"/>
      <c r="S2" s="60"/>
      <c r="T2" s="60"/>
      <c r="U2" s="60"/>
      <c r="V2" s="60"/>
      <c r="W2" s="60"/>
      <c r="X2" s="60"/>
      <c r="Y2" s="60"/>
      <c r="Z2" s="60"/>
    </row>
    <row r="3" spans="1:26" ht="252.75" thickBot="1" x14ac:dyDescent="0.3">
      <c r="A3" s="36">
        <v>96</v>
      </c>
      <c r="B3" s="36">
        <v>8</v>
      </c>
      <c r="C3" s="36" t="s">
        <v>18</v>
      </c>
      <c r="D3" s="36">
        <v>2</v>
      </c>
      <c r="E3" s="36" t="s">
        <v>169</v>
      </c>
      <c r="F3" s="36" t="s">
        <v>170</v>
      </c>
      <c r="G3" s="36" t="s">
        <v>37</v>
      </c>
      <c r="H3" s="38" t="s">
        <v>171</v>
      </c>
      <c r="I3" s="39" t="s">
        <v>56</v>
      </c>
      <c r="J3" s="5"/>
      <c r="K3" s="5"/>
      <c r="L3" s="5"/>
      <c r="M3" s="5"/>
      <c r="N3" s="5"/>
      <c r="O3" s="5"/>
      <c r="P3" s="5"/>
      <c r="Q3" s="5"/>
      <c r="R3" s="5"/>
      <c r="S3" s="5"/>
      <c r="T3" s="5"/>
      <c r="U3" s="5"/>
      <c r="V3" s="5"/>
      <c r="W3" s="5"/>
      <c r="X3" s="5"/>
      <c r="Y3" s="5"/>
      <c r="Z3" s="5"/>
    </row>
    <row r="4" spans="1:26" ht="158.25" thickBot="1" x14ac:dyDescent="0.3">
      <c r="A4" s="36">
        <v>97</v>
      </c>
      <c r="B4" s="36">
        <v>8</v>
      </c>
      <c r="C4" s="36" t="s">
        <v>18</v>
      </c>
      <c r="D4" s="36">
        <v>2</v>
      </c>
      <c r="E4" s="36" t="s">
        <v>169</v>
      </c>
      <c r="F4" s="36" t="s">
        <v>170</v>
      </c>
      <c r="G4" s="36" t="s">
        <v>129</v>
      </c>
      <c r="H4" s="38" t="s">
        <v>172</v>
      </c>
      <c r="I4" s="39" t="s">
        <v>56</v>
      </c>
      <c r="J4" s="5"/>
      <c r="K4" s="5"/>
      <c r="L4" s="5"/>
      <c r="M4" s="5"/>
      <c r="N4" s="5"/>
      <c r="O4" s="5"/>
      <c r="P4" s="5"/>
      <c r="Q4" s="5"/>
      <c r="R4" s="5"/>
      <c r="S4" s="5"/>
      <c r="T4" s="5"/>
      <c r="U4" s="5"/>
      <c r="V4" s="5"/>
      <c r="W4" s="5"/>
      <c r="X4" s="5"/>
      <c r="Y4" s="5"/>
      <c r="Z4" s="5"/>
    </row>
    <row r="5" spans="1:26" ht="174" thickBot="1" x14ac:dyDescent="0.3">
      <c r="A5" s="36">
        <v>98</v>
      </c>
      <c r="B5" s="36">
        <v>8</v>
      </c>
      <c r="C5" s="36" t="s">
        <v>18</v>
      </c>
      <c r="D5" s="36">
        <v>2</v>
      </c>
      <c r="E5" s="36" t="s">
        <v>169</v>
      </c>
      <c r="F5" s="36" t="s">
        <v>170</v>
      </c>
      <c r="G5" s="36" t="s">
        <v>104</v>
      </c>
      <c r="H5" s="38" t="s">
        <v>173</v>
      </c>
      <c r="I5" s="39" t="s">
        <v>56</v>
      </c>
      <c r="J5" s="5"/>
      <c r="K5" s="5"/>
      <c r="L5" s="5"/>
      <c r="M5" s="5"/>
      <c r="N5" s="5"/>
      <c r="O5" s="5"/>
      <c r="P5" s="5"/>
      <c r="Q5" s="5"/>
      <c r="R5" s="5"/>
      <c r="S5" s="5"/>
      <c r="T5" s="5"/>
      <c r="U5" s="5"/>
      <c r="V5" s="5"/>
      <c r="W5" s="5"/>
      <c r="X5" s="5"/>
      <c r="Y5" s="5"/>
      <c r="Z5" s="5"/>
    </row>
    <row r="6" spans="1:26" ht="189.75" thickBot="1" x14ac:dyDescent="0.3">
      <c r="A6" s="36">
        <v>99</v>
      </c>
      <c r="B6" s="36">
        <v>8</v>
      </c>
      <c r="C6" s="36" t="s">
        <v>18</v>
      </c>
      <c r="D6" s="36">
        <v>2</v>
      </c>
      <c r="E6" s="36" t="s">
        <v>169</v>
      </c>
      <c r="F6" s="36" t="s">
        <v>170</v>
      </c>
      <c r="G6" s="45" t="s">
        <v>174</v>
      </c>
      <c r="H6" s="38" t="s">
        <v>175</v>
      </c>
      <c r="I6" s="39" t="s">
        <v>56</v>
      </c>
      <c r="J6" s="5"/>
      <c r="K6" s="5"/>
      <c r="L6" s="5"/>
      <c r="M6" s="5"/>
      <c r="N6" s="5"/>
      <c r="O6" s="5"/>
      <c r="P6" s="5"/>
      <c r="Q6" s="5"/>
      <c r="R6" s="5"/>
      <c r="S6" s="5"/>
      <c r="T6" s="5"/>
      <c r="U6" s="5"/>
      <c r="V6" s="5"/>
      <c r="W6" s="5"/>
      <c r="X6" s="5"/>
      <c r="Y6" s="5"/>
      <c r="Z6" s="5"/>
    </row>
    <row r="7" spans="1:26" ht="284.25" thickBot="1" x14ac:dyDescent="0.3">
      <c r="A7" s="36">
        <v>100</v>
      </c>
      <c r="B7" s="36">
        <v>8</v>
      </c>
      <c r="C7" s="36" t="s">
        <v>18</v>
      </c>
      <c r="D7" s="36">
        <v>2</v>
      </c>
      <c r="E7" s="36" t="s">
        <v>169</v>
      </c>
      <c r="F7" s="36" t="s">
        <v>170</v>
      </c>
      <c r="G7" s="36" t="s">
        <v>37</v>
      </c>
      <c r="H7" s="38" t="s">
        <v>176</v>
      </c>
      <c r="I7" s="39" t="s">
        <v>56</v>
      </c>
      <c r="J7" s="5"/>
      <c r="K7" s="5"/>
      <c r="L7" s="5"/>
      <c r="M7" s="5"/>
      <c r="N7" s="5"/>
      <c r="O7" s="5"/>
      <c r="P7" s="5"/>
      <c r="Q7" s="5"/>
      <c r="R7" s="5"/>
      <c r="S7" s="5"/>
      <c r="T7" s="5"/>
      <c r="U7" s="5"/>
      <c r="V7" s="5"/>
      <c r="W7" s="5"/>
      <c r="X7" s="5"/>
      <c r="Y7" s="5"/>
      <c r="Z7" s="5"/>
    </row>
    <row r="8" spans="1:26" ht="331.5" thickBot="1" x14ac:dyDescent="0.3">
      <c r="A8" s="36">
        <v>101</v>
      </c>
      <c r="B8" s="36">
        <v>8</v>
      </c>
      <c r="C8" s="36" t="s">
        <v>18</v>
      </c>
      <c r="D8" s="36">
        <v>2</v>
      </c>
      <c r="E8" s="36" t="s">
        <v>169</v>
      </c>
      <c r="F8" s="36" t="s">
        <v>170</v>
      </c>
      <c r="G8" s="36" t="s">
        <v>104</v>
      </c>
      <c r="H8" s="38" t="s">
        <v>177</v>
      </c>
      <c r="I8" s="39" t="s">
        <v>56</v>
      </c>
      <c r="J8" s="5"/>
      <c r="K8" s="5"/>
      <c r="L8" s="5"/>
      <c r="M8" s="5"/>
      <c r="N8" s="5"/>
      <c r="O8" s="5"/>
      <c r="P8" s="5"/>
      <c r="Q8" s="5"/>
      <c r="R8" s="5"/>
      <c r="S8" s="5"/>
      <c r="T8" s="5"/>
      <c r="U8" s="5"/>
      <c r="V8" s="5"/>
      <c r="W8" s="5"/>
      <c r="X8" s="5"/>
      <c r="Y8" s="5"/>
      <c r="Z8" s="5"/>
    </row>
    <row r="9" spans="1:26" ht="111" thickBot="1" x14ac:dyDescent="0.3">
      <c r="A9" s="36">
        <v>102</v>
      </c>
      <c r="B9" s="36">
        <v>8</v>
      </c>
      <c r="C9" s="36" t="s">
        <v>18</v>
      </c>
      <c r="D9" s="36">
        <v>2</v>
      </c>
      <c r="E9" s="36" t="s">
        <v>169</v>
      </c>
      <c r="F9" s="36" t="s">
        <v>170</v>
      </c>
      <c r="G9" s="36" t="s">
        <v>37</v>
      </c>
      <c r="H9" s="43" t="s">
        <v>178</v>
      </c>
      <c r="I9" s="39" t="s">
        <v>56</v>
      </c>
      <c r="J9" s="5"/>
      <c r="K9" s="5"/>
      <c r="L9" s="5"/>
      <c r="M9" s="5"/>
      <c r="N9" s="5"/>
      <c r="O9" s="5"/>
      <c r="P9" s="5"/>
      <c r="Q9" s="5"/>
      <c r="R9" s="5"/>
      <c r="S9" s="5"/>
      <c r="T9" s="5"/>
      <c r="U9" s="5"/>
      <c r="V9" s="5"/>
      <c r="W9" s="5"/>
      <c r="X9" s="5"/>
      <c r="Y9" s="5"/>
      <c r="Z9" s="5"/>
    </row>
    <row r="10" spans="1:26" ht="409.6" thickBot="1" x14ac:dyDescent="0.3">
      <c r="A10" s="36">
        <v>103</v>
      </c>
      <c r="B10" s="36">
        <v>8</v>
      </c>
      <c r="C10" s="36" t="s">
        <v>18</v>
      </c>
      <c r="D10" s="36">
        <v>2</v>
      </c>
      <c r="E10" s="36" t="s">
        <v>169</v>
      </c>
      <c r="F10" s="36" t="s">
        <v>170</v>
      </c>
      <c r="G10" s="36" t="s">
        <v>179</v>
      </c>
      <c r="H10" s="38" t="s">
        <v>180</v>
      </c>
      <c r="I10" s="39" t="s">
        <v>56</v>
      </c>
      <c r="J10" s="5"/>
      <c r="K10" s="5"/>
      <c r="L10" s="5"/>
      <c r="M10" s="5"/>
      <c r="N10" s="5"/>
      <c r="O10" s="5"/>
      <c r="P10" s="5"/>
      <c r="Q10" s="5"/>
      <c r="R10" s="5"/>
      <c r="S10" s="5"/>
      <c r="T10" s="5"/>
      <c r="U10" s="5"/>
      <c r="V10" s="5"/>
      <c r="W10" s="5"/>
      <c r="X10" s="5"/>
      <c r="Y10" s="5"/>
      <c r="Z10" s="5"/>
    </row>
    <row r="11" spans="1:26" ht="189.75" thickBot="1" x14ac:dyDescent="0.3">
      <c r="A11" s="36">
        <v>104</v>
      </c>
      <c r="B11" s="36">
        <v>8</v>
      </c>
      <c r="C11" s="36" t="s">
        <v>18</v>
      </c>
      <c r="D11" s="36">
        <v>2</v>
      </c>
      <c r="E11" s="36" t="s">
        <v>169</v>
      </c>
      <c r="F11" s="36" t="s">
        <v>170</v>
      </c>
      <c r="G11" s="36" t="s">
        <v>129</v>
      </c>
      <c r="H11" s="38" t="s">
        <v>181</v>
      </c>
      <c r="I11" s="39" t="s">
        <v>56</v>
      </c>
      <c r="J11" s="5"/>
      <c r="K11" s="5"/>
      <c r="L11" s="5"/>
      <c r="M11" s="5"/>
      <c r="N11" s="5"/>
      <c r="O11" s="5"/>
      <c r="P11" s="5"/>
      <c r="Q11" s="5"/>
      <c r="R11" s="5"/>
      <c r="S11" s="5"/>
      <c r="T11" s="5"/>
      <c r="U11" s="5"/>
      <c r="V11" s="5"/>
      <c r="W11" s="5"/>
      <c r="X11" s="5"/>
      <c r="Y11" s="5"/>
      <c r="Z11" s="5"/>
    </row>
    <row r="12" spans="1:26" ht="237" thickBot="1" x14ac:dyDescent="0.3">
      <c r="A12" s="36">
        <v>105</v>
      </c>
      <c r="B12" s="36">
        <v>8</v>
      </c>
      <c r="C12" s="36" t="s">
        <v>18</v>
      </c>
      <c r="D12" s="36">
        <v>2</v>
      </c>
      <c r="E12" s="36" t="s">
        <v>169</v>
      </c>
      <c r="F12" s="36" t="s">
        <v>170</v>
      </c>
      <c r="G12" s="36" t="s">
        <v>179</v>
      </c>
      <c r="H12" s="38" t="s">
        <v>182</v>
      </c>
      <c r="I12" s="39" t="s">
        <v>56</v>
      </c>
      <c r="J12" s="5"/>
      <c r="K12" s="5"/>
      <c r="L12" s="5"/>
      <c r="M12" s="5"/>
      <c r="N12" s="5"/>
      <c r="O12" s="5"/>
      <c r="P12" s="5"/>
      <c r="Q12" s="5"/>
      <c r="R12" s="5"/>
      <c r="S12" s="5"/>
      <c r="T12" s="5"/>
      <c r="U12" s="5"/>
      <c r="V12" s="5"/>
      <c r="W12" s="5"/>
      <c r="X12" s="5"/>
      <c r="Y12" s="5"/>
      <c r="Z12" s="5"/>
    </row>
    <row r="13" spans="1:26" ht="111" thickBot="1" x14ac:dyDescent="0.3">
      <c r="A13" s="36">
        <v>106</v>
      </c>
      <c r="B13" s="36">
        <v>8</v>
      </c>
      <c r="C13" s="36" t="s">
        <v>18</v>
      </c>
      <c r="D13" s="36">
        <v>2</v>
      </c>
      <c r="E13" s="36" t="s">
        <v>169</v>
      </c>
      <c r="F13" s="36" t="s">
        <v>170</v>
      </c>
      <c r="G13" s="36" t="s">
        <v>183</v>
      </c>
      <c r="H13" s="38" t="s">
        <v>184</v>
      </c>
      <c r="I13" s="39" t="s">
        <v>56</v>
      </c>
      <c r="J13" s="5"/>
      <c r="K13" s="5"/>
      <c r="L13" s="5"/>
      <c r="M13" s="5"/>
      <c r="N13" s="5"/>
      <c r="O13" s="5"/>
      <c r="P13" s="5"/>
      <c r="Q13" s="5"/>
      <c r="R13" s="5"/>
      <c r="S13" s="5"/>
      <c r="T13" s="5"/>
      <c r="U13" s="5"/>
      <c r="V13" s="5"/>
      <c r="W13" s="5"/>
      <c r="X13" s="5"/>
      <c r="Y13" s="5"/>
      <c r="Z13" s="5"/>
    </row>
    <row r="14" spans="1:26" ht="331.5" thickBot="1" x14ac:dyDescent="0.3">
      <c r="A14" s="36">
        <v>107</v>
      </c>
      <c r="B14" s="36">
        <v>8</v>
      </c>
      <c r="C14" s="36" t="s">
        <v>18</v>
      </c>
      <c r="D14" s="36">
        <v>2</v>
      </c>
      <c r="E14" s="36" t="s">
        <v>169</v>
      </c>
      <c r="F14" s="36" t="s">
        <v>170</v>
      </c>
      <c r="G14" s="36" t="s">
        <v>104</v>
      </c>
      <c r="H14" s="38" t="s">
        <v>185</v>
      </c>
      <c r="I14" s="39" t="s">
        <v>56</v>
      </c>
      <c r="J14" s="5"/>
      <c r="K14" s="5"/>
      <c r="L14" s="5"/>
      <c r="M14" s="5"/>
      <c r="N14" s="5"/>
      <c r="O14" s="5"/>
      <c r="P14" s="5"/>
      <c r="Q14" s="5"/>
      <c r="R14" s="5"/>
      <c r="S14" s="5"/>
      <c r="T14" s="5"/>
      <c r="U14" s="5"/>
      <c r="V14" s="5"/>
      <c r="W14" s="5"/>
      <c r="X14" s="5"/>
      <c r="Y14" s="5"/>
      <c r="Z14" s="5"/>
    </row>
    <row r="15" spans="1:26" ht="111" thickBot="1" x14ac:dyDescent="0.3">
      <c r="A15" s="36">
        <v>108</v>
      </c>
      <c r="B15" s="36">
        <v>8</v>
      </c>
      <c r="C15" s="36" t="s">
        <v>18</v>
      </c>
      <c r="D15" s="36">
        <v>2</v>
      </c>
      <c r="E15" s="36" t="s">
        <v>169</v>
      </c>
      <c r="F15" s="36" t="s">
        <v>170</v>
      </c>
      <c r="G15" s="36" t="s">
        <v>186</v>
      </c>
      <c r="H15" s="43" t="s">
        <v>187</v>
      </c>
      <c r="I15" s="39" t="s">
        <v>56</v>
      </c>
      <c r="J15" s="5"/>
      <c r="K15" s="5"/>
      <c r="L15" s="5"/>
      <c r="M15" s="5"/>
      <c r="N15" s="5"/>
      <c r="O15" s="5"/>
      <c r="P15" s="5"/>
      <c r="Q15" s="5"/>
      <c r="R15" s="5"/>
      <c r="S15" s="5"/>
      <c r="T15" s="5"/>
      <c r="U15" s="5"/>
      <c r="V15" s="5"/>
      <c r="W15" s="5"/>
      <c r="X15" s="5"/>
      <c r="Y15" s="5"/>
      <c r="Z15" s="5"/>
    </row>
    <row r="16" spans="1:26" ht="174" thickBot="1" x14ac:dyDescent="0.3">
      <c r="A16" s="36">
        <v>109</v>
      </c>
      <c r="B16" s="36">
        <v>8</v>
      </c>
      <c r="C16" s="36" t="s">
        <v>18</v>
      </c>
      <c r="D16" s="36">
        <v>2</v>
      </c>
      <c r="E16" s="36" t="s">
        <v>169</v>
      </c>
      <c r="F16" s="36" t="s">
        <v>170</v>
      </c>
      <c r="G16" s="36" t="s">
        <v>21</v>
      </c>
      <c r="H16" s="38" t="s">
        <v>188</v>
      </c>
      <c r="I16" s="39" t="s">
        <v>56</v>
      </c>
      <c r="J16" s="5"/>
      <c r="K16" s="5"/>
      <c r="L16" s="5"/>
      <c r="M16" s="5"/>
      <c r="N16" s="5"/>
      <c r="O16" s="5"/>
      <c r="P16" s="5"/>
      <c r="Q16" s="5"/>
      <c r="R16" s="5"/>
      <c r="S16" s="5"/>
      <c r="T16" s="5"/>
      <c r="U16" s="5"/>
      <c r="V16" s="5"/>
      <c r="W16" s="5"/>
      <c r="X16" s="5"/>
      <c r="Y16" s="5"/>
      <c r="Z16" s="5"/>
    </row>
    <row r="17" spans="1:26" ht="409.6" thickBot="1" x14ac:dyDescent="0.3">
      <c r="A17" s="36">
        <v>110</v>
      </c>
      <c r="B17" s="36">
        <v>8</v>
      </c>
      <c r="C17" s="36" t="s">
        <v>18</v>
      </c>
      <c r="D17" s="36">
        <v>2</v>
      </c>
      <c r="E17" s="36" t="s">
        <v>169</v>
      </c>
      <c r="F17" s="36" t="s">
        <v>170</v>
      </c>
      <c r="G17" s="36" t="s">
        <v>37</v>
      </c>
      <c r="H17" s="38" t="s">
        <v>189</v>
      </c>
      <c r="I17" s="39" t="s">
        <v>56</v>
      </c>
      <c r="J17" s="5"/>
      <c r="K17" s="5"/>
      <c r="L17" s="5"/>
      <c r="M17" s="5"/>
      <c r="N17" s="5"/>
      <c r="O17" s="5"/>
      <c r="P17" s="5"/>
      <c r="Q17" s="5"/>
      <c r="R17" s="5"/>
      <c r="S17" s="5"/>
      <c r="T17" s="5"/>
      <c r="U17" s="5"/>
      <c r="V17" s="5"/>
      <c r="W17" s="5"/>
      <c r="X17" s="5"/>
      <c r="Y17" s="5"/>
      <c r="Z17" s="5"/>
    </row>
    <row r="18" spans="1:26" ht="300" thickBot="1" x14ac:dyDescent="0.3">
      <c r="A18" s="36">
        <v>111</v>
      </c>
      <c r="B18" s="36">
        <v>8</v>
      </c>
      <c r="C18" s="36" t="s">
        <v>18</v>
      </c>
      <c r="D18" s="36">
        <v>2</v>
      </c>
      <c r="E18" s="36" t="s">
        <v>169</v>
      </c>
      <c r="F18" s="36" t="s">
        <v>170</v>
      </c>
      <c r="G18" s="36" t="s">
        <v>186</v>
      </c>
      <c r="H18" s="38" t="s">
        <v>190</v>
      </c>
      <c r="I18" s="39" t="s">
        <v>72</v>
      </c>
      <c r="J18" s="5"/>
      <c r="K18" s="5"/>
      <c r="L18" s="5"/>
      <c r="M18" s="5"/>
      <c r="N18" s="5"/>
      <c r="O18" s="5"/>
      <c r="P18" s="5"/>
      <c r="Q18" s="5"/>
      <c r="R18" s="5"/>
      <c r="S18" s="5"/>
      <c r="T18" s="5"/>
      <c r="U18" s="5"/>
      <c r="V18" s="5"/>
      <c r="W18" s="5"/>
      <c r="X18" s="5"/>
      <c r="Y18" s="5"/>
      <c r="Z18" s="5"/>
    </row>
    <row r="19" spans="1:26" ht="205.5" thickBot="1" x14ac:dyDescent="0.3">
      <c r="A19" s="36">
        <v>112</v>
      </c>
      <c r="B19" s="36">
        <v>8</v>
      </c>
      <c r="C19" s="36" t="s">
        <v>18</v>
      </c>
      <c r="D19" s="36">
        <v>2</v>
      </c>
      <c r="E19" s="36" t="s">
        <v>169</v>
      </c>
      <c r="F19" s="36" t="s">
        <v>170</v>
      </c>
      <c r="G19" s="36" t="s">
        <v>26</v>
      </c>
      <c r="H19" s="38" t="s">
        <v>191</v>
      </c>
      <c r="I19" s="39" t="s">
        <v>72</v>
      </c>
      <c r="J19" s="5"/>
      <c r="K19" s="5"/>
      <c r="L19" s="5"/>
      <c r="M19" s="5"/>
      <c r="N19" s="5"/>
      <c r="O19" s="5"/>
      <c r="P19" s="5"/>
      <c r="Q19" s="5"/>
      <c r="R19" s="5"/>
      <c r="S19" s="5"/>
      <c r="T19" s="5"/>
      <c r="U19" s="5"/>
      <c r="V19" s="5"/>
      <c r="W19" s="5"/>
      <c r="X19" s="5"/>
      <c r="Y19" s="5"/>
      <c r="Z19" s="5"/>
    </row>
    <row r="20" spans="1:26" ht="394.5" thickBot="1" x14ac:dyDescent="0.3">
      <c r="A20" s="36">
        <v>113</v>
      </c>
      <c r="B20" s="36">
        <v>8</v>
      </c>
      <c r="C20" s="36" t="s">
        <v>18</v>
      </c>
      <c r="D20" s="36">
        <v>2</v>
      </c>
      <c r="E20" s="36" t="s">
        <v>169</v>
      </c>
      <c r="F20" s="36" t="s">
        <v>170</v>
      </c>
      <c r="G20" s="36" t="s">
        <v>21</v>
      </c>
      <c r="H20" s="38" t="s">
        <v>192</v>
      </c>
      <c r="I20" s="39" t="s">
        <v>54</v>
      </c>
      <c r="J20" s="5"/>
      <c r="K20" s="5"/>
      <c r="L20" s="5"/>
      <c r="M20" s="5"/>
      <c r="N20" s="5"/>
      <c r="O20" s="5"/>
      <c r="P20" s="5"/>
      <c r="Q20" s="5"/>
      <c r="R20" s="5"/>
      <c r="S20" s="5"/>
      <c r="T20" s="5"/>
      <c r="U20" s="5"/>
      <c r="V20" s="5"/>
      <c r="W20" s="5"/>
      <c r="X20" s="5"/>
      <c r="Y20" s="5"/>
      <c r="Z20" s="5"/>
    </row>
    <row r="21" spans="1:26" ht="174" thickBot="1" x14ac:dyDescent="0.3">
      <c r="A21" s="36">
        <v>114</v>
      </c>
      <c r="B21" s="36">
        <v>8</v>
      </c>
      <c r="C21" s="36" t="s">
        <v>18</v>
      </c>
      <c r="D21" s="36">
        <v>2</v>
      </c>
      <c r="E21" s="36" t="s">
        <v>169</v>
      </c>
      <c r="F21" s="36" t="s">
        <v>170</v>
      </c>
      <c r="G21" s="36" t="s">
        <v>37</v>
      </c>
      <c r="H21" s="38" t="s">
        <v>193</v>
      </c>
      <c r="I21" s="39" t="s">
        <v>56</v>
      </c>
      <c r="J21" s="5"/>
      <c r="K21" s="5"/>
      <c r="L21" s="5"/>
      <c r="M21" s="5"/>
      <c r="N21" s="5"/>
      <c r="O21" s="5"/>
      <c r="P21" s="5"/>
      <c r="Q21" s="5"/>
      <c r="R21" s="5"/>
      <c r="S21" s="5"/>
      <c r="T21" s="5"/>
      <c r="U21" s="5"/>
      <c r="V21" s="5"/>
      <c r="W21" s="5"/>
      <c r="X21" s="5"/>
      <c r="Y21" s="5"/>
      <c r="Z21" s="5"/>
    </row>
    <row r="22" spans="1:26" ht="268.5" thickBot="1" x14ac:dyDescent="0.3">
      <c r="A22" s="36">
        <v>115</v>
      </c>
      <c r="B22" s="36">
        <v>8</v>
      </c>
      <c r="C22" s="36" t="s">
        <v>18</v>
      </c>
      <c r="D22" s="36">
        <v>2</v>
      </c>
      <c r="E22" s="36" t="s">
        <v>169</v>
      </c>
      <c r="F22" s="36" t="s">
        <v>170</v>
      </c>
      <c r="G22" s="37" t="s">
        <v>104</v>
      </c>
      <c r="H22" s="38" t="s">
        <v>194</v>
      </c>
      <c r="I22" s="39" t="s">
        <v>66</v>
      </c>
      <c r="J22" s="5"/>
      <c r="K22" s="5"/>
      <c r="L22" s="5"/>
      <c r="M22" s="5"/>
      <c r="N22" s="5"/>
      <c r="O22" s="5"/>
      <c r="P22" s="5"/>
      <c r="Q22" s="5"/>
      <c r="R22" s="5"/>
      <c r="S22" s="5"/>
      <c r="T22" s="5"/>
      <c r="U22" s="5"/>
      <c r="V22" s="5"/>
      <c r="W22" s="5"/>
      <c r="X22" s="5"/>
      <c r="Y22" s="5"/>
      <c r="Z22" s="5"/>
    </row>
    <row r="23" spans="1:26" ht="174" thickBot="1" x14ac:dyDescent="0.3">
      <c r="A23" s="36">
        <v>116</v>
      </c>
      <c r="B23" s="36">
        <v>8</v>
      </c>
      <c r="C23" s="36" t="s">
        <v>18</v>
      </c>
      <c r="D23" s="36">
        <v>2</v>
      </c>
      <c r="E23" s="36" t="s">
        <v>169</v>
      </c>
      <c r="F23" s="36" t="s">
        <v>170</v>
      </c>
      <c r="G23" s="36" t="s">
        <v>104</v>
      </c>
      <c r="H23" s="38" t="s">
        <v>195</v>
      </c>
      <c r="I23" s="39" t="s">
        <v>66</v>
      </c>
      <c r="J23" s="5"/>
      <c r="K23" s="5"/>
      <c r="L23" s="5"/>
      <c r="M23" s="5"/>
      <c r="N23" s="5"/>
      <c r="O23" s="5"/>
      <c r="P23" s="5"/>
      <c r="Q23" s="5"/>
      <c r="R23" s="5"/>
      <c r="S23" s="5"/>
      <c r="T23" s="5"/>
      <c r="U23" s="5"/>
      <c r="V23" s="5"/>
      <c r="W23" s="5"/>
      <c r="X23" s="5"/>
      <c r="Y23" s="5"/>
      <c r="Z23" s="5"/>
    </row>
    <row r="24" spans="1:26" ht="347.25" thickBot="1" x14ac:dyDescent="0.3">
      <c r="A24" s="36">
        <v>117</v>
      </c>
      <c r="B24" s="36">
        <v>8</v>
      </c>
      <c r="C24" s="36" t="s">
        <v>18</v>
      </c>
      <c r="D24" s="36">
        <v>2</v>
      </c>
      <c r="E24" s="36" t="s">
        <v>169</v>
      </c>
      <c r="F24" s="36" t="s">
        <v>170</v>
      </c>
      <c r="G24" s="36" t="s">
        <v>37</v>
      </c>
      <c r="H24" s="38" t="s">
        <v>196</v>
      </c>
      <c r="I24" s="39" t="s">
        <v>197</v>
      </c>
      <c r="J24" s="5"/>
      <c r="K24" s="5"/>
      <c r="L24" s="5"/>
      <c r="M24" s="5"/>
      <c r="N24" s="5"/>
      <c r="O24" s="5"/>
      <c r="P24" s="5"/>
      <c r="Q24" s="5"/>
      <c r="R24" s="5"/>
      <c r="S24" s="5"/>
      <c r="T24" s="5"/>
      <c r="U24" s="5"/>
      <c r="V24" s="5"/>
      <c r="W24" s="5"/>
      <c r="X24" s="5"/>
      <c r="Y24" s="5"/>
      <c r="Z24" s="5"/>
    </row>
    <row r="25" spans="1:26" ht="189.75" thickBot="1" x14ac:dyDescent="0.3">
      <c r="A25" s="36">
        <v>118</v>
      </c>
      <c r="B25" s="36">
        <v>8</v>
      </c>
      <c r="C25" s="36" t="s">
        <v>18</v>
      </c>
      <c r="D25" s="36">
        <v>2</v>
      </c>
      <c r="E25" s="36" t="s">
        <v>169</v>
      </c>
      <c r="F25" s="36" t="s">
        <v>170</v>
      </c>
      <c r="G25" s="36" t="s">
        <v>37</v>
      </c>
      <c r="H25" s="38" t="s">
        <v>198</v>
      </c>
      <c r="I25" s="39" t="s">
        <v>199</v>
      </c>
      <c r="J25" s="5"/>
      <c r="K25" s="5"/>
      <c r="L25" s="5"/>
      <c r="M25" s="5"/>
      <c r="N25" s="5"/>
      <c r="O25" s="5"/>
      <c r="P25" s="5"/>
      <c r="Q25" s="5"/>
      <c r="R25" s="5"/>
      <c r="S25" s="5"/>
      <c r="T25" s="5"/>
      <c r="U25" s="5"/>
      <c r="V25" s="5"/>
      <c r="W25" s="5"/>
      <c r="X25" s="5"/>
      <c r="Y25" s="5"/>
      <c r="Z25" s="5"/>
    </row>
    <row r="26" spans="1:26" ht="174" thickBot="1" x14ac:dyDescent="0.3">
      <c r="A26" s="36">
        <v>119</v>
      </c>
      <c r="B26" s="36">
        <v>8</v>
      </c>
      <c r="C26" s="36" t="s">
        <v>18</v>
      </c>
      <c r="D26" s="36">
        <v>2</v>
      </c>
      <c r="E26" s="36" t="s">
        <v>169</v>
      </c>
      <c r="F26" s="36" t="s">
        <v>170</v>
      </c>
      <c r="G26" s="37" t="s">
        <v>104</v>
      </c>
      <c r="H26" s="38" t="s">
        <v>200</v>
      </c>
      <c r="I26" s="39" t="s">
        <v>199</v>
      </c>
      <c r="J26" s="5"/>
      <c r="K26" s="5"/>
      <c r="L26" s="5"/>
      <c r="M26" s="5"/>
      <c r="N26" s="5"/>
      <c r="O26" s="5"/>
      <c r="P26" s="5"/>
      <c r="Q26" s="5"/>
      <c r="R26" s="5"/>
      <c r="S26" s="5"/>
      <c r="T26" s="5"/>
      <c r="U26" s="5"/>
      <c r="V26" s="5"/>
      <c r="W26" s="5"/>
      <c r="X26" s="5"/>
      <c r="Y26" s="5"/>
      <c r="Z26" s="5"/>
    </row>
    <row r="27" spans="1:26" ht="15.75" customHeight="1" x14ac:dyDescent="0.25">
      <c r="A27" s="5"/>
      <c r="B27" s="5"/>
      <c r="C27" s="5"/>
      <c r="D27" s="5"/>
      <c r="E27" s="5"/>
      <c r="F27" s="5"/>
      <c r="G27" s="5"/>
      <c r="H27" s="5"/>
      <c r="I27" s="5"/>
      <c r="J27" s="5"/>
      <c r="K27" s="5"/>
      <c r="L27" s="5"/>
      <c r="M27" s="5"/>
      <c r="N27" s="5"/>
      <c r="O27" s="5"/>
      <c r="P27" s="5"/>
      <c r="Q27" s="5"/>
      <c r="R27" s="5"/>
      <c r="S27" s="5"/>
      <c r="T27" s="5"/>
      <c r="U27" s="5"/>
      <c r="V27" s="5"/>
      <c r="W27" s="5"/>
      <c r="X27" s="5"/>
      <c r="Y27" s="5"/>
      <c r="Z27" s="5"/>
    </row>
    <row r="28" spans="1:26" ht="15.75" customHeight="1" x14ac:dyDescent="0.25">
      <c r="A28" s="5"/>
      <c r="B28" s="5"/>
      <c r="C28" s="5"/>
      <c r="D28" s="5"/>
      <c r="E28" s="5"/>
      <c r="F28" s="5"/>
      <c r="G28" s="5"/>
      <c r="H28" s="5"/>
      <c r="I28" s="5"/>
      <c r="J28" s="5"/>
      <c r="K28" s="5"/>
      <c r="L28" s="5"/>
      <c r="M28" s="5"/>
      <c r="N28" s="5"/>
      <c r="O28" s="5"/>
      <c r="P28" s="5"/>
      <c r="Q28" s="5"/>
      <c r="R28" s="5"/>
      <c r="S28" s="5"/>
      <c r="T28" s="5"/>
      <c r="U28" s="5"/>
      <c r="V28" s="5"/>
      <c r="W28" s="5"/>
      <c r="X28" s="5"/>
      <c r="Y28" s="5"/>
      <c r="Z28" s="5"/>
    </row>
    <row r="29" spans="1:26" ht="15.75" customHeight="1" x14ac:dyDescent="0.25">
      <c r="A29" s="5"/>
      <c r="B29" s="5"/>
      <c r="C29" s="5"/>
      <c r="D29" s="5"/>
      <c r="E29" s="5"/>
      <c r="F29" s="5"/>
      <c r="G29" s="5"/>
      <c r="H29" s="5"/>
      <c r="I29" s="5"/>
      <c r="J29" s="5"/>
      <c r="K29" s="5"/>
      <c r="L29" s="5"/>
      <c r="M29" s="5"/>
      <c r="N29" s="5"/>
      <c r="O29" s="5"/>
      <c r="P29" s="5"/>
      <c r="Q29" s="5"/>
      <c r="R29" s="5"/>
      <c r="S29" s="5"/>
      <c r="T29" s="5"/>
      <c r="U29" s="5"/>
      <c r="V29" s="5"/>
      <c r="W29" s="5"/>
      <c r="X29" s="5"/>
      <c r="Y29" s="5"/>
      <c r="Z29" s="5"/>
    </row>
    <row r="30" spans="1:26" ht="15.75" customHeight="1" x14ac:dyDescent="0.25">
      <c r="A30" s="5"/>
      <c r="B30" s="5"/>
      <c r="C30" s="5"/>
      <c r="D30" s="5"/>
      <c r="E30" s="5"/>
      <c r="F30" s="5"/>
      <c r="G30" s="5"/>
      <c r="H30" s="5"/>
      <c r="I30" s="5"/>
      <c r="J30" s="5"/>
      <c r="K30" s="5"/>
      <c r="L30" s="5"/>
      <c r="M30" s="5"/>
      <c r="N30" s="5"/>
      <c r="O30" s="5"/>
      <c r="P30" s="5"/>
      <c r="Q30" s="5"/>
      <c r="R30" s="5"/>
      <c r="S30" s="5"/>
      <c r="T30" s="5"/>
      <c r="U30" s="5"/>
      <c r="V30" s="5"/>
      <c r="W30" s="5"/>
      <c r="X30" s="5"/>
      <c r="Y30" s="5"/>
      <c r="Z30" s="5"/>
    </row>
    <row r="31" spans="1:26" ht="15.75" customHeight="1" x14ac:dyDescent="0.25">
      <c r="A31" s="5"/>
      <c r="B31" s="5"/>
      <c r="C31" s="5"/>
      <c r="D31" s="5"/>
      <c r="E31" s="5"/>
      <c r="F31" s="5"/>
      <c r="G31" s="5"/>
      <c r="H31" s="5"/>
      <c r="I31" s="5"/>
      <c r="J31" s="5"/>
      <c r="K31" s="5"/>
      <c r="L31" s="5"/>
      <c r="M31" s="5"/>
      <c r="N31" s="5"/>
      <c r="O31" s="5"/>
      <c r="P31" s="5"/>
      <c r="Q31" s="5"/>
      <c r="R31" s="5"/>
      <c r="S31" s="5"/>
      <c r="T31" s="5"/>
      <c r="U31" s="5"/>
      <c r="V31" s="5"/>
      <c r="W31" s="5"/>
      <c r="X31" s="5"/>
      <c r="Y31" s="5"/>
      <c r="Z31" s="5"/>
    </row>
    <row r="32" spans="1:26" ht="15.75" customHeight="1" x14ac:dyDescent="0.25">
      <c r="A32" s="5"/>
      <c r="B32" s="5"/>
      <c r="C32" s="5"/>
      <c r="D32" s="5"/>
      <c r="E32" s="5"/>
      <c r="F32" s="5"/>
      <c r="G32" s="5"/>
      <c r="H32" s="5"/>
      <c r="I32" s="5"/>
      <c r="J32" s="5"/>
      <c r="K32" s="5"/>
      <c r="L32" s="5"/>
      <c r="M32" s="5"/>
      <c r="N32" s="5"/>
      <c r="O32" s="5"/>
      <c r="P32" s="5"/>
      <c r="Q32" s="5"/>
      <c r="R32" s="5"/>
      <c r="S32" s="5"/>
      <c r="T32" s="5"/>
      <c r="U32" s="5"/>
      <c r="V32" s="5"/>
      <c r="W32" s="5"/>
      <c r="X32" s="5"/>
      <c r="Y32" s="5"/>
      <c r="Z32" s="5"/>
    </row>
    <row r="33" spans="1:26" ht="15.75" customHeight="1" x14ac:dyDescent="0.25">
      <c r="A33" s="5"/>
      <c r="B33" s="5"/>
      <c r="C33" s="5"/>
      <c r="D33" s="5"/>
      <c r="E33" s="5"/>
      <c r="F33" s="5"/>
      <c r="G33" s="5"/>
      <c r="H33" s="5"/>
      <c r="I33" s="5"/>
      <c r="J33" s="5"/>
      <c r="K33" s="5"/>
      <c r="L33" s="5"/>
      <c r="M33" s="5"/>
      <c r="N33" s="5"/>
      <c r="O33" s="5"/>
      <c r="P33" s="5"/>
      <c r="Q33" s="5"/>
      <c r="R33" s="5"/>
      <c r="S33" s="5"/>
      <c r="T33" s="5"/>
      <c r="U33" s="5"/>
      <c r="V33" s="5"/>
      <c r="W33" s="5"/>
      <c r="X33" s="5"/>
      <c r="Y33" s="5"/>
      <c r="Z33" s="5"/>
    </row>
    <row r="34" spans="1:26" ht="15.75" customHeight="1" x14ac:dyDescent="0.25">
      <c r="A34" s="5"/>
      <c r="B34" s="5"/>
      <c r="C34" s="5"/>
      <c r="D34" s="5"/>
      <c r="E34" s="5"/>
      <c r="F34" s="5"/>
      <c r="G34" s="5"/>
      <c r="H34" s="5"/>
      <c r="I34" s="5"/>
      <c r="J34" s="5"/>
      <c r="K34" s="5"/>
      <c r="L34" s="5"/>
      <c r="M34" s="5"/>
      <c r="N34" s="5"/>
      <c r="O34" s="5"/>
      <c r="P34" s="5"/>
      <c r="Q34" s="5"/>
      <c r="R34" s="5"/>
      <c r="S34" s="5"/>
      <c r="T34" s="5"/>
      <c r="U34" s="5"/>
      <c r="V34" s="5"/>
      <c r="W34" s="5"/>
      <c r="X34" s="5"/>
      <c r="Y34" s="5"/>
      <c r="Z34" s="5"/>
    </row>
    <row r="35" spans="1:26" ht="15.75" customHeight="1" x14ac:dyDescent="0.25">
      <c r="A35" s="5"/>
      <c r="B35" s="5"/>
      <c r="C35" s="5"/>
      <c r="D35" s="5"/>
      <c r="E35" s="5"/>
      <c r="F35" s="5"/>
      <c r="G35" s="5"/>
      <c r="H35" s="5"/>
      <c r="I35" s="5"/>
      <c r="J35" s="5"/>
      <c r="K35" s="5"/>
      <c r="L35" s="5"/>
      <c r="M35" s="5"/>
      <c r="N35" s="5"/>
      <c r="O35" s="5"/>
      <c r="P35" s="5"/>
      <c r="Q35" s="5"/>
      <c r="R35" s="5"/>
      <c r="S35" s="5"/>
      <c r="T35" s="5"/>
      <c r="U35" s="5"/>
      <c r="V35" s="5"/>
      <c r="W35" s="5"/>
      <c r="X35" s="5"/>
      <c r="Y35" s="5"/>
      <c r="Z35" s="5"/>
    </row>
    <row r="36" spans="1:26" ht="15.75" customHeight="1" x14ac:dyDescent="0.25">
      <c r="A36" s="5"/>
      <c r="B36" s="5"/>
      <c r="C36" s="5"/>
      <c r="D36" s="5"/>
      <c r="E36" s="5"/>
      <c r="F36" s="5"/>
      <c r="G36" s="5"/>
      <c r="H36" s="5"/>
      <c r="I36" s="5"/>
      <c r="J36" s="5"/>
      <c r="K36" s="5"/>
      <c r="L36" s="5"/>
      <c r="M36" s="5"/>
      <c r="N36" s="5"/>
      <c r="O36" s="5"/>
      <c r="P36" s="5"/>
      <c r="Q36" s="5"/>
      <c r="R36" s="5"/>
      <c r="S36" s="5"/>
      <c r="T36" s="5"/>
      <c r="U36" s="5"/>
      <c r="V36" s="5"/>
      <c r="W36" s="5"/>
      <c r="X36" s="5"/>
      <c r="Y36" s="5"/>
      <c r="Z36" s="5"/>
    </row>
    <row r="37" spans="1:26" ht="15.75" customHeight="1" x14ac:dyDescent="0.25">
      <c r="A37" s="5"/>
      <c r="B37" s="5"/>
      <c r="C37" s="5"/>
      <c r="D37" s="5"/>
      <c r="E37" s="5"/>
      <c r="F37" s="5"/>
      <c r="G37" s="5"/>
      <c r="H37" s="5"/>
      <c r="I37" s="5"/>
      <c r="J37" s="5"/>
      <c r="K37" s="5"/>
      <c r="L37" s="5"/>
      <c r="M37" s="5"/>
      <c r="N37" s="5"/>
      <c r="O37" s="5"/>
      <c r="P37" s="5"/>
      <c r="Q37" s="5"/>
      <c r="R37" s="5"/>
      <c r="S37" s="5"/>
      <c r="T37" s="5"/>
      <c r="U37" s="5"/>
      <c r="V37" s="5"/>
      <c r="W37" s="5"/>
      <c r="X37" s="5"/>
      <c r="Y37" s="5"/>
      <c r="Z37" s="5"/>
    </row>
    <row r="38" spans="1:26" ht="15.75" customHeight="1" x14ac:dyDescent="0.25">
      <c r="A38" s="5"/>
      <c r="B38" s="5"/>
      <c r="C38" s="5"/>
      <c r="D38" s="5"/>
      <c r="E38" s="5"/>
      <c r="F38" s="5"/>
      <c r="G38" s="5"/>
      <c r="H38" s="5"/>
      <c r="I38" s="5"/>
      <c r="J38" s="5"/>
      <c r="K38" s="5"/>
      <c r="L38" s="5"/>
      <c r="M38" s="5"/>
      <c r="N38" s="5"/>
      <c r="O38" s="5"/>
      <c r="P38" s="5"/>
      <c r="Q38" s="5"/>
      <c r="R38" s="5"/>
      <c r="S38" s="5"/>
      <c r="T38" s="5"/>
      <c r="U38" s="5"/>
      <c r="V38" s="5"/>
      <c r="W38" s="5"/>
      <c r="X38" s="5"/>
      <c r="Y38" s="5"/>
      <c r="Z38" s="5"/>
    </row>
    <row r="39" spans="1:26" ht="15.75" customHeight="1" x14ac:dyDescent="0.25">
      <c r="A39" s="5"/>
      <c r="B39" s="5"/>
      <c r="C39" s="5"/>
      <c r="D39" s="5"/>
      <c r="E39" s="5"/>
      <c r="F39" s="5"/>
      <c r="G39" s="5"/>
      <c r="H39" s="5"/>
      <c r="I39" s="5"/>
      <c r="J39" s="5"/>
      <c r="K39" s="5"/>
      <c r="L39" s="5"/>
      <c r="M39" s="5"/>
      <c r="N39" s="5"/>
      <c r="O39" s="5"/>
      <c r="P39" s="5"/>
      <c r="Q39" s="5"/>
      <c r="R39" s="5"/>
      <c r="S39" s="5"/>
      <c r="T39" s="5"/>
      <c r="U39" s="5"/>
      <c r="V39" s="5"/>
      <c r="W39" s="5"/>
      <c r="X39" s="5"/>
      <c r="Y39" s="5"/>
      <c r="Z39" s="5"/>
    </row>
    <row r="40" spans="1:26" ht="15.75" customHeight="1" x14ac:dyDescent="0.25">
      <c r="A40" s="5"/>
      <c r="B40" s="5"/>
      <c r="C40" s="5"/>
      <c r="D40" s="5"/>
      <c r="E40" s="5"/>
      <c r="F40" s="5"/>
      <c r="G40" s="5"/>
      <c r="H40" s="5"/>
      <c r="I40" s="5"/>
      <c r="J40" s="5"/>
      <c r="K40" s="5"/>
      <c r="L40" s="5"/>
      <c r="M40" s="5"/>
      <c r="N40" s="5"/>
      <c r="O40" s="5"/>
      <c r="P40" s="5"/>
      <c r="Q40" s="5"/>
      <c r="R40" s="5"/>
      <c r="S40" s="5"/>
      <c r="T40" s="5"/>
      <c r="U40" s="5"/>
      <c r="V40" s="5"/>
      <c r="W40" s="5"/>
      <c r="X40" s="5"/>
      <c r="Y40" s="5"/>
      <c r="Z40" s="5"/>
    </row>
    <row r="41" spans="1:26" ht="15.75" customHeight="1" x14ac:dyDescent="0.25">
      <c r="A41" s="5"/>
      <c r="B41" s="5"/>
      <c r="C41" s="5"/>
      <c r="D41" s="5"/>
      <c r="E41" s="5"/>
      <c r="F41" s="5"/>
      <c r="G41" s="5"/>
      <c r="H41" s="5"/>
      <c r="I41" s="5"/>
      <c r="J41" s="5"/>
      <c r="K41" s="5"/>
      <c r="L41" s="5"/>
      <c r="M41" s="5"/>
      <c r="N41" s="5"/>
      <c r="O41" s="5"/>
      <c r="P41" s="5"/>
      <c r="Q41" s="5"/>
      <c r="R41" s="5"/>
      <c r="S41" s="5"/>
      <c r="T41" s="5"/>
      <c r="U41" s="5"/>
      <c r="V41" s="5"/>
      <c r="W41" s="5"/>
      <c r="X41" s="5"/>
      <c r="Y41" s="5"/>
      <c r="Z41" s="5"/>
    </row>
    <row r="42" spans="1:26" ht="15.75" customHeight="1" x14ac:dyDescent="0.25">
      <c r="A42" s="5"/>
      <c r="B42" s="5"/>
      <c r="C42" s="5"/>
      <c r="D42" s="5"/>
      <c r="E42" s="5"/>
      <c r="F42" s="5"/>
      <c r="G42" s="5"/>
      <c r="H42" s="5"/>
      <c r="I42" s="5"/>
      <c r="J42" s="5"/>
      <c r="K42" s="5"/>
      <c r="L42" s="5"/>
      <c r="M42" s="5"/>
      <c r="N42" s="5"/>
      <c r="O42" s="5"/>
      <c r="P42" s="5"/>
      <c r="Q42" s="5"/>
      <c r="R42" s="5"/>
      <c r="S42" s="5"/>
      <c r="T42" s="5"/>
      <c r="U42" s="5"/>
      <c r="V42" s="5"/>
      <c r="W42" s="5"/>
      <c r="X42" s="5"/>
      <c r="Y42" s="5"/>
      <c r="Z42" s="5"/>
    </row>
    <row r="43" spans="1:26" ht="15.75" customHeight="1" x14ac:dyDescent="0.25">
      <c r="A43" s="5"/>
      <c r="B43" s="5"/>
      <c r="C43" s="5"/>
      <c r="D43" s="5"/>
      <c r="E43" s="5"/>
      <c r="F43" s="5"/>
      <c r="G43" s="5"/>
      <c r="H43" s="5"/>
      <c r="I43" s="5"/>
      <c r="J43" s="5"/>
      <c r="K43" s="5"/>
      <c r="L43" s="5"/>
      <c r="M43" s="5"/>
      <c r="N43" s="5"/>
      <c r="O43" s="5"/>
      <c r="P43" s="5"/>
      <c r="Q43" s="5"/>
      <c r="R43" s="5"/>
      <c r="S43" s="5"/>
      <c r="T43" s="5"/>
      <c r="U43" s="5"/>
      <c r="V43" s="5"/>
      <c r="W43" s="5"/>
      <c r="X43" s="5"/>
      <c r="Y43" s="5"/>
      <c r="Z43" s="5"/>
    </row>
    <row r="44" spans="1:26" ht="15.75" customHeight="1" x14ac:dyDescent="0.25">
      <c r="A44" s="5"/>
      <c r="B44" s="5"/>
      <c r="C44" s="5"/>
      <c r="D44" s="5"/>
      <c r="E44" s="5"/>
      <c r="F44" s="5"/>
      <c r="G44" s="5"/>
      <c r="H44" s="5"/>
      <c r="I44" s="5"/>
      <c r="J44" s="5"/>
      <c r="K44" s="5"/>
      <c r="L44" s="5"/>
      <c r="M44" s="5"/>
      <c r="N44" s="5"/>
      <c r="O44" s="5"/>
      <c r="P44" s="5"/>
      <c r="Q44" s="5"/>
      <c r="R44" s="5"/>
      <c r="S44" s="5"/>
      <c r="T44" s="5"/>
      <c r="U44" s="5"/>
      <c r="V44" s="5"/>
      <c r="W44" s="5"/>
      <c r="X44" s="5"/>
      <c r="Y44" s="5"/>
      <c r="Z44" s="5"/>
    </row>
    <row r="45" spans="1:26" ht="15.75" customHeight="1" x14ac:dyDescent="0.25">
      <c r="A45" s="5"/>
      <c r="B45" s="5"/>
      <c r="C45" s="5"/>
      <c r="D45" s="5"/>
      <c r="E45" s="5"/>
      <c r="F45" s="5"/>
      <c r="G45" s="5"/>
      <c r="H45" s="5"/>
      <c r="I45" s="5"/>
      <c r="J45" s="5"/>
      <c r="K45" s="5"/>
      <c r="L45" s="5"/>
      <c r="M45" s="5"/>
      <c r="N45" s="5"/>
      <c r="O45" s="5"/>
      <c r="P45" s="5"/>
      <c r="Q45" s="5"/>
      <c r="R45" s="5"/>
      <c r="S45" s="5"/>
      <c r="T45" s="5"/>
      <c r="U45" s="5"/>
      <c r="V45" s="5"/>
      <c r="W45" s="5"/>
      <c r="X45" s="5"/>
      <c r="Y45" s="5"/>
      <c r="Z45" s="5"/>
    </row>
    <row r="46" spans="1:26" ht="15.75" customHeight="1" x14ac:dyDescent="0.25">
      <c r="A46" s="5"/>
      <c r="B46" s="5"/>
      <c r="C46" s="5"/>
      <c r="D46" s="5"/>
      <c r="E46" s="5"/>
      <c r="F46" s="5"/>
      <c r="G46" s="5"/>
      <c r="H46" s="5"/>
      <c r="I46" s="5"/>
      <c r="J46" s="5"/>
      <c r="K46" s="5"/>
      <c r="L46" s="5"/>
      <c r="M46" s="5"/>
      <c r="N46" s="5"/>
      <c r="O46" s="5"/>
      <c r="P46" s="5"/>
      <c r="Q46" s="5"/>
      <c r="R46" s="5"/>
      <c r="S46" s="5"/>
      <c r="T46" s="5"/>
      <c r="U46" s="5"/>
      <c r="V46" s="5"/>
      <c r="W46" s="5"/>
      <c r="X46" s="5"/>
      <c r="Y46" s="5"/>
      <c r="Z46" s="5"/>
    </row>
    <row r="47" spans="1:26" ht="15.75" customHeight="1" x14ac:dyDescent="0.25">
      <c r="A47" s="5"/>
      <c r="B47" s="5"/>
      <c r="C47" s="5"/>
      <c r="D47" s="5"/>
      <c r="E47" s="5"/>
      <c r="F47" s="5"/>
      <c r="G47" s="5"/>
      <c r="H47" s="5"/>
      <c r="I47" s="5"/>
      <c r="J47" s="5"/>
      <c r="K47" s="5"/>
      <c r="L47" s="5"/>
      <c r="M47" s="5"/>
      <c r="N47" s="5"/>
      <c r="O47" s="5"/>
      <c r="P47" s="5"/>
      <c r="Q47" s="5"/>
      <c r="R47" s="5"/>
      <c r="S47" s="5"/>
      <c r="T47" s="5"/>
      <c r="U47" s="5"/>
      <c r="V47" s="5"/>
      <c r="W47" s="5"/>
      <c r="X47" s="5"/>
      <c r="Y47" s="5"/>
      <c r="Z47" s="5"/>
    </row>
    <row r="48" spans="1:26" ht="15.75" customHeight="1" x14ac:dyDescent="0.25">
      <c r="A48" s="5"/>
      <c r="B48" s="5"/>
      <c r="C48" s="5"/>
      <c r="D48" s="5"/>
      <c r="E48" s="5"/>
      <c r="F48" s="5"/>
      <c r="G48" s="5"/>
      <c r="H48" s="5"/>
      <c r="I48" s="5"/>
      <c r="J48" s="5"/>
      <c r="K48" s="5"/>
      <c r="L48" s="5"/>
      <c r="M48" s="5"/>
      <c r="N48" s="5"/>
      <c r="O48" s="5"/>
      <c r="P48" s="5"/>
      <c r="Q48" s="5"/>
      <c r="R48" s="5"/>
      <c r="S48" s="5"/>
      <c r="T48" s="5"/>
      <c r="U48" s="5"/>
      <c r="V48" s="5"/>
      <c r="W48" s="5"/>
      <c r="X48" s="5"/>
      <c r="Y48" s="5"/>
      <c r="Z48" s="5"/>
    </row>
    <row r="49" spans="1:26" ht="15.75" customHeight="1" x14ac:dyDescent="0.25">
      <c r="A49" s="5"/>
      <c r="B49" s="5"/>
      <c r="C49" s="5"/>
      <c r="D49" s="5"/>
      <c r="E49" s="5"/>
      <c r="F49" s="5"/>
      <c r="G49" s="5"/>
      <c r="H49" s="5"/>
      <c r="I49" s="5"/>
      <c r="J49" s="5"/>
      <c r="K49" s="5"/>
      <c r="L49" s="5"/>
      <c r="M49" s="5"/>
      <c r="N49" s="5"/>
      <c r="O49" s="5"/>
      <c r="P49" s="5"/>
      <c r="Q49" s="5"/>
      <c r="R49" s="5"/>
      <c r="S49" s="5"/>
      <c r="T49" s="5"/>
      <c r="U49" s="5"/>
      <c r="V49" s="5"/>
      <c r="W49" s="5"/>
      <c r="X49" s="5"/>
      <c r="Y49" s="5"/>
      <c r="Z49" s="5"/>
    </row>
    <row r="50" spans="1:26" ht="15.75" customHeight="1" x14ac:dyDescent="0.25">
      <c r="A50" s="5"/>
      <c r="B50" s="5"/>
      <c r="C50" s="5"/>
      <c r="D50" s="5"/>
      <c r="E50" s="5"/>
      <c r="F50" s="5"/>
      <c r="G50" s="5"/>
      <c r="H50" s="5"/>
      <c r="I50" s="5"/>
      <c r="J50" s="5"/>
      <c r="K50" s="5"/>
      <c r="L50" s="5"/>
      <c r="M50" s="5"/>
      <c r="N50" s="5"/>
      <c r="O50" s="5"/>
      <c r="P50" s="5"/>
      <c r="Q50" s="5"/>
      <c r="R50" s="5"/>
      <c r="S50" s="5"/>
      <c r="T50" s="5"/>
      <c r="U50" s="5"/>
      <c r="V50" s="5"/>
      <c r="W50" s="5"/>
      <c r="X50" s="5"/>
      <c r="Y50" s="5"/>
      <c r="Z50" s="5"/>
    </row>
    <row r="51" spans="1:26" ht="15.75" customHeight="1" x14ac:dyDescent="0.25">
      <c r="A51" s="5"/>
      <c r="B51" s="5"/>
      <c r="C51" s="5"/>
      <c r="D51" s="5"/>
      <c r="E51" s="5"/>
      <c r="F51" s="5"/>
      <c r="G51" s="5"/>
      <c r="H51" s="5"/>
      <c r="I51" s="5"/>
      <c r="J51" s="5"/>
      <c r="K51" s="5"/>
      <c r="L51" s="5"/>
      <c r="M51" s="5"/>
      <c r="N51" s="5"/>
      <c r="O51" s="5"/>
      <c r="P51" s="5"/>
      <c r="Q51" s="5"/>
      <c r="R51" s="5"/>
      <c r="S51" s="5"/>
      <c r="T51" s="5"/>
      <c r="U51" s="5"/>
      <c r="V51" s="5"/>
      <c r="W51" s="5"/>
      <c r="X51" s="5"/>
      <c r="Y51" s="5"/>
      <c r="Z51" s="5"/>
    </row>
    <row r="52" spans="1:26" ht="15.75" customHeight="1" x14ac:dyDescent="0.25">
      <c r="A52" s="5"/>
      <c r="B52" s="5"/>
      <c r="C52" s="5"/>
      <c r="D52" s="5"/>
      <c r="E52" s="5"/>
      <c r="F52" s="5"/>
      <c r="G52" s="5"/>
      <c r="H52" s="5"/>
      <c r="I52" s="5"/>
      <c r="J52" s="5"/>
      <c r="K52" s="5"/>
      <c r="L52" s="5"/>
      <c r="M52" s="5"/>
      <c r="N52" s="5"/>
      <c r="O52" s="5"/>
      <c r="P52" s="5"/>
      <c r="Q52" s="5"/>
      <c r="R52" s="5"/>
      <c r="S52" s="5"/>
      <c r="T52" s="5"/>
      <c r="U52" s="5"/>
      <c r="V52" s="5"/>
      <c r="W52" s="5"/>
      <c r="X52" s="5"/>
      <c r="Y52" s="5"/>
      <c r="Z52" s="5"/>
    </row>
    <row r="53" spans="1:26" ht="15.75" customHeight="1" x14ac:dyDescent="0.25">
      <c r="A53" s="5"/>
      <c r="B53" s="5"/>
      <c r="C53" s="5"/>
      <c r="D53" s="5"/>
      <c r="E53" s="5"/>
      <c r="F53" s="5"/>
      <c r="G53" s="5"/>
      <c r="H53" s="5"/>
      <c r="I53" s="5"/>
      <c r="J53" s="5"/>
      <c r="K53" s="5"/>
      <c r="L53" s="5"/>
      <c r="M53" s="5"/>
      <c r="N53" s="5"/>
      <c r="O53" s="5"/>
      <c r="P53" s="5"/>
      <c r="Q53" s="5"/>
      <c r="R53" s="5"/>
      <c r="S53" s="5"/>
      <c r="T53" s="5"/>
      <c r="U53" s="5"/>
      <c r="V53" s="5"/>
      <c r="W53" s="5"/>
      <c r="X53" s="5"/>
      <c r="Y53" s="5"/>
      <c r="Z53" s="5"/>
    </row>
    <row r="54" spans="1:26" ht="15.75" customHeight="1" x14ac:dyDescent="0.25">
      <c r="A54" s="5"/>
      <c r="B54" s="5"/>
      <c r="C54" s="5"/>
      <c r="D54" s="5"/>
      <c r="E54" s="5"/>
      <c r="F54" s="5"/>
      <c r="G54" s="5"/>
      <c r="H54" s="5"/>
      <c r="I54" s="5"/>
      <c r="J54" s="5"/>
      <c r="K54" s="5"/>
      <c r="L54" s="5"/>
      <c r="M54" s="5"/>
      <c r="N54" s="5"/>
      <c r="O54" s="5"/>
      <c r="P54" s="5"/>
      <c r="Q54" s="5"/>
      <c r="R54" s="5"/>
      <c r="S54" s="5"/>
      <c r="T54" s="5"/>
      <c r="U54" s="5"/>
      <c r="V54" s="5"/>
      <c r="W54" s="5"/>
      <c r="X54" s="5"/>
      <c r="Y54" s="5"/>
      <c r="Z54" s="5"/>
    </row>
    <row r="55" spans="1:26" ht="15.75" customHeight="1" x14ac:dyDescent="0.25">
      <c r="A55" s="5"/>
      <c r="B55" s="5"/>
      <c r="C55" s="5"/>
      <c r="D55" s="5"/>
      <c r="E55" s="5"/>
      <c r="F55" s="5"/>
      <c r="G55" s="5"/>
      <c r="H55" s="5"/>
      <c r="I55" s="5"/>
      <c r="J55" s="5"/>
      <c r="K55" s="5"/>
      <c r="L55" s="5"/>
      <c r="M55" s="5"/>
      <c r="N55" s="5"/>
      <c r="O55" s="5"/>
      <c r="P55" s="5"/>
      <c r="Q55" s="5"/>
      <c r="R55" s="5"/>
      <c r="S55" s="5"/>
      <c r="T55" s="5"/>
      <c r="U55" s="5"/>
      <c r="V55" s="5"/>
      <c r="W55" s="5"/>
      <c r="X55" s="5"/>
      <c r="Y55" s="5"/>
      <c r="Z55" s="5"/>
    </row>
    <row r="56" spans="1:26" ht="15.75" customHeight="1" x14ac:dyDescent="0.25">
      <c r="A56" s="5"/>
      <c r="B56" s="5"/>
      <c r="C56" s="5"/>
      <c r="D56" s="5"/>
      <c r="E56" s="5"/>
      <c r="F56" s="5"/>
      <c r="G56" s="5"/>
      <c r="H56" s="5"/>
      <c r="I56" s="5"/>
      <c r="J56" s="5"/>
      <c r="K56" s="5"/>
      <c r="L56" s="5"/>
      <c r="M56" s="5"/>
      <c r="N56" s="5"/>
      <c r="O56" s="5"/>
      <c r="P56" s="5"/>
      <c r="Q56" s="5"/>
      <c r="R56" s="5"/>
      <c r="S56" s="5"/>
      <c r="T56" s="5"/>
      <c r="U56" s="5"/>
      <c r="V56" s="5"/>
      <c r="W56" s="5"/>
      <c r="X56" s="5"/>
      <c r="Y56" s="5"/>
      <c r="Z56" s="5"/>
    </row>
    <row r="57" spans="1:26" ht="15.75" customHeight="1" x14ac:dyDescent="0.25">
      <c r="A57" s="5"/>
      <c r="B57" s="5"/>
      <c r="C57" s="5"/>
      <c r="D57" s="5"/>
      <c r="E57" s="5"/>
      <c r="F57" s="5"/>
      <c r="G57" s="5"/>
      <c r="H57" s="5"/>
      <c r="I57" s="5"/>
      <c r="J57" s="5"/>
      <c r="K57" s="5"/>
      <c r="L57" s="5"/>
      <c r="M57" s="5"/>
      <c r="N57" s="5"/>
      <c r="O57" s="5"/>
      <c r="P57" s="5"/>
      <c r="Q57" s="5"/>
      <c r="R57" s="5"/>
      <c r="S57" s="5"/>
      <c r="T57" s="5"/>
      <c r="U57" s="5"/>
      <c r="V57" s="5"/>
      <c r="W57" s="5"/>
      <c r="X57" s="5"/>
      <c r="Y57" s="5"/>
      <c r="Z57" s="5"/>
    </row>
    <row r="58" spans="1:26" ht="15.75" customHeight="1" x14ac:dyDescent="0.25">
      <c r="A58" s="5"/>
      <c r="B58" s="5"/>
      <c r="C58" s="5"/>
      <c r="D58" s="5"/>
      <c r="E58" s="5"/>
      <c r="F58" s="5"/>
      <c r="G58" s="5"/>
      <c r="H58" s="5"/>
      <c r="I58" s="5"/>
      <c r="J58" s="5"/>
      <c r="K58" s="5"/>
      <c r="L58" s="5"/>
      <c r="M58" s="5"/>
      <c r="N58" s="5"/>
      <c r="O58" s="5"/>
      <c r="P58" s="5"/>
      <c r="Q58" s="5"/>
      <c r="R58" s="5"/>
      <c r="S58" s="5"/>
      <c r="T58" s="5"/>
      <c r="U58" s="5"/>
      <c r="V58" s="5"/>
      <c r="W58" s="5"/>
      <c r="X58" s="5"/>
      <c r="Y58" s="5"/>
      <c r="Z58" s="5"/>
    </row>
    <row r="59" spans="1:26" ht="15.75" customHeight="1" x14ac:dyDescent="0.25">
      <c r="A59" s="5"/>
      <c r="B59" s="5"/>
      <c r="C59" s="5"/>
      <c r="D59" s="5"/>
      <c r="E59" s="5"/>
      <c r="F59" s="5"/>
      <c r="G59" s="5"/>
      <c r="H59" s="5"/>
      <c r="I59" s="5"/>
      <c r="J59" s="5"/>
      <c r="K59" s="5"/>
      <c r="L59" s="5"/>
      <c r="M59" s="5"/>
      <c r="N59" s="5"/>
      <c r="O59" s="5"/>
      <c r="P59" s="5"/>
      <c r="Q59" s="5"/>
      <c r="R59" s="5"/>
      <c r="S59" s="5"/>
      <c r="T59" s="5"/>
      <c r="U59" s="5"/>
      <c r="V59" s="5"/>
      <c r="W59" s="5"/>
      <c r="X59" s="5"/>
      <c r="Y59" s="5"/>
      <c r="Z59" s="5"/>
    </row>
    <row r="60" spans="1:26" ht="15.75" customHeight="1" x14ac:dyDescent="0.25">
      <c r="A60" s="5"/>
      <c r="B60" s="5"/>
      <c r="C60" s="5"/>
      <c r="D60" s="5"/>
      <c r="E60" s="5"/>
      <c r="F60" s="5"/>
      <c r="G60" s="5"/>
      <c r="H60" s="5"/>
      <c r="I60" s="5"/>
      <c r="J60" s="5"/>
      <c r="K60" s="5"/>
      <c r="L60" s="5"/>
      <c r="M60" s="5"/>
      <c r="N60" s="5"/>
      <c r="O60" s="5"/>
      <c r="P60" s="5"/>
      <c r="Q60" s="5"/>
      <c r="R60" s="5"/>
      <c r="S60" s="5"/>
      <c r="T60" s="5"/>
      <c r="U60" s="5"/>
      <c r="V60" s="5"/>
      <c r="W60" s="5"/>
      <c r="X60" s="5"/>
      <c r="Y60" s="5"/>
      <c r="Z60" s="5"/>
    </row>
    <row r="61" spans="1:26" ht="15.75" customHeight="1" x14ac:dyDescent="0.25">
      <c r="A61" s="5"/>
      <c r="B61" s="5"/>
      <c r="C61" s="5"/>
      <c r="D61" s="5"/>
      <c r="E61" s="5"/>
      <c r="F61" s="5"/>
      <c r="G61" s="5"/>
      <c r="H61" s="5"/>
      <c r="I61" s="5"/>
      <c r="J61" s="5"/>
      <c r="K61" s="5"/>
      <c r="L61" s="5"/>
      <c r="M61" s="5"/>
      <c r="N61" s="5"/>
      <c r="O61" s="5"/>
      <c r="P61" s="5"/>
      <c r="Q61" s="5"/>
      <c r="R61" s="5"/>
      <c r="S61" s="5"/>
      <c r="T61" s="5"/>
      <c r="U61" s="5"/>
      <c r="V61" s="5"/>
      <c r="W61" s="5"/>
      <c r="X61" s="5"/>
      <c r="Y61" s="5"/>
      <c r="Z61" s="5"/>
    </row>
    <row r="62" spans="1:26" ht="15.75" customHeight="1" x14ac:dyDescent="0.25">
      <c r="A62" s="5"/>
      <c r="B62" s="5"/>
      <c r="C62" s="5"/>
      <c r="D62" s="5"/>
      <c r="E62" s="5"/>
      <c r="F62" s="5"/>
      <c r="G62" s="5"/>
      <c r="H62" s="5"/>
      <c r="I62" s="5"/>
      <c r="J62" s="5"/>
      <c r="K62" s="5"/>
      <c r="L62" s="5"/>
      <c r="M62" s="5"/>
      <c r="N62" s="5"/>
      <c r="O62" s="5"/>
      <c r="P62" s="5"/>
      <c r="Q62" s="5"/>
      <c r="R62" s="5"/>
      <c r="S62" s="5"/>
      <c r="T62" s="5"/>
      <c r="U62" s="5"/>
      <c r="V62" s="5"/>
      <c r="W62" s="5"/>
      <c r="X62" s="5"/>
      <c r="Y62" s="5"/>
      <c r="Z62" s="5"/>
    </row>
    <row r="63" spans="1:26" ht="15.75" customHeight="1" x14ac:dyDescent="0.25">
      <c r="A63" s="5"/>
      <c r="B63" s="5"/>
      <c r="C63" s="5"/>
      <c r="D63" s="5"/>
      <c r="E63" s="5"/>
      <c r="F63" s="5"/>
      <c r="G63" s="5"/>
      <c r="H63" s="5"/>
      <c r="I63" s="5"/>
      <c r="J63" s="5"/>
      <c r="K63" s="5"/>
      <c r="L63" s="5"/>
      <c r="M63" s="5"/>
      <c r="N63" s="5"/>
      <c r="O63" s="5"/>
      <c r="P63" s="5"/>
      <c r="Q63" s="5"/>
      <c r="R63" s="5"/>
      <c r="S63" s="5"/>
      <c r="T63" s="5"/>
      <c r="U63" s="5"/>
      <c r="V63" s="5"/>
      <c r="W63" s="5"/>
      <c r="X63" s="5"/>
      <c r="Y63" s="5"/>
      <c r="Z63" s="5"/>
    </row>
    <row r="64" spans="1:26" ht="15.75" customHeight="1" x14ac:dyDescent="0.25">
      <c r="A64" s="5"/>
      <c r="B64" s="5"/>
      <c r="C64" s="5"/>
      <c r="D64" s="5"/>
      <c r="E64" s="5"/>
      <c r="F64" s="5"/>
      <c r="G64" s="5"/>
      <c r="H64" s="5"/>
      <c r="I64" s="5"/>
      <c r="J64" s="5"/>
      <c r="K64" s="5"/>
      <c r="L64" s="5"/>
      <c r="M64" s="5"/>
      <c r="N64" s="5"/>
      <c r="O64" s="5"/>
      <c r="P64" s="5"/>
      <c r="Q64" s="5"/>
      <c r="R64" s="5"/>
      <c r="S64" s="5"/>
      <c r="T64" s="5"/>
      <c r="U64" s="5"/>
      <c r="V64" s="5"/>
      <c r="W64" s="5"/>
      <c r="X64" s="5"/>
      <c r="Y64" s="5"/>
      <c r="Z64" s="5"/>
    </row>
    <row r="65" spans="1:26" ht="15.75" customHeight="1" x14ac:dyDescent="0.25">
      <c r="A65" s="5"/>
      <c r="B65" s="5"/>
      <c r="C65" s="5"/>
      <c r="D65" s="5"/>
      <c r="E65" s="5"/>
      <c r="F65" s="5"/>
      <c r="G65" s="5"/>
      <c r="H65" s="5"/>
      <c r="I65" s="5"/>
      <c r="J65" s="5"/>
      <c r="K65" s="5"/>
      <c r="L65" s="5"/>
      <c r="M65" s="5"/>
      <c r="N65" s="5"/>
      <c r="O65" s="5"/>
      <c r="P65" s="5"/>
      <c r="Q65" s="5"/>
      <c r="R65" s="5"/>
      <c r="S65" s="5"/>
      <c r="T65" s="5"/>
      <c r="U65" s="5"/>
      <c r="V65" s="5"/>
      <c r="W65" s="5"/>
      <c r="X65" s="5"/>
      <c r="Y65" s="5"/>
      <c r="Z65" s="5"/>
    </row>
    <row r="66" spans="1:26" ht="15.75" customHeight="1" x14ac:dyDescent="0.25">
      <c r="A66" s="5"/>
      <c r="B66" s="5"/>
      <c r="C66" s="5"/>
      <c r="D66" s="5"/>
      <c r="E66" s="5"/>
      <c r="F66" s="5"/>
      <c r="G66" s="5"/>
      <c r="H66" s="5"/>
      <c r="I66" s="5"/>
      <c r="J66" s="5"/>
      <c r="K66" s="5"/>
      <c r="L66" s="5"/>
      <c r="M66" s="5"/>
      <c r="N66" s="5"/>
      <c r="O66" s="5"/>
      <c r="P66" s="5"/>
      <c r="Q66" s="5"/>
      <c r="R66" s="5"/>
      <c r="S66" s="5"/>
      <c r="T66" s="5"/>
      <c r="U66" s="5"/>
      <c r="V66" s="5"/>
      <c r="W66" s="5"/>
      <c r="X66" s="5"/>
      <c r="Y66" s="5"/>
      <c r="Z66" s="5"/>
    </row>
    <row r="67" spans="1:26" ht="15.75" customHeight="1" x14ac:dyDescent="0.25">
      <c r="A67" s="5"/>
      <c r="B67" s="5"/>
      <c r="C67" s="5"/>
      <c r="D67" s="5"/>
      <c r="E67" s="5"/>
      <c r="F67" s="5"/>
      <c r="G67" s="5"/>
      <c r="H67" s="5"/>
      <c r="I67" s="5"/>
      <c r="J67" s="5"/>
      <c r="K67" s="5"/>
      <c r="L67" s="5"/>
      <c r="M67" s="5"/>
      <c r="N67" s="5"/>
      <c r="O67" s="5"/>
      <c r="P67" s="5"/>
      <c r="Q67" s="5"/>
      <c r="R67" s="5"/>
      <c r="S67" s="5"/>
      <c r="T67" s="5"/>
      <c r="U67" s="5"/>
      <c r="V67" s="5"/>
      <c r="W67" s="5"/>
      <c r="X67" s="5"/>
      <c r="Y67" s="5"/>
      <c r="Z67" s="5"/>
    </row>
    <row r="68" spans="1:26" ht="15.75" customHeight="1" x14ac:dyDescent="0.25">
      <c r="A68" s="5"/>
      <c r="B68" s="5"/>
      <c r="C68" s="5"/>
      <c r="D68" s="5"/>
      <c r="E68" s="5"/>
      <c r="F68" s="5"/>
      <c r="G68" s="5"/>
      <c r="H68" s="5"/>
      <c r="I68" s="5"/>
      <c r="J68" s="5"/>
      <c r="K68" s="5"/>
      <c r="L68" s="5"/>
      <c r="M68" s="5"/>
      <c r="N68" s="5"/>
      <c r="O68" s="5"/>
      <c r="P68" s="5"/>
      <c r="Q68" s="5"/>
      <c r="R68" s="5"/>
      <c r="S68" s="5"/>
      <c r="T68" s="5"/>
      <c r="U68" s="5"/>
      <c r="V68" s="5"/>
      <c r="W68" s="5"/>
      <c r="X68" s="5"/>
      <c r="Y68" s="5"/>
      <c r="Z68" s="5"/>
    </row>
    <row r="69" spans="1:26" ht="15.75" customHeight="1" x14ac:dyDescent="0.25">
      <c r="A69" s="5"/>
      <c r="B69" s="5"/>
      <c r="C69" s="5"/>
      <c r="D69" s="5"/>
      <c r="E69" s="5"/>
      <c r="F69" s="5"/>
      <c r="G69" s="5"/>
      <c r="H69" s="5"/>
      <c r="I69" s="5"/>
      <c r="J69" s="5"/>
      <c r="K69" s="5"/>
      <c r="L69" s="5"/>
      <c r="M69" s="5"/>
      <c r="N69" s="5"/>
      <c r="O69" s="5"/>
      <c r="P69" s="5"/>
      <c r="Q69" s="5"/>
      <c r="R69" s="5"/>
      <c r="S69" s="5"/>
      <c r="T69" s="5"/>
      <c r="U69" s="5"/>
      <c r="V69" s="5"/>
      <c r="W69" s="5"/>
      <c r="X69" s="5"/>
      <c r="Y69" s="5"/>
      <c r="Z69" s="5"/>
    </row>
    <row r="70" spans="1:26" ht="15.75" customHeight="1" x14ac:dyDescent="0.25">
      <c r="A70" s="5"/>
      <c r="B70" s="5"/>
      <c r="C70" s="5"/>
      <c r="D70" s="5"/>
      <c r="E70" s="5"/>
      <c r="F70" s="5"/>
      <c r="G70" s="5"/>
      <c r="H70" s="5"/>
      <c r="I70" s="5"/>
      <c r="J70" s="5"/>
      <c r="K70" s="5"/>
      <c r="L70" s="5"/>
      <c r="M70" s="5"/>
      <c r="N70" s="5"/>
      <c r="O70" s="5"/>
      <c r="P70" s="5"/>
      <c r="Q70" s="5"/>
      <c r="R70" s="5"/>
      <c r="S70" s="5"/>
      <c r="T70" s="5"/>
      <c r="U70" s="5"/>
      <c r="V70" s="5"/>
      <c r="W70" s="5"/>
      <c r="X70" s="5"/>
      <c r="Y70" s="5"/>
      <c r="Z70" s="5"/>
    </row>
    <row r="71" spans="1:26" ht="15.75" customHeight="1" x14ac:dyDescent="0.25">
      <c r="A71" s="5"/>
      <c r="B71" s="5"/>
      <c r="C71" s="5"/>
      <c r="D71" s="5"/>
      <c r="E71" s="5"/>
      <c r="F71" s="5"/>
      <c r="G71" s="5"/>
      <c r="H71" s="5"/>
      <c r="I71" s="5"/>
      <c r="J71" s="5"/>
      <c r="K71" s="5"/>
      <c r="L71" s="5"/>
      <c r="M71" s="5"/>
      <c r="N71" s="5"/>
      <c r="O71" s="5"/>
      <c r="P71" s="5"/>
      <c r="Q71" s="5"/>
      <c r="R71" s="5"/>
      <c r="S71" s="5"/>
      <c r="T71" s="5"/>
      <c r="U71" s="5"/>
      <c r="V71" s="5"/>
      <c r="W71" s="5"/>
      <c r="X71" s="5"/>
      <c r="Y71" s="5"/>
      <c r="Z71" s="5"/>
    </row>
    <row r="72" spans="1:26" ht="15.75" customHeight="1" x14ac:dyDescent="0.25">
      <c r="A72" s="5"/>
      <c r="B72" s="5"/>
      <c r="C72" s="5"/>
      <c r="D72" s="5"/>
      <c r="E72" s="5"/>
      <c r="F72" s="5"/>
      <c r="G72" s="5"/>
      <c r="H72" s="5"/>
      <c r="I72" s="5"/>
      <c r="J72" s="5"/>
      <c r="K72" s="5"/>
      <c r="L72" s="5"/>
      <c r="M72" s="5"/>
      <c r="N72" s="5"/>
      <c r="O72" s="5"/>
      <c r="P72" s="5"/>
      <c r="Q72" s="5"/>
      <c r="R72" s="5"/>
      <c r="S72" s="5"/>
      <c r="T72" s="5"/>
      <c r="U72" s="5"/>
      <c r="V72" s="5"/>
      <c r="W72" s="5"/>
      <c r="X72" s="5"/>
      <c r="Y72" s="5"/>
      <c r="Z72" s="5"/>
    </row>
    <row r="73" spans="1:26" ht="15.75" customHeight="1" x14ac:dyDescent="0.25">
      <c r="A73" s="5"/>
      <c r="B73" s="5"/>
      <c r="C73" s="5"/>
      <c r="D73" s="5"/>
      <c r="E73" s="5"/>
      <c r="F73" s="5"/>
      <c r="G73" s="5"/>
      <c r="H73" s="5"/>
      <c r="I73" s="5"/>
      <c r="J73" s="5"/>
      <c r="K73" s="5"/>
      <c r="L73" s="5"/>
      <c r="M73" s="5"/>
      <c r="N73" s="5"/>
      <c r="O73" s="5"/>
      <c r="P73" s="5"/>
      <c r="Q73" s="5"/>
      <c r="R73" s="5"/>
      <c r="S73" s="5"/>
      <c r="T73" s="5"/>
      <c r="U73" s="5"/>
      <c r="V73" s="5"/>
      <c r="W73" s="5"/>
      <c r="X73" s="5"/>
      <c r="Y73" s="5"/>
      <c r="Z73" s="5"/>
    </row>
    <row r="74" spans="1:26" ht="15.75" customHeight="1" x14ac:dyDescent="0.25">
      <c r="A74" s="5"/>
      <c r="B74" s="5"/>
      <c r="C74" s="5"/>
      <c r="D74" s="5"/>
      <c r="E74" s="5"/>
      <c r="F74" s="5"/>
      <c r="G74" s="5"/>
      <c r="H74" s="5"/>
      <c r="I74" s="5"/>
      <c r="J74" s="5"/>
      <c r="K74" s="5"/>
      <c r="L74" s="5"/>
      <c r="M74" s="5"/>
      <c r="N74" s="5"/>
      <c r="O74" s="5"/>
      <c r="P74" s="5"/>
      <c r="Q74" s="5"/>
      <c r="R74" s="5"/>
      <c r="S74" s="5"/>
      <c r="T74" s="5"/>
      <c r="U74" s="5"/>
      <c r="V74" s="5"/>
      <c r="W74" s="5"/>
      <c r="X74" s="5"/>
      <c r="Y74" s="5"/>
      <c r="Z74" s="5"/>
    </row>
    <row r="75" spans="1:26" ht="15.75" customHeight="1" x14ac:dyDescent="0.25">
      <c r="A75" s="5"/>
      <c r="B75" s="5"/>
      <c r="C75" s="5"/>
      <c r="D75" s="5"/>
      <c r="E75" s="5"/>
      <c r="F75" s="5"/>
      <c r="G75" s="5"/>
      <c r="H75" s="5"/>
      <c r="I75" s="5"/>
      <c r="J75" s="5"/>
      <c r="K75" s="5"/>
      <c r="L75" s="5"/>
      <c r="M75" s="5"/>
      <c r="N75" s="5"/>
      <c r="O75" s="5"/>
      <c r="P75" s="5"/>
      <c r="Q75" s="5"/>
      <c r="R75" s="5"/>
      <c r="S75" s="5"/>
      <c r="T75" s="5"/>
      <c r="U75" s="5"/>
      <c r="V75" s="5"/>
      <c r="W75" s="5"/>
      <c r="X75" s="5"/>
      <c r="Y75" s="5"/>
      <c r="Z75" s="5"/>
    </row>
    <row r="76" spans="1:26" ht="15.75" customHeight="1" x14ac:dyDescent="0.25">
      <c r="A76" s="5"/>
      <c r="B76" s="5"/>
      <c r="C76" s="5"/>
      <c r="D76" s="5"/>
      <c r="E76" s="5"/>
      <c r="F76" s="5"/>
      <c r="G76" s="5"/>
      <c r="H76" s="5"/>
      <c r="I76" s="5"/>
      <c r="J76" s="5"/>
      <c r="K76" s="5"/>
      <c r="L76" s="5"/>
      <c r="M76" s="5"/>
      <c r="N76" s="5"/>
      <c r="O76" s="5"/>
      <c r="P76" s="5"/>
      <c r="Q76" s="5"/>
      <c r="R76" s="5"/>
      <c r="S76" s="5"/>
      <c r="T76" s="5"/>
      <c r="U76" s="5"/>
      <c r="V76" s="5"/>
      <c r="W76" s="5"/>
      <c r="X76" s="5"/>
      <c r="Y76" s="5"/>
      <c r="Z76" s="5"/>
    </row>
    <row r="77" spans="1:26" ht="15.75" customHeight="1" x14ac:dyDescent="0.25">
      <c r="A77" s="5"/>
      <c r="B77" s="5"/>
      <c r="C77" s="5"/>
      <c r="D77" s="5"/>
      <c r="E77" s="5"/>
      <c r="F77" s="5"/>
      <c r="G77" s="5"/>
      <c r="H77" s="5"/>
      <c r="I77" s="5"/>
      <c r="J77" s="5"/>
      <c r="K77" s="5"/>
      <c r="L77" s="5"/>
      <c r="M77" s="5"/>
      <c r="N77" s="5"/>
      <c r="O77" s="5"/>
      <c r="P77" s="5"/>
      <c r="Q77" s="5"/>
      <c r="R77" s="5"/>
      <c r="S77" s="5"/>
      <c r="T77" s="5"/>
      <c r="U77" s="5"/>
      <c r="V77" s="5"/>
      <c r="W77" s="5"/>
      <c r="X77" s="5"/>
      <c r="Y77" s="5"/>
      <c r="Z77" s="5"/>
    </row>
    <row r="78" spans="1:26" ht="15.75" customHeight="1" x14ac:dyDescent="0.25">
      <c r="A78" s="5"/>
      <c r="B78" s="5"/>
      <c r="C78" s="5"/>
      <c r="D78" s="5"/>
      <c r="E78" s="5"/>
      <c r="F78" s="5"/>
      <c r="G78" s="5"/>
      <c r="H78" s="5"/>
      <c r="I78" s="5"/>
      <c r="J78" s="5"/>
      <c r="K78" s="5"/>
      <c r="L78" s="5"/>
      <c r="M78" s="5"/>
      <c r="N78" s="5"/>
      <c r="O78" s="5"/>
      <c r="P78" s="5"/>
      <c r="Q78" s="5"/>
      <c r="R78" s="5"/>
      <c r="S78" s="5"/>
      <c r="T78" s="5"/>
      <c r="U78" s="5"/>
      <c r="V78" s="5"/>
      <c r="W78" s="5"/>
      <c r="X78" s="5"/>
      <c r="Y78" s="5"/>
      <c r="Z78" s="5"/>
    </row>
    <row r="79" spans="1:26" ht="15.75" customHeight="1" x14ac:dyDescent="0.25">
      <c r="A79" s="5"/>
      <c r="B79" s="5"/>
      <c r="C79" s="5"/>
      <c r="D79" s="5"/>
      <c r="E79" s="5"/>
      <c r="F79" s="5"/>
      <c r="G79" s="5"/>
      <c r="H79" s="5"/>
      <c r="I79" s="5"/>
      <c r="J79" s="5"/>
      <c r="K79" s="5"/>
      <c r="L79" s="5"/>
      <c r="M79" s="5"/>
      <c r="N79" s="5"/>
      <c r="O79" s="5"/>
      <c r="P79" s="5"/>
      <c r="Q79" s="5"/>
      <c r="R79" s="5"/>
      <c r="S79" s="5"/>
      <c r="T79" s="5"/>
      <c r="U79" s="5"/>
      <c r="V79" s="5"/>
      <c r="W79" s="5"/>
      <c r="X79" s="5"/>
      <c r="Y79" s="5"/>
      <c r="Z79" s="5"/>
    </row>
    <row r="80" spans="1:26" ht="15.75" customHeight="1" x14ac:dyDescent="0.25">
      <c r="A80" s="5"/>
      <c r="B80" s="5"/>
      <c r="C80" s="5"/>
      <c r="D80" s="5"/>
      <c r="E80" s="5"/>
      <c r="F80" s="5"/>
      <c r="G80" s="5"/>
      <c r="H80" s="5"/>
      <c r="I80" s="5"/>
      <c r="J80" s="5"/>
      <c r="K80" s="5"/>
      <c r="L80" s="5"/>
      <c r="M80" s="5"/>
      <c r="N80" s="5"/>
      <c r="O80" s="5"/>
      <c r="P80" s="5"/>
      <c r="Q80" s="5"/>
      <c r="R80" s="5"/>
      <c r="S80" s="5"/>
      <c r="T80" s="5"/>
      <c r="U80" s="5"/>
      <c r="V80" s="5"/>
      <c r="W80" s="5"/>
      <c r="X80" s="5"/>
      <c r="Y80" s="5"/>
      <c r="Z80" s="5"/>
    </row>
    <row r="81" spans="1:26" ht="15.75" customHeight="1" x14ac:dyDescent="0.25">
      <c r="A81" s="5"/>
      <c r="B81" s="5"/>
      <c r="C81" s="5"/>
      <c r="D81" s="5"/>
      <c r="E81" s="5"/>
      <c r="F81" s="5"/>
      <c r="G81" s="5"/>
      <c r="H81" s="5"/>
      <c r="I81" s="5"/>
      <c r="J81" s="5"/>
      <c r="K81" s="5"/>
      <c r="L81" s="5"/>
      <c r="M81" s="5"/>
      <c r="N81" s="5"/>
      <c r="O81" s="5"/>
      <c r="P81" s="5"/>
      <c r="Q81" s="5"/>
      <c r="R81" s="5"/>
      <c r="S81" s="5"/>
      <c r="T81" s="5"/>
      <c r="U81" s="5"/>
      <c r="V81" s="5"/>
      <c r="W81" s="5"/>
      <c r="X81" s="5"/>
      <c r="Y81" s="5"/>
      <c r="Z81" s="5"/>
    </row>
    <row r="82" spans="1:26" ht="15.75" customHeight="1" x14ac:dyDescent="0.25">
      <c r="A82" s="5"/>
      <c r="B82" s="5"/>
      <c r="C82" s="5"/>
      <c r="D82" s="5"/>
      <c r="E82" s="5"/>
      <c r="F82" s="5"/>
      <c r="G82" s="5"/>
      <c r="H82" s="5"/>
      <c r="I82" s="5"/>
      <c r="J82" s="5"/>
      <c r="K82" s="5"/>
      <c r="L82" s="5"/>
      <c r="M82" s="5"/>
      <c r="N82" s="5"/>
      <c r="O82" s="5"/>
      <c r="P82" s="5"/>
      <c r="Q82" s="5"/>
      <c r="R82" s="5"/>
      <c r="S82" s="5"/>
      <c r="T82" s="5"/>
      <c r="U82" s="5"/>
      <c r="V82" s="5"/>
      <c r="W82" s="5"/>
      <c r="X82" s="5"/>
      <c r="Y82" s="5"/>
      <c r="Z82" s="5"/>
    </row>
    <row r="83" spans="1:26" ht="15.75" customHeight="1" x14ac:dyDescent="0.25">
      <c r="A83" s="5"/>
      <c r="B83" s="5"/>
      <c r="C83" s="5"/>
      <c r="D83" s="5"/>
      <c r="E83" s="5"/>
      <c r="F83" s="5"/>
      <c r="G83" s="5"/>
      <c r="H83" s="5"/>
      <c r="I83" s="5"/>
      <c r="J83" s="5"/>
      <c r="K83" s="5"/>
      <c r="L83" s="5"/>
      <c r="M83" s="5"/>
      <c r="N83" s="5"/>
      <c r="O83" s="5"/>
      <c r="P83" s="5"/>
      <c r="Q83" s="5"/>
      <c r="R83" s="5"/>
      <c r="S83" s="5"/>
      <c r="T83" s="5"/>
      <c r="U83" s="5"/>
      <c r="V83" s="5"/>
      <c r="W83" s="5"/>
      <c r="X83" s="5"/>
      <c r="Y83" s="5"/>
      <c r="Z83" s="5"/>
    </row>
    <row r="84" spans="1:26" ht="15.75" customHeight="1" x14ac:dyDescent="0.25">
      <c r="A84" s="5"/>
      <c r="B84" s="5"/>
      <c r="C84" s="5"/>
      <c r="D84" s="5"/>
      <c r="E84" s="5"/>
      <c r="F84" s="5"/>
      <c r="G84" s="5"/>
      <c r="H84" s="5"/>
      <c r="I84" s="5"/>
      <c r="J84" s="5"/>
      <c r="K84" s="5"/>
      <c r="L84" s="5"/>
      <c r="M84" s="5"/>
      <c r="N84" s="5"/>
      <c r="O84" s="5"/>
      <c r="P84" s="5"/>
      <c r="Q84" s="5"/>
      <c r="R84" s="5"/>
      <c r="S84" s="5"/>
      <c r="T84" s="5"/>
      <c r="U84" s="5"/>
      <c r="V84" s="5"/>
      <c r="W84" s="5"/>
      <c r="X84" s="5"/>
      <c r="Y84" s="5"/>
      <c r="Z84" s="5"/>
    </row>
    <row r="85" spans="1:26" ht="15.75" customHeight="1" x14ac:dyDescent="0.25">
      <c r="A85" s="5"/>
      <c r="B85" s="5"/>
      <c r="C85" s="5"/>
      <c r="D85" s="5"/>
      <c r="E85" s="5"/>
      <c r="F85" s="5"/>
      <c r="G85" s="5"/>
      <c r="H85" s="5"/>
      <c r="I85" s="5"/>
      <c r="J85" s="5"/>
      <c r="K85" s="5"/>
      <c r="L85" s="5"/>
      <c r="M85" s="5"/>
      <c r="N85" s="5"/>
      <c r="O85" s="5"/>
      <c r="P85" s="5"/>
      <c r="Q85" s="5"/>
      <c r="R85" s="5"/>
      <c r="S85" s="5"/>
      <c r="T85" s="5"/>
      <c r="U85" s="5"/>
      <c r="V85" s="5"/>
      <c r="W85" s="5"/>
      <c r="X85" s="5"/>
      <c r="Y85" s="5"/>
      <c r="Z85" s="5"/>
    </row>
    <row r="86" spans="1:26" ht="15.75" customHeight="1" x14ac:dyDescent="0.25">
      <c r="A86" s="5"/>
      <c r="B86" s="5"/>
      <c r="C86" s="5"/>
      <c r="D86" s="5"/>
      <c r="E86" s="5"/>
      <c r="F86" s="5"/>
      <c r="G86" s="5"/>
      <c r="H86" s="5"/>
      <c r="I86" s="5"/>
      <c r="J86" s="5"/>
      <c r="K86" s="5"/>
      <c r="L86" s="5"/>
      <c r="M86" s="5"/>
      <c r="N86" s="5"/>
      <c r="O86" s="5"/>
      <c r="P86" s="5"/>
      <c r="Q86" s="5"/>
      <c r="R86" s="5"/>
      <c r="S86" s="5"/>
      <c r="T86" s="5"/>
      <c r="U86" s="5"/>
      <c r="V86" s="5"/>
      <c r="W86" s="5"/>
      <c r="X86" s="5"/>
      <c r="Y86" s="5"/>
      <c r="Z86" s="5"/>
    </row>
    <row r="87" spans="1:26" ht="15.75" customHeight="1" x14ac:dyDescent="0.25">
      <c r="A87" s="5"/>
      <c r="B87" s="5"/>
      <c r="C87" s="5"/>
      <c r="D87" s="5"/>
      <c r="E87" s="5"/>
      <c r="F87" s="5"/>
      <c r="G87" s="5"/>
      <c r="H87" s="5"/>
      <c r="I87" s="5"/>
      <c r="J87" s="5"/>
      <c r="K87" s="5"/>
      <c r="L87" s="5"/>
      <c r="M87" s="5"/>
      <c r="N87" s="5"/>
      <c r="O87" s="5"/>
      <c r="P87" s="5"/>
      <c r="Q87" s="5"/>
      <c r="R87" s="5"/>
      <c r="S87" s="5"/>
      <c r="T87" s="5"/>
      <c r="U87" s="5"/>
      <c r="V87" s="5"/>
      <c r="W87" s="5"/>
      <c r="X87" s="5"/>
      <c r="Y87" s="5"/>
      <c r="Z87" s="5"/>
    </row>
    <row r="88" spans="1:26" ht="15.75" customHeight="1" x14ac:dyDescent="0.25">
      <c r="A88" s="5"/>
      <c r="B88" s="5"/>
      <c r="C88" s="5"/>
      <c r="D88" s="5"/>
      <c r="E88" s="5"/>
      <c r="F88" s="5"/>
      <c r="G88" s="5"/>
      <c r="H88" s="5"/>
      <c r="I88" s="5"/>
      <c r="J88" s="5"/>
      <c r="K88" s="5"/>
      <c r="L88" s="5"/>
      <c r="M88" s="5"/>
      <c r="N88" s="5"/>
      <c r="O88" s="5"/>
      <c r="P88" s="5"/>
      <c r="Q88" s="5"/>
      <c r="R88" s="5"/>
      <c r="S88" s="5"/>
      <c r="T88" s="5"/>
      <c r="U88" s="5"/>
      <c r="V88" s="5"/>
      <c r="W88" s="5"/>
      <c r="X88" s="5"/>
      <c r="Y88" s="5"/>
      <c r="Z88" s="5"/>
    </row>
    <row r="89" spans="1:26" ht="15.75" customHeight="1" x14ac:dyDescent="0.25">
      <c r="A89" s="5"/>
      <c r="B89" s="5"/>
      <c r="C89" s="5"/>
      <c r="D89" s="5"/>
      <c r="E89" s="5"/>
      <c r="F89" s="5"/>
      <c r="G89" s="5"/>
      <c r="H89" s="5"/>
      <c r="I89" s="5"/>
      <c r="J89" s="5"/>
      <c r="K89" s="5"/>
      <c r="L89" s="5"/>
      <c r="M89" s="5"/>
      <c r="N89" s="5"/>
      <c r="O89" s="5"/>
      <c r="P89" s="5"/>
      <c r="Q89" s="5"/>
      <c r="R89" s="5"/>
      <c r="S89" s="5"/>
      <c r="T89" s="5"/>
      <c r="U89" s="5"/>
      <c r="V89" s="5"/>
      <c r="W89" s="5"/>
      <c r="X89" s="5"/>
      <c r="Y89" s="5"/>
      <c r="Z89" s="5"/>
    </row>
    <row r="90" spans="1:26" ht="15.75" customHeight="1" x14ac:dyDescent="0.25">
      <c r="A90" s="5"/>
      <c r="B90" s="5"/>
      <c r="C90" s="5"/>
      <c r="D90" s="5"/>
      <c r="E90" s="5"/>
      <c r="F90" s="5"/>
      <c r="G90" s="5"/>
      <c r="H90" s="5"/>
      <c r="I90" s="5"/>
      <c r="J90" s="5"/>
      <c r="K90" s="5"/>
      <c r="L90" s="5"/>
      <c r="M90" s="5"/>
      <c r="N90" s="5"/>
      <c r="O90" s="5"/>
      <c r="P90" s="5"/>
      <c r="Q90" s="5"/>
      <c r="R90" s="5"/>
      <c r="S90" s="5"/>
      <c r="T90" s="5"/>
      <c r="U90" s="5"/>
      <c r="V90" s="5"/>
      <c r="W90" s="5"/>
      <c r="X90" s="5"/>
      <c r="Y90" s="5"/>
      <c r="Z90" s="5"/>
    </row>
    <row r="91" spans="1:26" ht="15.75" customHeight="1" x14ac:dyDescent="0.25">
      <c r="A91" s="5"/>
      <c r="B91" s="5"/>
      <c r="C91" s="5"/>
      <c r="D91" s="5"/>
      <c r="E91" s="5"/>
      <c r="F91" s="5"/>
      <c r="G91" s="5"/>
      <c r="H91" s="5"/>
      <c r="I91" s="5"/>
      <c r="J91" s="5"/>
      <c r="K91" s="5"/>
      <c r="L91" s="5"/>
      <c r="M91" s="5"/>
      <c r="N91" s="5"/>
      <c r="O91" s="5"/>
      <c r="P91" s="5"/>
      <c r="Q91" s="5"/>
      <c r="R91" s="5"/>
      <c r="S91" s="5"/>
      <c r="T91" s="5"/>
      <c r="U91" s="5"/>
      <c r="V91" s="5"/>
      <c r="W91" s="5"/>
      <c r="X91" s="5"/>
      <c r="Y91" s="5"/>
      <c r="Z91" s="5"/>
    </row>
    <row r="92" spans="1:26" ht="15.75" customHeight="1" x14ac:dyDescent="0.25">
      <c r="A92" s="5"/>
      <c r="B92" s="5"/>
      <c r="C92" s="5"/>
      <c r="D92" s="5"/>
      <c r="E92" s="5"/>
      <c r="F92" s="5"/>
      <c r="G92" s="5"/>
      <c r="H92" s="5"/>
      <c r="I92" s="5"/>
      <c r="J92" s="5"/>
      <c r="K92" s="5"/>
      <c r="L92" s="5"/>
      <c r="M92" s="5"/>
      <c r="N92" s="5"/>
      <c r="O92" s="5"/>
      <c r="P92" s="5"/>
      <c r="Q92" s="5"/>
      <c r="R92" s="5"/>
      <c r="S92" s="5"/>
      <c r="T92" s="5"/>
      <c r="U92" s="5"/>
      <c r="V92" s="5"/>
      <c r="W92" s="5"/>
      <c r="X92" s="5"/>
      <c r="Y92" s="5"/>
      <c r="Z92" s="5"/>
    </row>
    <row r="93" spans="1:26" ht="15.75" customHeight="1" x14ac:dyDescent="0.25">
      <c r="A93" s="5"/>
      <c r="B93" s="5"/>
      <c r="C93" s="5"/>
      <c r="D93" s="5"/>
      <c r="E93" s="5"/>
      <c r="F93" s="5"/>
      <c r="G93" s="5"/>
      <c r="H93" s="5"/>
      <c r="I93" s="5"/>
      <c r="J93" s="5"/>
      <c r="K93" s="5"/>
      <c r="L93" s="5"/>
      <c r="M93" s="5"/>
      <c r="N93" s="5"/>
      <c r="O93" s="5"/>
      <c r="P93" s="5"/>
      <c r="Q93" s="5"/>
      <c r="R93" s="5"/>
      <c r="S93" s="5"/>
      <c r="T93" s="5"/>
      <c r="U93" s="5"/>
      <c r="V93" s="5"/>
      <c r="W93" s="5"/>
      <c r="X93" s="5"/>
      <c r="Y93" s="5"/>
      <c r="Z93" s="5"/>
    </row>
    <row r="94" spans="1:26" ht="15.75" customHeight="1" x14ac:dyDescent="0.25">
      <c r="A94" s="5"/>
      <c r="B94" s="5"/>
      <c r="C94" s="5"/>
      <c r="D94" s="5"/>
      <c r="E94" s="5"/>
      <c r="F94" s="5"/>
      <c r="G94" s="5"/>
      <c r="H94" s="5"/>
      <c r="I94" s="5"/>
      <c r="J94" s="5"/>
      <c r="K94" s="5"/>
      <c r="L94" s="5"/>
      <c r="M94" s="5"/>
      <c r="N94" s="5"/>
      <c r="O94" s="5"/>
      <c r="P94" s="5"/>
      <c r="Q94" s="5"/>
      <c r="R94" s="5"/>
      <c r="S94" s="5"/>
      <c r="T94" s="5"/>
      <c r="U94" s="5"/>
      <c r="V94" s="5"/>
      <c r="W94" s="5"/>
      <c r="X94" s="5"/>
      <c r="Y94" s="5"/>
      <c r="Z94" s="5"/>
    </row>
    <row r="95" spans="1:26" ht="15.75" customHeight="1" x14ac:dyDescent="0.25">
      <c r="A95" s="5"/>
      <c r="B95" s="5"/>
      <c r="C95" s="5"/>
      <c r="D95" s="5"/>
      <c r="E95" s="5"/>
      <c r="F95" s="5"/>
      <c r="G95" s="5"/>
      <c r="H95" s="5"/>
      <c r="I95" s="5"/>
      <c r="J95" s="5"/>
      <c r="K95" s="5"/>
      <c r="L95" s="5"/>
      <c r="M95" s="5"/>
      <c r="N95" s="5"/>
      <c r="O95" s="5"/>
      <c r="P95" s="5"/>
      <c r="Q95" s="5"/>
      <c r="R95" s="5"/>
      <c r="S95" s="5"/>
      <c r="T95" s="5"/>
      <c r="U95" s="5"/>
      <c r="V95" s="5"/>
      <c r="W95" s="5"/>
      <c r="X95" s="5"/>
      <c r="Y95" s="5"/>
      <c r="Z95" s="5"/>
    </row>
    <row r="96" spans="1:26" ht="15.75" customHeight="1" x14ac:dyDescent="0.25">
      <c r="A96" s="5"/>
      <c r="B96" s="5"/>
      <c r="C96" s="5"/>
      <c r="D96" s="5"/>
      <c r="E96" s="5"/>
      <c r="F96" s="5"/>
      <c r="G96" s="5"/>
      <c r="H96" s="5"/>
      <c r="I96" s="5"/>
      <c r="J96" s="5"/>
      <c r="K96" s="5"/>
      <c r="L96" s="5"/>
      <c r="M96" s="5"/>
      <c r="N96" s="5"/>
      <c r="O96" s="5"/>
      <c r="P96" s="5"/>
      <c r="Q96" s="5"/>
      <c r="R96" s="5"/>
      <c r="S96" s="5"/>
      <c r="T96" s="5"/>
      <c r="U96" s="5"/>
      <c r="V96" s="5"/>
      <c r="W96" s="5"/>
      <c r="X96" s="5"/>
      <c r="Y96" s="5"/>
      <c r="Z96" s="5"/>
    </row>
    <row r="97" spans="1:26" ht="15.75" customHeight="1" x14ac:dyDescent="0.25">
      <c r="A97" s="5"/>
      <c r="B97" s="5"/>
      <c r="C97" s="5"/>
      <c r="D97" s="5"/>
      <c r="E97" s="5"/>
      <c r="F97" s="5"/>
      <c r="G97" s="5"/>
      <c r="H97" s="5"/>
      <c r="I97" s="5"/>
      <c r="J97" s="5"/>
      <c r="K97" s="5"/>
      <c r="L97" s="5"/>
      <c r="M97" s="5"/>
      <c r="N97" s="5"/>
      <c r="O97" s="5"/>
      <c r="P97" s="5"/>
      <c r="Q97" s="5"/>
      <c r="R97" s="5"/>
      <c r="S97" s="5"/>
      <c r="T97" s="5"/>
      <c r="U97" s="5"/>
      <c r="V97" s="5"/>
      <c r="W97" s="5"/>
      <c r="X97" s="5"/>
      <c r="Y97" s="5"/>
      <c r="Z97" s="5"/>
    </row>
    <row r="98" spans="1:26" ht="15.75" customHeight="1" x14ac:dyDescent="0.25">
      <c r="A98" s="5"/>
      <c r="B98" s="5"/>
      <c r="C98" s="5"/>
      <c r="D98" s="5"/>
      <c r="E98" s="5"/>
      <c r="F98" s="5"/>
      <c r="G98" s="5"/>
      <c r="H98" s="5"/>
      <c r="I98" s="5"/>
      <c r="J98" s="5"/>
      <c r="K98" s="5"/>
      <c r="L98" s="5"/>
      <c r="M98" s="5"/>
      <c r="N98" s="5"/>
      <c r="O98" s="5"/>
      <c r="P98" s="5"/>
      <c r="Q98" s="5"/>
      <c r="R98" s="5"/>
      <c r="S98" s="5"/>
      <c r="T98" s="5"/>
      <c r="U98" s="5"/>
      <c r="V98" s="5"/>
      <c r="W98" s="5"/>
      <c r="X98" s="5"/>
      <c r="Y98" s="5"/>
      <c r="Z98" s="5"/>
    </row>
    <row r="99" spans="1:26" ht="15.75" customHeight="1" x14ac:dyDescent="0.25">
      <c r="A99" s="5"/>
      <c r="B99" s="5"/>
      <c r="C99" s="5"/>
      <c r="D99" s="5"/>
      <c r="E99" s="5"/>
      <c r="F99" s="5"/>
      <c r="G99" s="5"/>
      <c r="H99" s="5"/>
      <c r="I99" s="5"/>
      <c r="J99" s="5"/>
      <c r="K99" s="5"/>
      <c r="L99" s="5"/>
      <c r="M99" s="5"/>
      <c r="N99" s="5"/>
      <c r="O99" s="5"/>
      <c r="P99" s="5"/>
      <c r="Q99" s="5"/>
      <c r="R99" s="5"/>
      <c r="S99" s="5"/>
      <c r="T99" s="5"/>
      <c r="U99" s="5"/>
      <c r="V99" s="5"/>
      <c r="W99" s="5"/>
      <c r="X99" s="5"/>
      <c r="Y99" s="5"/>
      <c r="Z99" s="5"/>
    </row>
    <row r="100" spans="1:26" ht="15.75" customHeight="1" x14ac:dyDescent="0.25">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spans="1:26" ht="15.75" customHeight="1" x14ac:dyDescent="0.25">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spans="1:26" ht="15.75" customHeight="1" x14ac:dyDescent="0.25">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spans="1:26" ht="15.75" customHeight="1" x14ac:dyDescent="0.25">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spans="1:26" ht="15.75" customHeight="1" x14ac:dyDescent="0.25">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spans="1:26" ht="15.75" customHeight="1" x14ac:dyDescent="0.25">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spans="1:26" ht="15.75" customHeight="1" x14ac:dyDescent="0.25">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spans="1:26" ht="15.75" customHeight="1" x14ac:dyDescent="0.25">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spans="1:26" ht="15.75" customHeight="1" x14ac:dyDescent="0.25">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spans="1:26" ht="15.75" customHeight="1" x14ac:dyDescent="0.25">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spans="1:26" ht="15.75" customHeight="1" x14ac:dyDescent="0.25">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spans="1:26" ht="15.75" customHeight="1" x14ac:dyDescent="0.25">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spans="1:26" ht="15.75" customHeight="1" x14ac:dyDescent="0.25">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spans="1:26" ht="15.75" customHeight="1" x14ac:dyDescent="0.25">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spans="1:26" ht="15.75" customHeight="1" x14ac:dyDescent="0.25">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spans="1:26" ht="15.75" customHeight="1" x14ac:dyDescent="0.2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spans="1:26" ht="15.75" customHeight="1" x14ac:dyDescent="0.25">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spans="1:26" ht="15.75" customHeight="1" x14ac:dyDescent="0.25">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spans="1:26" ht="15.75" customHeight="1" x14ac:dyDescent="0.25">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spans="1:26" ht="15.75" customHeight="1" x14ac:dyDescent="0.25">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spans="1:26" ht="15.75" customHeight="1" x14ac:dyDescent="0.25">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spans="1:26" ht="15.75" customHeight="1" x14ac:dyDescent="0.25">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spans="1:26" ht="15.75" customHeight="1" x14ac:dyDescent="0.25">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spans="1:26" ht="15.75" customHeight="1" x14ac:dyDescent="0.25">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spans="1:26" ht="15.75" customHeight="1" x14ac:dyDescent="0.25">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spans="1:26" ht="15.75" customHeight="1" x14ac:dyDescent="0.2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spans="1:26" ht="15.75" customHeight="1" x14ac:dyDescent="0.25">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spans="1:26" ht="15.75" customHeight="1" x14ac:dyDescent="0.25">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spans="1:26" ht="15.75" customHeight="1" x14ac:dyDescent="0.25">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spans="1:26" ht="15.75" customHeight="1" x14ac:dyDescent="0.25">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spans="1:26" ht="15.75" customHeight="1" x14ac:dyDescent="0.25">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spans="1:26" ht="15.75" customHeight="1" x14ac:dyDescent="0.25">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spans="1:26" ht="15.75" customHeight="1" x14ac:dyDescent="0.25">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spans="1:26" ht="15.75" customHeight="1" x14ac:dyDescent="0.25">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spans="1:26" ht="15.75" customHeight="1" x14ac:dyDescent="0.25">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spans="1:26" ht="15.75" customHeight="1" x14ac:dyDescent="0.2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spans="1:26" ht="15.75" customHeight="1" x14ac:dyDescent="0.25">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spans="1:26" ht="15.75" customHeight="1" x14ac:dyDescent="0.25">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spans="1:26" ht="15.75" customHeight="1" x14ac:dyDescent="0.25">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spans="1:26" ht="15.75" customHeight="1" x14ac:dyDescent="0.25">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spans="1:26" ht="15.75" customHeight="1" x14ac:dyDescent="0.25">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spans="1:26" ht="15.75" customHeight="1" x14ac:dyDescent="0.25">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spans="1:26" ht="15.75" customHeight="1" x14ac:dyDescent="0.25">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spans="1:26" ht="15.75" customHeight="1" x14ac:dyDescent="0.25">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spans="1:26" ht="15.75" customHeight="1" x14ac:dyDescent="0.25">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spans="1:26" ht="15.75" customHeight="1" x14ac:dyDescent="0.2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spans="1:26" ht="15.75" customHeight="1" x14ac:dyDescent="0.25">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spans="1:26" ht="15.75" customHeight="1" x14ac:dyDescent="0.25">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spans="1:26" ht="15.75" customHeight="1" x14ac:dyDescent="0.25">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spans="1:26" ht="15.75" customHeight="1" x14ac:dyDescent="0.25">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spans="1:26" ht="15.75" customHeight="1" x14ac:dyDescent="0.25">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spans="1:26" ht="15.75" customHeight="1" x14ac:dyDescent="0.25">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spans="1:26" ht="15.75" customHeight="1" x14ac:dyDescent="0.25">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spans="1:26" ht="15.75" customHeight="1" x14ac:dyDescent="0.25">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spans="1:26" ht="15.75" customHeight="1" x14ac:dyDescent="0.25">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spans="1:26" ht="15.75" customHeight="1" x14ac:dyDescent="0.2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spans="1:26" ht="15.75" customHeight="1" x14ac:dyDescent="0.25">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spans="1:26" ht="15.75" customHeight="1" x14ac:dyDescent="0.25">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spans="1:26" ht="15.75" customHeight="1" x14ac:dyDescent="0.25">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spans="1:26" ht="15.75" customHeight="1" x14ac:dyDescent="0.25">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spans="1:26" ht="15.75" customHeight="1" x14ac:dyDescent="0.25">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spans="1:26" ht="15.75" customHeight="1" x14ac:dyDescent="0.25">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spans="1:26" ht="15.75" customHeight="1" x14ac:dyDescent="0.25">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spans="1:26" ht="15.75" customHeight="1" x14ac:dyDescent="0.25">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spans="1:26" ht="15.75" customHeight="1" x14ac:dyDescent="0.25">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spans="1:26" ht="15.75" customHeight="1" x14ac:dyDescent="0.2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spans="1:26" ht="15.75" customHeight="1" x14ac:dyDescent="0.25">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spans="1:26" ht="15.75" customHeight="1" x14ac:dyDescent="0.25">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spans="1:26" ht="15.75" customHeight="1" x14ac:dyDescent="0.25">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spans="1:26" ht="15.75" customHeight="1" x14ac:dyDescent="0.25">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spans="1:26" ht="15.75" customHeight="1" x14ac:dyDescent="0.25">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spans="1:26" ht="15.75" customHeight="1" x14ac:dyDescent="0.25">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spans="1:26" ht="15.75" customHeight="1" x14ac:dyDescent="0.25">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spans="1:26" ht="15.75" customHeight="1" x14ac:dyDescent="0.25">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spans="1:26" ht="15.75" customHeight="1" x14ac:dyDescent="0.25">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spans="1:26" ht="15.75" customHeight="1" x14ac:dyDescent="0.2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spans="1:26" ht="15.75" customHeight="1" x14ac:dyDescent="0.25">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spans="1:26" ht="15.75" customHeight="1" x14ac:dyDescent="0.25">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spans="1:26" ht="15.75" customHeight="1" x14ac:dyDescent="0.25">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spans="1:26" ht="15.75" customHeight="1" x14ac:dyDescent="0.25">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spans="1:26" ht="15.75" customHeight="1" x14ac:dyDescent="0.25">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spans="1:26" ht="15.75" customHeight="1" x14ac:dyDescent="0.25">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spans="1:26" ht="15.75" customHeight="1" x14ac:dyDescent="0.25">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spans="1:26" ht="15.75" customHeight="1" x14ac:dyDescent="0.25">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spans="1:26" ht="15.75" customHeight="1" x14ac:dyDescent="0.25">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spans="1:26" ht="15.75" customHeight="1" x14ac:dyDescent="0.2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spans="1:26" ht="15.75" customHeight="1" x14ac:dyDescent="0.25">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spans="1:26" ht="15.75" customHeight="1" x14ac:dyDescent="0.25">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spans="1:26" ht="15.75" customHeight="1" x14ac:dyDescent="0.25">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spans="1:26" ht="15.75" customHeight="1" x14ac:dyDescent="0.25">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spans="1:26" ht="15.75" customHeight="1" x14ac:dyDescent="0.25">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spans="1:26" ht="15.75" customHeight="1" x14ac:dyDescent="0.25">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spans="1:26" ht="15.75" customHeight="1" x14ac:dyDescent="0.25">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spans="1:26" ht="15.75" customHeight="1" x14ac:dyDescent="0.25">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spans="1:26" ht="15.75" customHeight="1" x14ac:dyDescent="0.25">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spans="1:26" ht="15.75" customHeight="1" x14ac:dyDescent="0.2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spans="1:26" ht="15.75" customHeight="1" x14ac:dyDescent="0.25">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spans="1:26" ht="15.75" customHeight="1" x14ac:dyDescent="0.25">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spans="1:26" ht="15.75" customHeight="1" x14ac:dyDescent="0.25">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spans="1:26" ht="15.75" customHeight="1" x14ac:dyDescent="0.25">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spans="1:26" ht="15.75" customHeight="1" x14ac:dyDescent="0.25">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spans="1:26" ht="15.75" customHeight="1" x14ac:dyDescent="0.25">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spans="1:26" ht="15.75" customHeight="1" x14ac:dyDescent="0.25">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spans="1:26" ht="15.75" customHeight="1" x14ac:dyDescent="0.25">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spans="1:26" ht="15.75" customHeight="1" x14ac:dyDescent="0.25">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spans="1:26" ht="15.75" customHeight="1" x14ac:dyDescent="0.2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spans="1:26" ht="15.75" customHeight="1" x14ac:dyDescent="0.25">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spans="1:26" ht="15.75" customHeight="1" x14ac:dyDescent="0.25">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spans="1:26" ht="15.75" customHeight="1" x14ac:dyDescent="0.25">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spans="1:26" ht="15.75" customHeight="1" x14ac:dyDescent="0.25">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spans="1:26" ht="15.75" customHeight="1" x14ac:dyDescent="0.25">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spans="1:26" ht="15.75" customHeight="1" x14ac:dyDescent="0.25">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spans="1:26" ht="15.75" customHeight="1" x14ac:dyDescent="0.25">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spans="1:26" ht="15.75" customHeight="1" x14ac:dyDescent="0.25">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spans="1:26" ht="15.75" customHeight="1" x14ac:dyDescent="0.25">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spans="1:26" ht="15.75" customHeight="1" x14ac:dyDescent="0.2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spans="1:26" ht="15.75" customHeight="1" x14ac:dyDescent="0.25">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spans="1:26" ht="15.75" customHeight="1" x14ac:dyDescent="0.25">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spans="1:26" ht="15.75" customHeight="1" x14ac:dyDescent="0.25">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spans="1:26" ht="15.75" customHeight="1" x14ac:dyDescent="0.25">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spans="1:26" ht="15.75" customHeight="1" x14ac:dyDescent="0.25">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spans="1:26" ht="15.75" customHeight="1" x14ac:dyDescent="0.25">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spans="1:26" ht="15.75" customHeight="1" x14ac:dyDescent="0.25">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spans="1:26" ht="15.75" customHeight="1" x14ac:dyDescent="0.25">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spans="1:26" ht="15.75" customHeight="1" x14ac:dyDescent="0.25">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spans="1:26" ht="15.75" customHeight="1" x14ac:dyDescent="0.2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spans="1:26" ht="15.75" customHeight="1" x14ac:dyDescent="0.25">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spans="1:26" ht="15.75" customHeight="1" x14ac:dyDescent="0.25">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spans="1:26" ht="15.75" customHeight="1" x14ac:dyDescent="0.25">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spans="1:26" ht="15.75" customHeight="1" x14ac:dyDescent="0.25">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spans="1:26" ht="15.75" customHeight="1" x14ac:dyDescent="0.25">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spans="1:26" ht="15.75" customHeight="1" x14ac:dyDescent="0.25">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spans="1:26" ht="15.75" customHeight="1" x14ac:dyDescent="0.25">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spans="1:26" ht="15.75" customHeight="1" x14ac:dyDescent="0.25">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spans="1:26" ht="15.75" customHeight="1" x14ac:dyDescent="0.25">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spans="1:26" ht="15.75" customHeight="1" x14ac:dyDescent="0.2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spans="1:26" ht="15.75" customHeight="1" x14ac:dyDescent="0.25">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spans="1:26" ht="15.75" customHeight="1" x14ac:dyDescent="0.25">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spans="1:26" ht="15.75" customHeight="1" x14ac:dyDescent="0.25">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spans="1:26" ht="15.75" customHeight="1" x14ac:dyDescent="0.25">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spans="1:26" ht="15.75" customHeight="1" x14ac:dyDescent="0.25">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spans="1:26" ht="15.75" customHeight="1" x14ac:dyDescent="0.25">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spans="1:26" ht="15.75" customHeight="1" x14ac:dyDescent="0.25">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spans="1:26" ht="15.75" customHeight="1" x14ac:dyDescent="0.25">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spans="1:26" ht="15.75" customHeight="1" x14ac:dyDescent="0.25">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spans="1:26" ht="15.75" customHeight="1" x14ac:dyDescent="0.2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spans="1:26" ht="15.75" customHeight="1" x14ac:dyDescent="0.25">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spans="1:26" ht="15.75" customHeight="1" x14ac:dyDescent="0.25">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spans="1:26" ht="15.75" customHeight="1" x14ac:dyDescent="0.25">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spans="1:26" ht="15.75" customHeight="1" x14ac:dyDescent="0.25">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spans="1:26" ht="15.75" customHeight="1" x14ac:dyDescent="0.25">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spans="1:26" ht="15.75" customHeight="1" x14ac:dyDescent="0.25">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spans="1:26" ht="15.75" customHeight="1" x14ac:dyDescent="0.25">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spans="1:26" ht="15.75" customHeight="1" x14ac:dyDescent="0.25">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spans="1:26" ht="15.75" customHeight="1" x14ac:dyDescent="0.25">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spans="1:26" ht="15.75" customHeight="1" x14ac:dyDescent="0.2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spans="1:26" ht="15.75" customHeight="1" x14ac:dyDescent="0.25">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spans="1:26" ht="15.75" customHeight="1" x14ac:dyDescent="0.25">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spans="1:26" ht="15.75" customHeight="1" x14ac:dyDescent="0.25">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spans="1:26" ht="15.75" customHeight="1" x14ac:dyDescent="0.25">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spans="1:26" ht="15.75" customHeight="1" x14ac:dyDescent="0.25">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spans="1:26" ht="15.75" customHeight="1" x14ac:dyDescent="0.25">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spans="1:26" ht="15.75" customHeight="1" x14ac:dyDescent="0.25">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spans="1:26" ht="15.75" customHeight="1" x14ac:dyDescent="0.25">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spans="1:26" ht="15.75" customHeight="1" x14ac:dyDescent="0.25">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spans="1:26" ht="15.75" customHeight="1" x14ac:dyDescent="0.2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spans="1:26" ht="15.75" customHeight="1" x14ac:dyDescent="0.25">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spans="1:26" ht="15.75" customHeight="1" x14ac:dyDescent="0.25">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spans="1:26" ht="15.75" customHeight="1" x14ac:dyDescent="0.25">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spans="1:26" ht="15.75" customHeight="1" x14ac:dyDescent="0.25">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spans="1:26" ht="15.75" customHeight="1" x14ac:dyDescent="0.25">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spans="1:26" ht="15.75" customHeight="1" x14ac:dyDescent="0.25">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spans="1:26" ht="15.75" customHeight="1" x14ac:dyDescent="0.25">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spans="1:26" ht="15.75" customHeight="1" x14ac:dyDescent="0.25">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spans="1:26" ht="15.75" customHeight="1" x14ac:dyDescent="0.25">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spans="1:26" ht="15.75" customHeight="1" x14ac:dyDescent="0.2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spans="1:26" ht="15.75" customHeight="1" x14ac:dyDescent="0.25">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spans="1:26" ht="15.75" customHeight="1" x14ac:dyDescent="0.25">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spans="1:26" ht="15.75" customHeight="1" x14ac:dyDescent="0.25">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spans="1:26" ht="15.75" customHeight="1" x14ac:dyDescent="0.25">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spans="1:26" ht="15.75" customHeight="1" x14ac:dyDescent="0.25">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spans="1:26" ht="15.75" customHeight="1" x14ac:dyDescent="0.25">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spans="1:26" ht="15.75" customHeight="1" x14ac:dyDescent="0.25">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spans="1:26" ht="15.75" customHeight="1" x14ac:dyDescent="0.25">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spans="1:26" ht="15.75" customHeight="1" x14ac:dyDescent="0.25">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spans="1:26" ht="15.75" customHeight="1" x14ac:dyDescent="0.2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spans="1:26" ht="15.75" customHeight="1" x14ac:dyDescent="0.25">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spans="1:26" ht="15.75" customHeight="1" x14ac:dyDescent="0.25">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spans="1:26" ht="15.75" customHeight="1" x14ac:dyDescent="0.25">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spans="1:26" ht="15.75" customHeight="1" x14ac:dyDescent="0.25">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spans="1:26" ht="15.75" customHeight="1" x14ac:dyDescent="0.25">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spans="1:26" ht="15.75" customHeight="1" x14ac:dyDescent="0.25">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spans="1:26" ht="15.75" customHeight="1" x14ac:dyDescent="0.25">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spans="1:26" ht="15.75" customHeight="1" x14ac:dyDescent="0.25">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spans="1:26" ht="15.75" customHeight="1" x14ac:dyDescent="0.25">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spans="1:26" ht="15.75" customHeight="1" x14ac:dyDescent="0.2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spans="1:26" ht="15.75" customHeight="1" x14ac:dyDescent="0.25">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spans="1:26" ht="15.75" customHeight="1" x14ac:dyDescent="0.25">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spans="1:26" ht="15.75" customHeight="1" x14ac:dyDescent="0.25">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spans="1:26" ht="15.75" customHeight="1" x14ac:dyDescent="0.25">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spans="1:26" ht="15.75" customHeight="1" x14ac:dyDescent="0.25">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spans="1:26" ht="15.75" customHeight="1" x14ac:dyDescent="0.25">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spans="1:26" ht="15.75" customHeight="1" x14ac:dyDescent="0.25">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spans="1:26" ht="15.75" customHeight="1" x14ac:dyDescent="0.25">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spans="1:26" ht="15.75" customHeight="1" x14ac:dyDescent="0.25">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spans="1:26" ht="15.75" customHeight="1" x14ac:dyDescent="0.2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spans="1:26" ht="15.75" customHeight="1" x14ac:dyDescent="0.25">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spans="1:26" ht="15.75" customHeight="1" x14ac:dyDescent="0.25">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spans="1:26" ht="15.75" customHeight="1" x14ac:dyDescent="0.25">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spans="1:26" ht="15.75" customHeight="1" x14ac:dyDescent="0.25">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spans="1:26" ht="15.75" customHeight="1" x14ac:dyDescent="0.25">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spans="1:26" ht="15.75" customHeight="1" x14ac:dyDescent="0.25">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spans="1:26" ht="15.75" customHeight="1" x14ac:dyDescent="0.25">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spans="1:26" ht="15.75" customHeight="1" x14ac:dyDescent="0.25">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spans="1:26" ht="15.75" customHeight="1" x14ac:dyDescent="0.25">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spans="1:26" ht="15.75" customHeight="1" x14ac:dyDescent="0.2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spans="1:26" ht="15.75" customHeight="1" x14ac:dyDescent="0.25">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spans="1:26" ht="15.75" customHeight="1" x14ac:dyDescent="0.25">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spans="1:26" ht="15.75" customHeight="1" x14ac:dyDescent="0.25">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spans="1:26" ht="15.75" customHeight="1" x14ac:dyDescent="0.25">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spans="1:26" ht="15.75" customHeight="1" x14ac:dyDescent="0.25">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spans="1:26" ht="15.75" customHeight="1" x14ac:dyDescent="0.25">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spans="1:26" ht="15.75" customHeight="1" x14ac:dyDescent="0.25">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spans="1:26" ht="15.75" customHeight="1" x14ac:dyDescent="0.25">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spans="1:26" ht="15.75" customHeight="1" x14ac:dyDescent="0.25">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spans="1:26" ht="15.75" customHeight="1" x14ac:dyDescent="0.2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spans="1:26" ht="15.75" customHeight="1" x14ac:dyDescent="0.25">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spans="1:26" ht="15.75" customHeight="1" x14ac:dyDescent="0.25">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spans="1:26" ht="15.75" customHeight="1" x14ac:dyDescent="0.25">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spans="1:26" ht="15.75" customHeight="1" x14ac:dyDescent="0.25">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spans="1:26" ht="15.75" customHeight="1" x14ac:dyDescent="0.25">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spans="1:26" ht="15.75" customHeight="1" x14ac:dyDescent="0.25">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spans="1:26" ht="15.75" customHeight="1" x14ac:dyDescent="0.25">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spans="1:26" ht="15.75" customHeight="1" x14ac:dyDescent="0.25">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spans="1:26" ht="15.75" customHeight="1" x14ac:dyDescent="0.25">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spans="1:26" ht="15.75" customHeight="1" x14ac:dyDescent="0.2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spans="1:26" ht="15.75" customHeight="1" x14ac:dyDescent="0.25">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spans="1:26" ht="15.75" customHeight="1" x14ac:dyDescent="0.25">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spans="1:26" ht="15.75" customHeight="1" x14ac:dyDescent="0.25">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spans="1:26" ht="15.75" customHeight="1" x14ac:dyDescent="0.25">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spans="1:26" ht="15.75" customHeight="1" x14ac:dyDescent="0.25">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spans="1:26" ht="15.75" customHeight="1" x14ac:dyDescent="0.25">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spans="1:26" ht="15.75" customHeight="1" x14ac:dyDescent="0.25">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spans="1:26" ht="15.75" customHeight="1" x14ac:dyDescent="0.25">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spans="1:26" ht="15.75" customHeight="1" x14ac:dyDescent="0.25">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spans="1:26" ht="15.75" customHeight="1" x14ac:dyDescent="0.2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spans="1:26" ht="15.75" customHeight="1" x14ac:dyDescent="0.25">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spans="1:26" ht="15.75" customHeight="1" x14ac:dyDescent="0.25">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spans="1:26" ht="15.75" customHeight="1" x14ac:dyDescent="0.25">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spans="1:26" ht="15.75" customHeight="1" x14ac:dyDescent="0.25">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spans="1:26" ht="15.75" customHeight="1" x14ac:dyDescent="0.25">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spans="1:26" ht="15.75" customHeight="1" x14ac:dyDescent="0.25">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spans="1:26" ht="15.75" customHeight="1" x14ac:dyDescent="0.25">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spans="1:26" ht="15.75" customHeight="1" x14ac:dyDescent="0.25">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spans="1:26" ht="15.75" customHeight="1" x14ac:dyDescent="0.25">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spans="1:26" ht="15.75" customHeight="1" x14ac:dyDescent="0.2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spans="1:26" ht="15.75" customHeight="1" x14ac:dyDescent="0.25">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spans="1:26" ht="15.75" customHeight="1" x14ac:dyDescent="0.25">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spans="1:26" ht="15.75" customHeight="1" x14ac:dyDescent="0.25">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spans="1:26" ht="15.75" customHeight="1" x14ac:dyDescent="0.25">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spans="1:26" ht="15.75" customHeight="1" x14ac:dyDescent="0.25">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spans="1:26" ht="15.75" customHeight="1" x14ac:dyDescent="0.25">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spans="1:26" ht="15.75" customHeight="1" x14ac:dyDescent="0.25">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spans="1:26" ht="15.75" customHeight="1" x14ac:dyDescent="0.25">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spans="1:26" ht="15.75" customHeight="1" x14ac:dyDescent="0.25">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spans="1:26" ht="15.75" customHeight="1" x14ac:dyDescent="0.2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spans="1:26" ht="15.75" customHeight="1" x14ac:dyDescent="0.25">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spans="1:26" ht="15.75" customHeight="1" x14ac:dyDescent="0.25">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spans="1:26" ht="15.75" customHeight="1" x14ac:dyDescent="0.25">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spans="1:26" ht="15.75" customHeight="1" x14ac:dyDescent="0.25">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spans="1:26" ht="15.75" customHeight="1" x14ac:dyDescent="0.25">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spans="1:26" ht="15.75" customHeight="1" x14ac:dyDescent="0.25">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spans="1:26" ht="15.75" customHeight="1" x14ac:dyDescent="0.25">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spans="1:26" ht="15.75" customHeight="1" x14ac:dyDescent="0.25">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spans="1:26" ht="15.75" customHeight="1" x14ac:dyDescent="0.25">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spans="1:26" ht="15.75" customHeight="1" x14ac:dyDescent="0.2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spans="1:26" ht="15.75" customHeight="1" x14ac:dyDescent="0.25">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spans="1:26" ht="15.75" customHeight="1" x14ac:dyDescent="0.25">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spans="1:26" ht="15.75" customHeight="1" x14ac:dyDescent="0.25">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spans="1:26" ht="15.75" customHeight="1" x14ac:dyDescent="0.25">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spans="1:26" ht="15.75" customHeight="1" x14ac:dyDescent="0.25">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spans="1:26" ht="15.75" customHeight="1" x14ac:dyDescent="0.25">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spans="1:26" ht="15.75" customHeight="1" x14ac:dyDescent="0.25">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spans="1:26" ht="15.75" customHeight="1" x14ac:dyDescent="0.25">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spans="1:26" ht="15.75" customHeight="1" x14ac:dyDescent="0.25">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spans="1:26" ht="15.75" customHeight="1" x14ac:dyDescent="0.2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spans="1:26" ht="15.75" customHeight="1" x14ac:dyDescent="0.25">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spans="1:26" ht="15.75" customHeight="1" x14ac:dyDescent="0.25">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spans="1:26" ht="15.75" customHeight="1" x14ac:dyDescent="0.25">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spans="1:26" ht="15.75" customHeight="1" x14ac:dyDescent="0.25">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spans="1:26" ht="15.75" customHeight="1" x14ac:dyDescent="0.25">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spans="1:26" ht="15.75" customHeight="1" x14ac:dyDescent="0.25">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spans="1:26" ht="15.75" customHeight="1" x14ac:dyDescent="0.25">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spans="1:26" ht="15.75" customHeight="1" x14ac:dyDescent="0.25">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spans="1:26" ht="15.75" customHeight="1" x14ac:dyDescent="0.25">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spans="1:26" ht="15.75" customHeight="1" x14ac:dyDescent="0.2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spans="1:26" ht="15.75" customHeight="1" x14ac:dyDescent="0.25">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spans="1:26" ht="15.75" customHeight="1" x14ac:dyDescent="0.25">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spans="1:26" ht="15.75" customHeight="1" x14ac:dyDescent="0.25">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spans="1:26" ht="15.75" customHeight="1" x14ac:dyDescent="0.25">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spans="1:26" ht="15.75" customHeight="1" x14ac:dyDescent="0.25">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spans="1:26" ht="15.75" customHeight="1" x14ac:dyDescent="0.25">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spans="1:26" ht="15.75" customHeight="1" x14ac:dyDescent="0.25">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spans="1:26" ht="15.75" customHeight="1" x14ac:dyDescent="0.25">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spans="1:26" ht="15.75" customHeight="1" x14ac:dyDescent="0.25">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spans="1:26" ht="15.75" customHeight="1" x14ac:dyDescent="0.2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spans="1:26" ht="15.75" customHeight="1" x14ac:dyDescent="0.25">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spans="1:26" ht="15.75" customHeight="1" x14ac:dyDescent="0.25">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spans="1:26" ht="15.75" customHeight="1" x14ac:dyDescent="0.25">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spans="1:26" ht="15.75" customHeight="1" x14ac:dyDescent="0.25">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spans="1:26" ht="15.75" customHeight="1" x14ac:dyDescent="0.25">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spans="1:26" ht="15.75" customHeight="1" x14ac:dyDescent="0.25">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spans="1:26" ht="15.75" customHeight="1" x14ac:dyDescent="0.25">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spans="1:26" ht="15.75" customHeight="1" x14ac:dyDescent="0.25">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spans="1:26" ht="15.75" customHeight="1" x14ac:dyDescent="0.25">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spans="1:26" ht="15.75" customHeight="1" x14ac:dyDescent="0.2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spans="1:26" ht="15.75" customHeight="1" x14ac:dyDescent="0.25">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spans="1:26" ht="15.75" customHeight="1" x14ac:dyDescent="0.25">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spans="1:26" ht="15.75" customHeight="1" x14ac:dyDescent="0.25">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spans="1:26" ht="15.75" customHeight="1" x14ac:dyDescent="0.25">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spans="1:26" ht="15.75" customHeight="1" x14ac:dyDescent="0.25">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spans="1:26" ht="15.75" customHeight="1" x14ac:dyDescent="0.25">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spans="1:26" ht="15.75" customHeight="1" x14ac:dyDescent="0.25">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spans="1:26" ht="15.75" customHeight="1" x14ac:dyDescent="0.25">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spans="1:26" ht="15.75" customHeight="1" x14ac:dyDescent="0.25">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spans="1:26" ht="15.75" customHeight="1" x14ac:dyDescent="0.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spans="1:26" ht="15.75" customHeight="1" x14ac:dyDescent="0.25">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spans="1:26" ht="15.75" customHeight="1" x14ac:dyDescent="0.25">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spans="1:26" ht="15.75" customHeight="1" x14ac:dyDescent="0.25">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spans="1:26" ht="15.75" customHeight="1" x14ac:dyDescent="0.25">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spans="1:26" ht="15.75" customHeight="1" x14ac:dyDescent="0.25">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spans="1:26" ht="15.75" customHeight="1" x14ac:dyDescent="0.25">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spans="1:26" ht="15.75" customHeight="1" x14ac:dyDescent="0.25">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spans="1:26" ht="15.75" customHeight="1" x14ac:dyDescent="0.25">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spans="1:26" ht="15.75" customHeight="1" x14ac:dyDescent="0.25">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spans="1:26" ht="15.75" customHeight="1" x14ac:dyDescent="0.2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spans="1:26" ht="15.75" customHeight="1" x14ac:dyDescent="0.25">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spans="1:26" ht="15.75" customHeight="1" x14ac:dyDescent="0.25">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spans="1:26" ht="15.75" customHeight="1" x14ac:dyDescent="0.25">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spans="1:26" ht="15.75" customHeight="1" x14ac:dyDescent="0.25">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spans="1:26" ht="15.75" customHeight="1" x14ac:dyDescent="0.25">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spans="1:26" ht="15.75" customHeight="1" x14ac:dyDescent="0.25">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spans="1:26" ht="15.75" customHeight="1" x14ac:dyDescent="0.25">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spans="1:26" ht="15.75" customHeight="1" x14ac:dyDescent="0.25">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spans="1:26" ht="15.75" customHeight="1" x14ac:dyDescent="0.25">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spans="1:26" ht="15.75" customHeight="1" x14ac:dyDescent="0.2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spans="1:26" ht="15.75" customHeight="1" x14ac:dyDescent="0.25">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spans="1:26" ht="15.75" customHeight="1" x14ac:dyDescent="0.25">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spans="1:26" ht="15.75" customHeight="1" x14ac:dyDescent="0.25">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spans="1:26" ht="15.75" customHeight="1" x14ac:dyDescent="0.25">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spans="1:26" ht="15.75" customHeight="1" x14ac:dyDescent="0.25">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spans="1:26" ht="15.75" customHeight="1" x14ac:dyDescent="0.25">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spans="1:26" ht="15.75" customHeight="1" x14ac:dyDescent="0.25">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spans="1:26" ht="15.75" customHeight="1" x14ac:dyDescent="0.25">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spans="1:26" ht="15.75" customHeight="1" x14ac:dyDescent="0.25">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spans="1:26" ht="15.75" customHeight="1" x14ac:dyDescent="0.2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spans="1:26" ht="15.75" customHeight="1" x14ac:dyDescent="0.25">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spans="1:26" ht="15.75" customHeight="1" x14ac:dyDescent="0.25">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spans="1:26" ht="15.75" customHeight="1" x14ac:dyDescent="0.25">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spans="1:26" ht="15.75" customHeight="1" x14ac:dyDescent="0.25">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spans="1:26" ht="15.75" customHeight="1" x14ac:dyDescent="0.25">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spans="1:26" ht="15.75" customHeight="1" x14ac:dyDescent="0.25">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spans="1:26" ht="15.75" customHeight="1" x14ac:dyDescent="0.25">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spans="1:26" ht="15.75" customHeight="1" x14ac:dyDescent="0.25">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spans="1:26" ht="15.75" customHeight="1" x14ac:dyDescent="0.25">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spans="1:26" ht="15.75" customHeight="1" x14ac:dyDescent="0.2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spans="1:26" ht="15.75" customHeight="1" x14ac:dyDescent="0.25">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spans="1:26" ht="15.75" customHeight="1" x14ac:dyDescent="0.25">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spans="1:26" ht="15.75" customHeight="1" x14ac:dyDescent="0.25">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spans="1:26" ht="15.75" customHeight="1" x14ac:dyDescent="0.25">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spans="1:26" ht="15.75" customHeight="1" x14ac:dyDescent="0.25">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spans="1:26" ht="15.75" customHeight="1" x14ac:dyDescent="0.25">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spans="1:26" ht="15.75" customHeight="1" x14ac:dyDescent="0.25">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spans="1:26" ht="15.75" customHeight="1" x14ac:dyDescent="0.25">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spans="1:26" ht="15.75" customHeight="1" x14ac:dyDescent="0.25">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spans="1:26" ht="15.75" customHeight="1" x14ac:dyDescent="0.2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spans="1:26" ht="15.75" customHeight="1" x14ac:dyDescent="0.25">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spans="1:26" ht="15.75" customHeight="1" x14ac:dyDescent="0.25">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spans="1:26" ht="15.75" customHeight="1" x14ac:dyDescent="0.25">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spans="1:26" ht="15.75" customHeight="1" x14ac:dyDescent="0.25">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spans="1:26" ht="15.75" customHeight="1" x14ac:dyDescent="0.25">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spans="1:26" ht="15.75" customHeight="1" x14ac:dyDescent="0.25">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spans="1:26" ht="15.75" customHeight="1" x14ac:dyDescent="0.25">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spans="1:26" ht="15.75" customHeight="1" x14ac:dyDescent="0.25">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spans="1:26" ht="15.75" customHeight="1" x14ac:dyDescent="0.25">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spans="1:26" ht="15.75" customHeight="1" x14ac:dyDescent="0.2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spans="1:26" ht="15.75" customHeight="1" x14ac:dyDescent="0.25">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spans="1:26" ht="15.75" customHeight="1" x14ac:dyDescent="0.25">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spans="1:26" ht="15.75" customHeight="1" x14ac:dyDescent="0.25">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spans="1:26" ht="15.75" customHeight="1" x14ac:dyDescent="0.25">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spans="1:26" ht="15.75" customHeight="1" x14ac:dyDescent="0.25">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spans="1:26" ht="15.75" customHeight="1" x14ac:dyDescent="0.25">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spans="1:26" ht="15.75" customHeight="1" x14ac:dyDescent="0.25">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spans="1:26" ht="15.75" customHeight="1" x14ac:dyDescent="0.25">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spans="1:26" ht="15.75" customHeight="1" x14ac:dyDescent="0.25">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spans="1:26" ht="15.75" customHeight="1" x14ac:dyDescent="0.2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spans="1:26" ht="15.75" customHeight="1" x14ac:dyDescent="0.25">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spans="1:26" ht="15.75" customHeight="1" x14ac:dyDescent="0.25">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spans="1:26" ht="15.75" customHeight="1" x14ac:dyDescent="0.25">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spans="1:26" ht="15.75" customHeight="1" x14ac:dyDescent="0.25">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spans="1:26" ht="15.75" customHeight="1" x14ac:dyDescent="0.25">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spans="1:26" ht="15.75" customHeight="1" x14ac:dyDescent="0.25">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spans="1:26" ht="15.75" customHeight="1" x14ac:dyDescent="0.25">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spans="1:26" ht="15.75" customHeight="1" x14ac:dyDescent="0.25">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spans="1:26" ht="15.75" customHeight="1" x14ac:dyDescent="0.25">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spans="1:26" ht="15.75" customHeight="1" x14ac:dyDescent="0.2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spans="1:26" ht="15.75" customHeight="1" x14ac:dyDescent="0.25">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spans="1:26" ht="15.75" customHeight="1" x14ac:dyDescent="0.25">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spans="1:26" ht="15.75" customHeight="1" x14ac:dyDescent="0.25">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spans="1:26" ht="15.75" customHeight="1" x14ac:dyDescent="0.25">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spans="1:26" ht="15.75" customHeight="1" x14ac:dyDescent="0.25">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spans="1:26" ht="15.75" customHeight="1" x14ac:dyDescent="0.25">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spans="1:26" ht="15.75" customHeight="1" x14ac:dyDescent="0.25">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spans="1:26" ht="15.75" customHeight="1" x14ac:dyDescent="0.25">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spans="1:26" ht="15.75" customHeight="1" x14ac:dyDescent="0.25">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spans="1:26" ht="15.75" customHeight="1" x14ac:dyDescent="0.2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spans="1:26" ht="15.75" customHeight="1" x14ac:dyDescent="0.25">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spans="1:26" ht="15.75" customHeight="1" x14ac:dyDescent="0.25">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spans="1:26" ht="15.75" customHeight="1" x14ac:dyDescent="0.25">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spans="1:26" ht="15.75" customHeight="1" x14ac:dyDescent="0.25">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spans="1:26" ht="15.75" customHeight="1" x14ac:dyDescent="0.25">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spans="1:26" ht="15.75" customHeight="1" x14ac:dyDescent="0.25">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spans="1:26" ht="15.75" customHeight="1" x14ac:dyDescent="0.25">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spans="1:26" ht="15.75" customHeight="1" x14ac:dyDescent="0.25">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spans="1:26" ht="15.75" customHeight="1" x14ac:dyDescent="0.25">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spans="1:26" ht="15.75" customHeight="1" x14ac:dyDescent="0.2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spans="1:26" ht="15.75" customHeight="1" x14ac:dyDescent="0.25">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spans="1:26" ht="15.75" customHeight="1" x14ac:dyDescent="0.25">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spans="1:26" ht="15.75" customHeight="1" x14ac:dyDescent="0.25">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spans="1:26" ht="15.75" customHeight="1" x14ac:dyDescent="0.25">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spans="1:26" ht="15.75" customHeight="1" x14ac:dyDescent="0.25">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spans="1:26" ht="15.75" customHeight="1" x14ac:dyDescent="0.25">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spans="1:26" ht="15.75" customHeight="1" x14ac:dyDescent="0.25">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spans="1:26" ht="15.75" customHeight="1" x14ac:dyDescent="0.25">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spans="1:26" ht="15.75" customHeight="1" x14ac:dyDescent="0.25">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spans="1:26" ht="15.75" customHeight="1" x14ac:dyDescent="0.2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spans="1:26" ht="15.75" customHeight="1" x14ac:dyDescent="0.25">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spans="1:26" ht="15.75" customHeight="1" x14ac:dyDescent="0.25">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spans="1:26" ht="15.75" customHeight="1" x14ac:dyDescent="0.25">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spans="1:26" ht="15.75" customHeight="1" x14ac:dyDescent="0.25">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spans="1:26" ht="15.75" customHeight="1" x14ac:dyDescent="0.25">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spans="1:26" ht="15.75" customHeight="1" x14ac:dyDescent="0.25">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spans="1:26" ht="15.75" customHeight="1" x14ac:dyDescent="0.25">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spans="1:26" ht="15.75" customHeight="1" x14ac:dyDescent="0.25">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spans="1:26" ht="15.75" customHeight="1" x14ac:dyDescent="0.25">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spans="1:26" ht="15.75" customHeight="1" x14ac:dyDescent="0.2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spans="1:26" ht="15.75" customHeight="1" x14ac:dyDescent="0.25">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spans="1:26" ht="15.75" customHeight="1" x14ac:dyDescent="0.25">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spans="1:26" ht="15.75" customHeight="1" x14ac:dyDescent="0.25">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spans="1:26" ht="15.75" customHeight="1" x14ac:dyDescent="0.25">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spans="1:26" ht="15.75" customHeight="1" x14ac:dyDescent="0.25">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spans="1:26" ht="15.75" customHeight="1" x14ac:dyDescent="0.25">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spans="1:26" ht="15.75" customHeight="1" x14ac:dyDescent="0.25">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spans="1:26" ht="15.75" customHeight="1" x14ac:dyDescent="0.25">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spans="1:26" ht="15.75" customHeight="1" x14ac:dyDescent="0.25">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spans="1:26" ht="15.75" customHeight="1" x14ac:dyDescent="0.2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spans="1:26" ht="15.75" customHeight="1" x14ac:dyDescent="0.25">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spans="1:26" ht="15.75" customHeight="1" x14ac:dyDescent="0.25">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spans="1:26" ht="15.75" customHeight="1" x14ac:dyDescent="0.25">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spans="1:26" ht="15.75" customHeight="1" x14ac:dyDescent="0.25">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spans="1:26" ht="15.75" customHeight="1" x14ac:dyDescent="0.25">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spans="1:26" ht="15.75" customHeight="1" x14ac:dyDescent="0.25">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spans="1:26" ht="15.75" customHeight="1" x14ac:dyDescent="0.25">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spans="1:26" ht="15.75" customHeight="1" x14ac:dyDescent="0.25">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spans="1:26" ht="15.75" customHeight="1" x14ac:dyDescent="0.25">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spans="1:26" ht="15.75" customHeight="1" x14ac:dyDescent="0.2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spans="1:26" ht="15.75" customHeight="1" x14ac:dyDescent="0.25">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spans="1:26" ht="15.75" customHeight="1" x14ac:dyDescent="0.25">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spans="1:26" ht="15.75" customHeight="1" x14ac:dyDescent="0.25">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spans="1:26" ht="15.75" customHeight="1" x14ac:dyDescent="0.25">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spans="1:26" ht="15.75" customHeight="1" x14ac:dyDescent="0.25">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spans="1:26" ht="15.75" customHeight="1" x14ac:dyDescent="0.25">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spans="1:26" ht="15.75" customHeight="1" x14ac:dyDescent="0.25">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spans="1:26" ht="15.75" customHeight="1" x14ac:dyDescent="0.25">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spans="1:26" ht="15.75" customHeight="1" x14ac:dyDescent="0.25">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spans="1:26" ht="15.75" customHeight="1" x14ac:dyDescent="0.2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spans="1:26" ht="15.75" customHeight="1" x14ac:dyDescent="0.25">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spans="1:26" ht="15.75" customHeight="1" x14ac:dyDescent="0.25">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spans="1:26" ht="15.75" customHeight="1" x14ac:dyDescent="0.25">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spans="1:26" ht="15.75" customHeight="1" x14ac:dyDescent="0.25">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spans="1:26" ht="15.75" customHeight="1" x14ac:dyDescent="0.25">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spans="1:26" ht="15.75" customHeight="1" x14ac:dyDescent="0.25">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spans="1:26" ht="15.75" customHeight="1" x14ac:dyDescent="0.25">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spans="1:26" ht="15.75" customHeight="1" x14ac:dyDescent="0.25">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spans="1:26" ht="15.75" customHeight="1" x14ac:dyDescent="0.25">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spans="1:26" ht="15.75" customHeight="1" x14ac:dyDescent="0.2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spans="1:26" ht="15.75" customHeight="1" x14ac:dyDescent="0.25">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spans="1:26" ht="15.75" customHeight="1" x14ac:dyDescent="0.25">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spans="1:26" ht="15.75" customHeight="1" x14ac:dyDescent="0.25">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spans="1:26" ht="15.75" customHeight="1" x14ac:dyDescent="0.25">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spans="1:26" ht="15.75" customHeight="1" x14ac:dyDescent="0.25">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spans="1:26" ht="15.75" customHeight="1" x14ac:dyDescent="0.25">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spans="1:26" ht="15.75" customHeight="1" x14ac:dyDescent="0.25">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spans="1:26" ht="15.75" customHeight="1" x14ac:dyDescent="0.25">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spans="1:26" ht="15.75" customHeight="1" x14ac:dyDescent="0.25">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spans="1:26" ht="15.75" customHeight="1" x14ac:dyDescent="0.2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spans="1:26" ht="15.75" customHeight="1" x14ac:dyDescent="0.25">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spans="1:26" ht="15.75" customHeight="1" x14ac:dyDescent="0.25">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spans="1:26" ht="15.75" customHeight="1" x14ac:dyDescent="0.25">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spans="1:26" ht="15.75" customHeight="1" x14ac:dyDescent="0.25">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spans="1:26" ht="15.75" customHeight="1" x14ac:dyDescent="0.25">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spans="1:26" ht="15.75" customHeight="1" x14ac:dyDescent="0.25">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spans="1:26" ht="15.75" customHeight="1" x14ac:dyDescent="0.25">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spans="1:26" ht="15.75" customHeight="1" x14ac:dyDescent="0.25">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spans="1:26" ht="15.75" customHeight="1" x14ac:dyDescent="0.25">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spans="1:26" ht="15.75" customHeight="1" x14ac:dyDescent="0.2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spans="1:26" ht="15.75" customHeight="1" x14ac:dyDescent="0.25">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spans="1:26" ht="15.75" customHeight="1" x14ac:dyDescent="0.25">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spans="1:26" ht="15.75" customHeight="1" x14ac:dyDescent="0.25">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spans="1:26" ht="15.75" customHeight="1" x14ac:dyDescent="0.25">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spans="1:26" ht="15.75" customHeight="1" x14ac:dyDescent="0.25">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spans="1:26" ht="15.75" customHeight="1" x14ac:dyDescent="0.25">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spans="1:26" ht="15.75" customHeight="1" x14ac:dyDescent="0.25">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spans="1:26" ht="15.75" customHeight="1" x14ac:dyDescent="0.25">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spans="1:26" ht="15.75" customHeight="1" x14ac:dyDescent="0.25">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spans="1:26" ht="15.75" customHeight="1" x14ac:dyDescent="0.2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spans="1:26" ht="15.75" customHeight="1" x14ac:dyDescent="0.25">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spans="1:26" ht="15.75" customHeight="1" x14ac:dyDescent="0.25">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spans="1:26" ht="15.75" customHeight="1" x14ac:dyDescent="0.25">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spans="1:26" ht="15.75" customHeight="1" x14ac:dyDescent="0.25">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spans="1:26" ht="15.75" customHeight="1" x14ac:dyDescent="0.25">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spans="1:26" ht="15.75" customHeight="1" x14ac:dyDescent="0.25">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spans="1:26" ht="15.75" customHeight="1" x14ac:dyDescent="0.25">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spans="1:26" ht="15.75" customHeight="1" x14ac:dyDescent="0.25">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spans="1:26" ht="15.75" customHeight="1" x14ac:dyDescent="0.25">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spans="1:26" ht="15.75" customHeight="1" x14ac:dyDescent="0.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spans="1:26" ht="15.75" customHeight="1" x14ac:dyDescent="0.25">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spans="1:26" ht="15.75" customHeight="1" x14ac:dyDescent="0.25">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spans="1:26" ht="15.75" customHeight="1" x14ac:dyDescent="0.25">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spans="1:26" ht="15.75" customHeight="1" x14ac:dyDescent="0.25">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spans="1:26" ht="15.75" customHeight="1" x14ac:dyDescent="0.25">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spans="1:26" ht="15.75" customHeight="1" x14ac:dyDescent="0.25">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spans="1:26" ht="15.75" customHeight="1" x14ac:dyDescent="0.25">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spans="1:26" ht="15.75" customHeight="1" x14ac:dyDescent="0.25">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spans="1:26" ht="15.75" customHeight="1" x14ac:dyDescent="0.25">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spans="1:26" ht="15.75" customHeight="1" x14ac:dyDescent="0.2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spans="1:26" ht="15.75" customHeight="1" x14ac:dyDescent="0.25">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spans="1:26" ht="15.75" customHeight="1" x14ac:dyDescent="0.25">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spans="1:26" ht="15.75" customHeight="1" x14ac:dyDescent="0.25">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spans="1:26" ht="15.75" customHeight="1" x14ac:dyDescent="0.25">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spans="1:26" ht="15.75" customHeight="1" x14ac:dyDescent="0.25">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spans="1:26" ht="15.75" customHeight="1" x14ac:dyDescent="0.25">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spans="1:26" ht="15.75" customHeight="1" x14ac:dyDescent="0.25">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spans="1:26" ht="15.75" customHeight="1" x14ac:dyDescent="0.25">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spans="1:26" ht="15.75" customHeight="1" x14ac:dyDescent="0.25">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spans="1:26" ht="15.75" customHeight="1" x14ac:dyDescent="0.2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spans="1:26" ht="15.75" customHeight="1" x14ac:dyDescent="0.25">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spans="1:26" ht="15.75" customHeight="1" x14ac:dyDescent="0.25">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spans="1:26" ht="15.75" customHeight="1" x14ac:dyDescent="0.25">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spans="1:26" ht="15.75" customHeight="1" x14ac:dyDescent="0.25">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spans="1:26" ht="15.75" customHeight="1" x14ac:dyDescent="0.25">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spans="1:26" ht="15.75" customHeight="1" x14ac:dyDescent="0.25">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spans="1:26" ht="15.75" customHeight="1" x14ac:dyDescent="0.25">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spans="1:26" ht="15.75" customHeight="1" x14ac:dyDescent="0.25">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spans="1:26" ht="15.75" customHeight="1" x14ac:dyDescent="0.25">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spans="1:26" ht="15.75" customHeight="1" x14ac:dyDescent="0.2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spans="1:26" ht="15.75" customHeight="1" x14ac:dyDescent="0.25">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spans="1:26" ht="15.75" customHeight="1" x14ac:dyDescent="0.25">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spans="1:26" ht="15.75" customHeight="1" x14ac:dyDescent="0.25">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spans="1:26" ht="15.75" customHeight="1" x14ac:dyDescent="0.25">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spans="1:26" ht="15.75" customHeight="1" x14ac:dyDescent="0.25">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spans="1:26" ht="15.75" customHeight="1" x14ac:dyDescent="0.25">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spans="1:26" ht="15.75" customHeight="1" x14ac:dyDescent="0.25">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spans="1:26" ht="15.75" customHeight="1" x14ac:dyDescent="0.25">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spans="1:26" ht="15.75" customHeight="1" x14ac:dyDescent="0.25">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spans="1:26" ht="15.75" customHeight="1" x14ac:dyDescent="0.2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spans="1:26" ht="15.75" customHeight="1" x14ac:dyDescent="0.25">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spans="1:26" ht="15.75" customHeight="1" x14ac:dyDescent="0.25">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spans="1:26" ht="15.75" customHeight="1" x14ac:dyDescent="0.25">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spans="1:26" ht="15.75" customHeight="1" x14ac:dyDescent="0.25">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spans="1:26" ht="15.75" customHeight="1" x14ac:dyDescent="0.25">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spans="1:26" ht="15.75" customHeight="1" x14ac:dyDescent="0.25">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spans="1:26" ht="15.75" customHeight="1" x14ac:dyDescent="0.25">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spans="1:26" ht="15.75" customHeight="1" x14ac:dyDescent="0.25">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spans="1:26" ht="15.75" customHeight="1" x14ac:dyDescent="0.25">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spans="1:26" ht="15.75" customHeight="1" x14ac:dyDescent="0.2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spans="1:26" ht="15.75" customHeight="1" x14ac:dyDescent="0.25">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spans="1:26" ht="15.75" customHeight="1" x14ac:dyDescent="0.25">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spans="1:26" ht="15.75" customHeight="1" x14ac:dyDescent="0.25">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spans="1:26" ht="15.75" customHeight="1" x14ac:dyDescent="0.25">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spans="1:26" ht="15.75" customHeight="1" x14ac:dyDescent="0.25">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spans="1:26" ht="15.75" customHeight="1" x14ac:dyDescent="0.25">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spans="1:26" ht="15.75" customHeight="1" x14ac:dyDescent="0.25">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spans="1:26" ht="15.75" customHeight="1" x14ac:dyDescent="0.25">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spans="1:26" ht="15.75" customHeight="1" x14ac:dyDescent="0.25">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spans="1:26" ht="15.75" customHeight="1" x14ac:dyDescent="0.2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spans="1:26" ht="15.75" customHeight="1" x14ac:dyDescent="0.25">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spans="1:26" ht="15.75" customHeight="1" x14ac:dyDescent="0.25">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spans="1:26" ht="15.75" customHeight="1" x14ac:dyDescent="0.25">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spans="1:26" ht="15.75" customHeight="1" x14ac:dyDescent="0.25">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spans="1:26" ht="15.75" customHeight="1" x14ac:dyDescent="0.25">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spans="1:26" ht="15.75" customHeight="1" x14ac:dyDescent="0.25">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spans="1:26" ht="15.75" customHeight="1" x14ac:dyDescent="0.25">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spans="1:26" ht="15.75" customHeight="1" x14ac:dyDescent="0.25">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spans="1:26" ht="15.75" customHeight="1" x14ac:dyDescent="0.25">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spans="1:26" ht="15.75" customHeight="1" x14ac:dyDescent="0.2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spans="1:26" ht="15.75" customHeight="1" x14ac:dyDescent="0.25">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spans="1:26" ht="15.75" customHeight="1" x14ac:dyDescent="0.25">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spans="1:26" ht="15.75" customHeight="1" x14ac:dyDescent="0.25">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spans="1:26" ht="15.75" customHeight="1" x14ac:dyDescent="0.25">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spans="1:26" ht="15.75" customHeight="1" x14ac:dyDescent="0.25">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spans="1:26" ht="15.75" customHeight="1" x14ac:dyDescent="0.25">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spans="1:26" ht="15.75" customHeight="1" x14ac:dyDescent="0.25">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spans="1:26" ht="15.75" customHeight="1" x14ac:dyDescent="0.25">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spans="1:26" ht="15.75" customHeight="1" x14ac:dyDescent="0.25">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spans="1:26" ht="15.75" customHeight="1" x14ac:dyDescent="0.2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spans="1:26" ht="15.75" customHeight="1" x14ac:dyDescent="0.25">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spans="1:26" ht="15.75" customHeight="1" x14ac:dyDescent="0.25">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spans="1:26" ht="15.75" customHeight="1" x14ac:dyDescent="0.25">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spans="1:26" ht="15.75" customHeight="1" x14ac:dyDescent="0.25">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spans="1:26" ht="15.75" customHeight="1" x14ac:dyDescent="0.25">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spans="1:26" ht="15.75" customHeight="1" x14ac:dyDescent="0.25">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spans="1:26" ht="15.75" customHeight="1" x14ac:dyDescent="0.25">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spans="1:26" ht="15.75" customHeight="1" x14ac:dyDescent="0.25">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spans="1:26" ht="15.75" customHeight="1" x14ac:dyDescent="0.25">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spans="1:26" ht="15.75" customHeight="1" x14ac:dyDescent="0.2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spans="1:26" ht="15.75" customHeight="1" x14ac:dyDescent="0.25">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spans="1:26" ht="15.75" customHeight="1" x14ac:dyDescent="0.25">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spans="1:26" ht="15.75" customHeight="1" x14ac:dyDescent="0.25">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spans="1:26" ht="15.75" customHeight="1" x14ac:dyDescent="0.25">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spans="1:26" ht="15.75" customHeight="1" x14ac:dyDescent="0.25">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spans="1:26" ht="15.75" customHeight="1" x14ac:dyDescent="0.25">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spans="1:26" ht="15.75" customHeight="1" x14ac:dyDescent="0.25">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spans="1:26" ht="15.75" customHeight="1" x14ac:dyDescent="0.25">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spans="1:26" ht="15.75" customHeight="1" x14ac:dyDescent="0.25">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spans="1:26" ht="15.75" customHeight="1" x14ac:dyDescent="0.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spans="1:26" ht="15.75" customHeight="1" x14ac:dyDescent="0.25">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spans="1:26" ht="15.75" customHeight="1" x14ac:dyDescent="0.25">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spans="1:26" ht="15.75" customHeight="1" x14ac:dyDescent="0.25">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spans="1:26" ht="15.75" customHeight="1" x14ac:dyDescent="0.25">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spans="1:26" ht="15.75" customHeight="1" x14ac:dyDescent="0.25">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spans="1:26" ht="15.75" customHeight="1" x14ac:dyDescent="0.25">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spans="1:26" ht="15.75" customHeight="1" x14ac:dyDescent="0.25">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spans="1:26" ht="15.75" customHeight="1" x14ac:dyDescent="0.25">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spans="1:26" ht="15.75" customHeight="1" x14ac:dyDescent="0.25">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spans="1:26" ht="15.75" customHeight="1" x14ac:dyDescent="0.2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spans="1:26" ht="15.75" customHeight="1" x14ac:dyDescent="0.25">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spans="1:26" ht="15.75" customHeight="1" x14ac:dyDescent="0.25">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spans="1:26" ht="15.75" customHeight="1" x14ac:dyDescent="0.25">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spans="1:26" ht="15.75" customHeight="1" x14ac:dyDescent="0.25">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spans="1:26" ht="15.75" customHeight="1" x14ac:dyDescent="0.25">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spans="1:26" ht="15.75" customHeight="1" x14ac:dyDescent="0.25">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spans="1:26" ht="15.75" customHeight="1" x14ac:dyDescent="0.25">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spans="1:26" ht="15.75" customHeight="1" x14ac:dyDescent="0.25">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spans="1:26" ht="15.75" customHeight="1" x14ac:dyDescent="0.25">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spans="1:26" ht="15.75" customHeight="1" x14ac:dyDescent="0.2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spans="1:26" ht="15.75" customHeight="1" x14ac:dyDescent="0.25">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spans="1:26" ht="15.75" customHeight="1" x14ac:dyDescent="0.25">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spans="1:26" ht="15.75" customHeight="1" x14ac:dyDescent="0.25">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spans="1:26" ht="15.75" customHeight="1" x14ac:dyDescent="0.25">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spans="1:26" ht="15.75" customHeight="1" x14ac:dyDescent="0.25">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spans="1:26" ht="15.75" customHeight="1" x14ac:dyDescent="0.25">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spans="1:26" ht="15.75" customHeight="1" x14ac:dyDescent="0.25">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spans="1:26" ht="15.75" customHeight="1" x14ac:dyDescent="0.25">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spans="1:26" ht="15.75" customHeight="1" x14ac:dyDescent="0.25">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spans="1:26" ht="15.75" customHeight="1" x14ac:dyDescent="0.2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spans="1:26" ht="15.75" customHeight="1" x14ac:dyDescent="0.25">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spans="1:26" ht="15.75" customHeight="1" x14ac:dyDescent="0.25">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spans="1:26" ht="15.75" customHeight="1" x14ac:dyDescent="0.25">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spans="1:26" ht="15.75" customHeight="1" x14ac:dyDescent="0.25">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spans="1:26" ht="15.75" customHeight="1" x14ac:dyDescent="0.25">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spans="1:26" ht="15.75" customHeight="1" x14ac:dyDescent="0.25">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spans="1:26" ht="15.75" customHeight="1" x14ac:dyDescent="0.25">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spans="1:26" ht="15.75" customHeight="1" x14ac:dyDescent="0.25">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spans="1:26" ht="15.75" customHeight="1" x14ac:dyDescent="0.25">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spans="1:26" ht="15.75" customHeight="1" x14ac:dyDescent="0.2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spans="1:26" ht="15.75" customHeight="1" x14ac:dyDescent="0.25">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spans="1:26" ht="15.75" customHeight="1" x14ac:dyDescent="0.25">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spans="1:26" ht="15.75" customHeight="1" x14ac:dyDescent="0.25">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spans="1:26" ht="15.75" customHeight="1" x14ac:dyDescent="0.25">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spans="1:26" ht="15.75" customHeight="1" x14ac:dyDescent="0.25">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spans="1:26" ht="15.75" customHeight="1" x14ac:dyDescent="0.25">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spans="1:26" ht="15.75" customHeight="1" x14ac:dyDescent="0.25">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spans="1:26" ht="15.75" customHeight="1" x14ac:dyDescent="0.25">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spans="1:26" ht="15.75" customHeight="1" x14ac:dyDescent="0.25">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spans="1:26" ht="15.75" customHeight="1" x14ac:dyDescent="0.2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spans="1:26" ht="15.75" customHeight="1" x14ac:dyDescent="0.25">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spans="1:26" ht="15.75" customHeight="1" x14ac:dyDescent="0.25">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spans="1:26" ht="15.75" customHeight="1" x14ac:dyDescent="0.25">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spans="1:26" ht="15.75" customHeight="1" x14ac:dyDescent="0.25">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spans="1:26" ht="15.75" customHeight="1" x14ac:dyDescent="0.25">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spans="1:26" ht="15.75" customHeight="1" x14ac:dyDescent="0.25">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spans="1:26" ht="15.75" customHeight="1" x14ac:dyDescent="0.25">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spans="1:26" ht="15.75" customHeight="1" x14ac:dyDescent="0.25">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spans="1:26" ht="15.75" customHeight="1" x14ac:dyDescent="0.25">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spans="1:26" ht="15.75" customHeight="1" x14ac:dyDescent="0.2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spans="1:26" ht="15.75" customHeight="1" x14ac:dyDescent="0.25">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spans="1:26" ht="15.75" customHeight="1" x14ac:dyDescent="0.25">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spans="1:26" ht="15.75" customHeight="1" x14ac:dyDescent="0.25">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spans="1:26" ht="15.75" customHeight="1" x14ac:dyDescent="0.25">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spans="1:26" ht="15.75" customHeight="1" x14ac:dyDescent="0.25">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spans="1:26" ht="15.75" customHeight="1" x14ac:dyDescent="0.25">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spans="1:26" ht="15.75" customHeight="1" x14ac:dyDescent="0.25">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spans="1:26" ht="15.75" customHeight="1" x14ac:dyDescent="0.25">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spans="1:26" ht="15.75" customHeight="1" x14ac:dyDescent="0.25">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spans="1:26" ht="15.75" customHeight="1" x14ac:dyDescent="0.2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spans="1:26" ht="15.75" customHeight="1" x14ac:dyDescent="0.25">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spans="1:26" ht="15.75" customHeight="1" x14ac:dyDescent="0.25">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spans="1:26" ht="15.75" customHeight="1" x14ac:dyDescent="0.25">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spans="1:26" ht="15.75" customHeight="1" x14ac:dyDescent="0.25">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spans="1:26" ht="15.75" customHeight="1" x14ac:dyDescent="0.25">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spans="1:26" ht="15.75" customHeight="1" x14ac:dyDescent="0.25">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spans="1:26" ht="15.75" customHeight="1" x14ac:dyDescent="0.25">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spans="1:26" ht="15.75" customHeight="1" x14ac:dyDescent="0.25">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spans="1:26" ht="15.75" customHeight="1" x14ac:dyDescent="0.25">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spans="1:26" ht="15.75" customHeight="1" x14ac:dyDescent="0.2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spans="1:26" ht="15.75" customHeight="1" x14ac:dyDescent="0.25">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spans="1:26" ht="15.75" customHeight="1" x14ac:dyDescent="0.25">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spans="1:26" ht="15.75" customHeight="1" x14ac:dyDescent="0.25">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spans="1:26" ht="15.75" customHeight="1" x14ac:dyDescent="0.25">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spans="1:26" ht="15.75" customHeight="1" x14ac:dyDescent="0.25">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spans="1:26" ht="15.75" customHeight="1" x14ac:dyDescent="0.25">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spans="1:26" ht="15.75" customHeight="1" x14ac:dyDescent="0.25">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spans="1:26" ht="15.75" customHeight="1" x14ac:dyDescent="0.25">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spans="1:26" ht="15.75" customHeight="1" x14ac:dyDescent="0.25">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spans="1:26" ht="15.75" customHeight="1" x14ac:dyDescent="0.2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spans="1:26" ht="15.75" customHeight="1" x14ac:dyDescent="0.25">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spans="1:26" ht="15.75" customHeight="1" x14ac:dyDescent="0.25">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spans="1:26" ht="15.75" customHeight="1" x14ac:dyDescent="0.25">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spans="1:26" ht="15.75" customHeight="1" x14ac:dyDescent="0.25">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spans="1:26" ht="15.75" customHeight="1" x14ac:dyDescent="0.25">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spans="1:26" ht="15.75" customHeight="1" x14ac:dyDescent="0.25">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spans="1:26" ht="15.75" customHeight="1" x14ac:dyDescent="0.25">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spans="1:26" ht="15.75" customHeight="1" x14ac:dyDescent="0.25">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spans="1:26" ht="15.75" customHeight="1" x14ac:dyDescent="0.25">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spans="1:26" ht="15.75" customHeight="1" x14ac:dyDescent="0.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spans="1:26" ht="15.75" customHeight="1" x14ac:dyDescent="0.25">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spans="1:26" ht="15.75" customHeight="1" x14ac:dyDescent="0.25">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spans="1:26" ht="15.75" customHeight="1" x14ac:dyDescent="0.25">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spans="1:26" ht="15.75" customHeight="1" x14ac:dyDescent="0.25">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spans="1:26" ht="15.75" customHeight="1" x14ac:dyDescent="0.25">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spans="1:26" ht="15.75" customHeight="1" x14ac:dyDescent="0.25">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spans="1:26" ht="15.75" customHeight="1" x14ac:dyDescent="0.25">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spans="1:26" ht="15.75" customHeight="1" x14ac:dyDescent="0.25">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spans="1:26" ht="15.75" customHeight="1" x14ac:dyDescent="0.25">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spans="1:26" ht="15.75" customHeight="1" x14ac:dyDescent="0.2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spans="1:26" ht="15.75" customHeight="1" x14ac:dyDescent="0.25">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spans="1:26" ht="15.75" customHeight="1" x14ac:dyDescent="0.25">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spans="1:26" ht="15.75" customHeight="1" x14ac:dyDescent="0.25">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spans="1:26" ht="15.75" customHeight="1" x14ac:dyDescent="0.25">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spans="1:26" ht="15.75" customHeight="1" x14ac:dyDescent="0.25">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spans="1:26" ht="15.75" customHeight="1" x14ac:dyDescent="0.25">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spans="1:26" ht="15.75" customHeight="1" x14ac:dyDescent="0.25">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spans="1:26" ht="15.75" customHeight="1" x14ac:dyDescent="0.25">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spans="1:26" ht="15.75" customHeight="1" x14ac:dyDescent="0.25">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spans="1:26" ht="15.75" customHeight="1" x14ac:dyDescent="0.2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spans="1:26" ht="15.75" customHeight="1" x14ac:dyDescent="0.25">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spans="1:26" ht="15.75" customHeight="1" x14ac:dyDescent="0.25">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spans="1:26" ht="15.75" customHeight="1" x14ac:dyDescent="0.25">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spans="1:26" ht="15.75" customHeight="1" x14ac:dyDescent="0.25">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spans="1:26" ht="15.75" customHeight="1" x14ac:dyDescent="0.25">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spans="1:26" ht="15.75" customHeight="1" x14ac:dyDescent="0.25">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spans="1:26" ht="15.75" customHeight="1" x14ac:dyDescent="0.25">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spans="1:26" ht="15.75" customHeight="1" x14ac:dyDescent="0.25">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spans="1:26" ht="15.75" customHeight="1" x14ac:dyDescent="0.25">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spans="1:26" ht="15.75" customHeight="1" x14ac:dyDescent="0.2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spans="1:26" ht="15.75" customHeight="1" x14ac:dyDescent="0.25">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spans="1:26" ht="15.75" customHeight="1" x14ac:dyDescent="0.25">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spans="1:26" ht="15.75" customHeight="1" x14ac:dyDescent="0.25">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spans="1:26" ht="15.75" customHeight="1" x14ac:dyDescent="0.25">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spans="1:26" ht="15.75" customHeight="1" x14ac:dyDescent="0.25">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spans="1:26" ht="15.75" customHeight="1" x14ac:dyDescent="0.25">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spans="1:26" ht="15.75" customHeight="1" x14ac:dyDescent="0.25">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spans="1:26" ht="15.75" customHeight="1" x14ac:dyDescent="0.25">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spans="1:26" ht="15.75" customHeight="1" x14ac:dyDescent="0.25">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spans="1:26" ht="15.75" customHeight="1" x14ac:dyDescent="0.2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spans="1:26" ht="15.75" customHeight="1" x14ac:dyDescent="0.25">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spans="1:26" ht="15.75" customHeight="1" x14ac:dyDescent="0.25">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spans="1:26" ht="15.75" customHeight="1" x14ac:dyDescent="0.25">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spans="1:26" ht="15.75" customHeight="1" x14ac:dyDescent="0.25">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spans="1:26" ht="15.75" customHeight="1" x14ac:dyDescent="0.25">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spans="1:26" ht="15.75" customHeight="1" x14ac:dyDescent="0.25">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spans="1:26" ht="15.75" customHeight="1" x14ac:dyDescent="0.25">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spans="1:26" ht="15.75" customHeight="1" x14ac:dyDescent="0.25">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spans="1:26" ht="15.75" customHeight="1" x14ac:dyDescent="0.25">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spans="1:26" ht="15.75" customHeight="1" x14ac:dyDescent="0.2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spans="1:26" ht="15.75" customHeight="1" x14ac:dyDescent="0.25">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spans="1:26" ht="15.75" customHeight="1" x14ac:dyDescent="0.25">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spans="1:26" ht="15.75" customHeight="1" x14ac:dyDescent="0.25">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spans="1:26" ht="15.75" customHeight="1" x14ac:dyDescent="0.25">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spans="1:26" ht="15.75" customHeight="1" x14ac:dyDescent="0.25">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spans="1:26" ht="15.75" customHeight="1" x14ac:dyDescent="0.25">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spans="1:26" ht="15.75" customHeight="1" x14ac:dyDescent="0.25">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spans="1:26" ht="15.75" customHeight="1" x14ac:dyDescent="0.25">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spans="1:26" ht="15.75" customHeight="1" x14ac:dyDescent="0.25">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spans="1:26" ht="15.75" customHeight="1" x14ac:dyDescent="0.2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spans="1:26" ht="15.75" customHeight="1" x14ac:dyDescent="0.25">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spans="1:26" ht="15.75" customHeight="1" x14ac:dyDescent="0.25">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spans="1:26" ht="15.75" customHeight="1" x14ac:dyDescent="0.25">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spans="1:26" ht="15.75" customHeight="1" x14ac:dyDescent="0.25">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spans="1:26" ht="15.75" customHeight="1" x14ac:dyDescent="0.25">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spans="1:26" ht="15.75" customHeight="1" x14ac:dyDescent="0.25">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spans="1:26" ht="15.75" customHeight="1" x14ac:dyDescent="0.25">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spans="1:26" ht="15.75" customHeight="1" x14ac:dyDescent="0.25">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spans="1:26" ht="15.75" customHeight="1" x14ac:dyDescent="0.25">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spans="1:26" ht="15.75" customHeight="1" x14ac:dyDescent="0.2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spans="1:26" ht="15.75" customHeight="1" x14ac:dyDescent="0.25">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spans="1:26" ht="15.75" customHeight="1" x14ac:dyDescent="0.25">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spans="1:26" ht="15.75" customHeight="1" x14ac:dyDescent="0.25">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spans="1:26" ht="15.75" customHeight="1" x14ac:dyDescent="0.25">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spans="1:26" ht="15.75" customHeight="1" x14ac:dyDescent="0.25">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spans="1:26" ht="15.75" customHeight="1" x14ac:dyDescent="0.25">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spans="1:26" ht="15.75" customHeight="1" x14ac:dyDescent="0.25">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spans="1:26" ht="15.75" customHeight="1" x14ac:dyDescent="0.25">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spans="1:26" ht="15.75" customHeight="1" x14ac:dyDescent="0.25">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spans="1:26" ht="15.75" customHeight="1" x14ac:dyDescent="0.2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spans="1:26" ht="15.75" customHeight="1" x14ac:dyDescent="0.25">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spans="1:26" ht="15.75" customHeight="1" x14ac:dyDescent="0.25">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spans="1:26" ht="15.75" customHeight="1" x14ac:dyDescent="0.25">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spans="1:26" ht="15.75" customHeight="1" x14ac:dyDescent="0.25">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spans="1:26" ht="15.75" customHeight="1" x14ac:dyDescent="0.25">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spans="1:26" ht="15.75" customHeight="1" x14ac:dyDescent="0.25">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spans="1:26" ht="15.75" customHeight="1" x14ac:dyDescent="0.25">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spans="1:26" ht="15.75" customHeight="1" x14ac:dyDescent="0.25">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spans="1:26" ht="15.75" customHeight="1" x14ac:dyDescent="0.25">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spans="1:26" ht="15.75" customHeight="1" x14ac:dyDescent="0.2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spans="1:26" ht="15.75" customHeight="1" x14ac:dyDescent="0.25">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spans="1:26" ht="15.75" customHeight="1" x14ac:dyDescent="0.25">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spans="1:26" ht="15.75" customHeight="1" x14ac:dyDescent="0.25">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spans="1:26" ht="15.75" customHeight="1" x14ac:dyDescent="0.25">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spans="1:26" ht="15.75" customHeight="1" x14ac:dyDescent="0.25">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spans="1:26" ht="15.75" customHeight="1" x14ac:dyDescent="0.25">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spans="1:26" ht="15.75" customHeight="1" x14ac:dyDescent="0.25">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spans="1:26" ht="15.75" customHeight="1" x14ac:dyDescent="0.25">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spans="1:26" ht="15.75" customHeight="1" x14ac:dyDescent="0.25">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spans="1:26" ht="15.75" customHeight="1" x14ac:dyDescent="0.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spans="1:26" ht="15.75" customHeight="1" x14ac:dyDescent="0.25">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spans="1:26" ht="15.75" customHeight="1" x14ac:dyDescent="0.25">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spans="1:26" ht="15.75" customHeight="1" x14ac:dyDescent="0.25">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spans="1:26" ht="15.75" customHeight="1" x14ac:dyDescent="0.25">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spans="1:26" ht="15.75" customHeight="1" x14ac:dyDescent="0.25">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spans="1:26" ht="15.75" customHeight="1" x14ac:dyDescent="0.25">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spans="1:26" ht="15.75" customHeight="1" x14ac:dyDescent="0.25">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spans="1:26" ht="15.75" customHeight="1" x14ac:dyDescent="0.25">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spans="1:26" ht="15.75" customHeight="1" x14ac:dyDescent="0.25">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spans="1:26" ht="15.75" customHeight="1" x14ac:dyDescent="0.2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spans="1:26" ht="15.75" customHeight="1" x14ac:dyDescent="0.25">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spans="1:26" ht="15.75" customHeight="1" x14ac:dyDescent="0.25">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spans="1:26" ht="15.75" customHeight="1" x14ac:dyDescent="0.25">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spans="1:26" ht="15.75" customHeight="1" x14ac:dyDescent="0.25">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spans="1:26" ht="15.75" customHeight="1" x14ac:dyDescent="0.25">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spans="1:26" ht="15.75" customHeight="1" x14ac:dyDescent="0.25">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spans="1:26" ht="15.75" customHeight="1" x14ac:dyDescent="0.25">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spans="1:26" ht="15.75" customHeight="1" x14ac:dyDescent="0.25">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spans="1:26" ht="15.75" customHeight="1" x14ac:dyDescent="0.25">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spans="1:26" ht="15.75" customHeight="1" x14ac:dyDescent="0.2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spans="1:26" ht="15.75" customHeight="1" x14ac:dyDescent="0.25">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spans="1:26" ht="15.75" customHeight="1" x14ac:dyDescent="0.25">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spans="1:26" ht="15.75" customHeight="1" x14ac:dyDescent="0.25">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spans="1:26" ht="15.75" customHeight="1" x14ac:dyDescent="0.25">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spans="1:26" ht="15.75" customHeight="1" x14ac:dyDescent="0.25">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spans="1:26" ht="15.75" customHeight="1" x14ac:dyDescent="0.25">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spans="1:26" ht="15.75" customHeight="1" x14ac:dyDescent="0.25">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spans="1:26" ht="15.75" customHeight="1" x14ac:dyDescent="0.25">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spans="1:26" ht="15.75" customHeight="1" x14ac:dyDescent="0.25">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spans="1:26" ht="15.75" customHeight="1" x14ac:dyDescent="0.2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spans="1:26" ht="15.75" customHeight="1" x14ac:dyDescent="0.25">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spans="1:26" ht="15.75" customHeight="1" x14ac:dyDescent="0.25">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spans="1:26" ht="15.75" customHeight="1" x14ac:dyDescent="0.25">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spans="1:26" ht="15.75" customHeight="1" x14ac:dyDescent="0.25">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spans="1:26" ht="15.75" customHeight="1" x14ac:dyDescent="0.25">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spans="1:26" ht="15.75" customHeight="1" x14ac:dyDescent="0.25">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spans="1:26" ht="15.75" customHeight="1" x14ac:dyDescent="0.25">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spans="1:26" ht="15.75" customHeight="1" x14ac:dyDescent="0.25">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spans="1:26" ht="15.75" customHeight="1" x14ac:dyDescent="0.25">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spans="1:26" ht="15.75" customHeight="1" x14ac:dyDescent="0.2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spans="1:26" ht="15.75" customHeight="1" x14ac:dyDescent="0.25">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spans="1:26" ht="15.75" customHeight="1" x14ac:dyDescent="0.25">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spans="1:26" ht="15.75" customHeight="1" x14ac:dyDescent="0.25">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spans="1:26" ht="15.75" customHeight="1" x14ac:dyDescent="0.25">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spans="1:26" ht="15.75" customHeight="1" x14ac:dyDescent="0.25">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spans="1:26" ht="15.75" customHeight="1" x14ac:dyDescent="0.25">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spans="1:26" ht="15.75" customHeight="1" x14ac:dyDescent="0.25">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spans="1:26" ht="15.75" customHeight="1" x14ac:dyDescent="0.25">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spans="1:26" ht="15.75" customHeight="1" x14ac:dyDescent="0.25">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spans="1:26" ht="15.75" customHeight="1" x14ac:dyDescent="0.2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spans="1:26" ht="15.75" customHeight="1" x14ac:dyDescent="0.25">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spans="1:26" ht="15.75" customHeight="1" x14ac:dyDescent="0.25">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spans="1:26" ht="15.75" customHeight="1" x14ac:dyDescent="0.25">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spans="1:26" ht="15.75" customHeight="1" x14ac:dyDescent="0.25">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spans="1:26" ht="15.75" customHeight="1" x14ac:dyDescent="0.25">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spans="1:26" ht="15.75" customHeight="1" x14ac:dyDescent="0.25">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spans="1:26" ht="15.75" customHeight="1" x14ac:dyDescent="0.25">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spans="1:26" ht="15.75" customHeight="1" x14ac:dyDescent="0.25">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spans="1:26" ht="15.75" customHeight="1" x14ac:dyDescent="0.25">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spans="1:26" ht="15.75" customHeight="1" x14ac:dyDescent="0.2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spans="1:26" ht="15.75" customHeight="1" x14ac:dyDescent="0.25">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spans="1:26" ht="15.75" customHeight="1" x14ac:dyDescent="0.25">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spans="1:26" ht="15.75" customHeight="1" x14ac:dyDescent="0.25">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spans="1:26" ht="15.75" customHeight="1" x14ac:dyDescent="0.25">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spans="1:26" ht="15.75" customHeight="1" x14ac:dyDescent="0.25">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spans="1:26" ht="15.75" customHeight="1" x14ac:dyDescent="0.25">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spans="1:26" ht="15.75" customHeight="1" x14ac:dyDescent="0.25">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spans="1:26" ht="15.75" customHeight="1" x14ac:dyDescent="0.25">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spans="1:26" ht="15.75" customHeight="1" x14ac:dyDescent="0.25">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spans="1:26" ht="15.75" customHeight="1" x14ac:dyDescent="0.2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spans="1:26" ht="15.75" customHeight="1" x14ac:dyDescent="0.25">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spans="1:26" ht="15.75" customHeight="1" x14ac:dyDescent="0.25">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spans="1:26" ht="15.75" customHeight="1" x14ac:dyDescent="0.25">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spans="1:26" ht="15.75" customHeight="1" x14ac:dyDescent="0.25">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spans="1:26" ht="15.75" customHeight="1" x14ac:dyDescent="0.25">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row r="1001" spans="1:26" ht="15.75" customHeight="1" x14ac:dyDescent="0.25">
      <c r="A1001" s="5"/>
      <c r="B1001" s="5"/>
      <c r="C1001" s="5"/>
      <c r="D1001" s="5"/>
      <c r="E1001" s="5"/>
      <c r="F1001" s="5"/>
      <c r="G1001" s="5"/>
      <c r="H1001" s="5"/>
      <c r="I1001" s="5"/>
      <c r="J1001" s="5"/>
      <c r="K1001" s="5"/>
      <c r="L1001" s="5"/>
      <c r="M1001" s="5"/>
      <c r="N1001" s="5"/>
      <c r="O1001" s="5"/>
      <c r="P1001" s="5"/>
      <c r="Q1001" s="5"/>
      <c r="R1001" s="5"/>
      <c r="S1001" s="5"/>
      <c r="T1001" s="5"/>
      <c r="U1001" s="5"/>
      <c r="V1001" s="5"/>
      <c r="W1001" s="5"/>
      <c r="X1001" s="5"/>
      <c r="Y1001" s="5"/>
      <c r="Z1001" s="5"/>
    </row>
  </sheetData>
  <autoFilter ref="A2:I26" xr:uid="{00000000-0001-0000-0900-000000000000}"/>
  <mergeCells count="1">
    <mergeCell ref="A1:I1"/>
  </mergeCells>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58D1EF-D28D-4C94-8F90-232423F5EC42}">
  <dimension ref="A1:C11"/>
  <sheetViews>
    <sheetView zoomScale="80" zoomScaleNormal="80" workbookViewId="0">
      <selection activeCell="B11" sqref="B11"/>
    </sheetView>
  </sheetViews>
  <sheetFormatPr baseColWidth="10" defaultColWidth="10.85546875" defaultRowHeight="15" x14ac:dyDescent="0.25"/>
  <cols>
    <col min="1" max="1" width="31.7109375" style="23" customWidth="1"/>
    <col min="2" max="2" width="21.42578125" style="23" customWidth="1"/>
    <col min="3" max="3" width="102.5703125" style="23" customWidth="1"/>
    <col min="4" max="16384" width="10.85546875" style="23"/>
  </cols>
  <sheetData>
    <row r="1" spans="1:3" ht="66" customHeight="1" thickBot="1" x14ac:dyDescent="0.3">
      <c r="A1" s="27" t="s">
        <v>456</v>
      </c>
      <c r="B1" s="27" t="s">
        <v>448</v>
      </c>
      <c r="C1" s="27" t="s">
        <v>449</v>
      </c>
    </row>
    <row r="2" spans="1:3" ht="48.75" customHeight="1" thickBot="1" x14ac:dyDescent="0.3">
      <c r="A2" s="21" t="s">
        <v>174</v>
      </c>
      <c r="B2" s="26">
        <f>COUNTIF(UA05A!G3:G29,"ANTECEDENTES PROYECTO INSTITUTO NACIONAL")</f>
        <v>1</v>
      </c>
      <c r="C2" s="24" t="s">
        <v>502</v>
      </c>
    </row>
    <row r="3" spans="1:3" ht="33" customHeight="1" thickBot="1" x14ac:dyDescent="0.3">
      <c r="A3" s="21" t="s">
        <v>129</v>
      </c>
      <c r="B3" s="26">
        <f>COUNTIF(UA05A!G3:G30,"ARTES Y HUMANIDADES")</f>
        <v>2</v>
      </c>
      <c r="C3" s="24" t="s">
        <v>522</v>
      </c>
    </row>
    <row r="4" spans="1:3" ht="31.5" customHeight="1" thickBot="1" x14ac:dyDescent="0.3">
      <c r="A4" s="21" t="s">
        <v>104</v>
      </c>
      <c r="B4" s="26">
        <f>COUNTIF(UA05A!G3:G31,"CONTEXTO SOCIOCULTURAL")</f>
        <v>6</v>
      </c>
      <c r="C4" s="24" t="s">
        <v>467</v>
      </c>
    </row>
    <row r="5" spans="1:3" ht="31.5" customHeight="1" thickBot="1" x14ac:dyDescent="0.3">
      <c r="A5" s="21" t="s">
        <v>37</v>
      </c>
      <c r="B5" s="26">
        <f>COUNTIF(UA05A!G3:G32,"EDUCACIÓN")</f>
        <v>7</v>
      </c>
      <c r="C5" s="24" t="s">
        <v>475</v>
      </c>
    </row>
    <row r="6" spans="1:3" ht="31.5" customHeight="1" thickBot="1" x14ac:dyDescent="0.3">
      <c r="A6" s="21" t="s">
        <v>186</v>
      </c>
      <c r="B6" s="26">
        <f>COUNTIF(UA05A!G3:G33,"ESPÍRITU")</f>
        <v>2</v>
      </c>
      <c r="C6" s="24" t="s">
        <v>478</v>
      </c>
    </row>
    <row r="7" spans="1:3" ht="31.5" customHeight="1" thickBot="1" x14ac:dyDescent="0.3">
      <c r="A7" s="21" t="s">
        <v>26</v>
      </c>
      <c r="B7" s="26">
        <f>COUNTIF(UA05A!G3:G34,"ESPÍRITU DE ÉPOCA")</f>
        <v>1</v>
      </c>
      <c r="C7" s="24" t="s">
        <v>479</v>
      </c>
    </row>
    <row r="8" spans="1:3" ht="31.5" customHeight="1" thickBot="1" x14ac:dyDescent="0.3">
      <c r="A8" s="21" t="s">
        <v>183</v>
      </c>
      <c r="B8" s="26">
        <f>COUNTIF(UA05A!G3:G35,"INTERDISCIPLINARIDAD")</f>
        <v>1</v>
      </c>
      <c r="C8" s="24" t="s">
        <v>503</v>
      </c>
    </row>
    <row r="9" spans="1:3" ht="31.5" customHeight="1" thickBot="1" x14ac:dyDescent="0.3">
      <c r="A9" s="21" t="s">
        <v>21</v>
      </c>
      <c r="B9" s="26">
        <f>COUNTIF(UA05A!G3:G36,"PROPUESTA INSTITUTO NACIONAL")</f>
        <v>2</v>
      </c>
      <c r="C9" s="24" t="s">
        <v>471</v>
      </c>
    </row>
    <row r="10" spans="1:3" ht="31.5" customHeight="1" thickBot="1" x14ac:dyDescent="0.3">
      <c r="A10" s="21" t="s">
        <v>179</v>
      </c>
      <c r="B10" s="26">
        <f>COUNTIF(UA05A!G3:G37,"RELACIÓN TEORÍA Y PRÁCTICA")</f>
        <v>2</v>
      </c>
      <c r="C10" s="24" t="s">
        <v>485</v>
      </c>
    </row>
    <row r="11" spans="1:3" ht="35.25" customHeight="1" thickBot="1" x14ac:dyDescent="0.3">
      <c r="A11" s="22" t="s">
        <v>451</v>
      </c>
      <c r="B11" s="25">
        <f>SUM(B2:B10)</f>
        <v>24</v>
      </c>
      <c r="C11" s="24"/>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H1001"/>
  <sheetViews>
    <sheetView workbookViewId="0">
      <selection sqref="A1:H1"/>
    </sheetView>
  </sheetViews>
  <sheetFormatPr baseColWidth="10" defaultColWidth="14.42578125" defaultRowHeight="15" customHeight="1" x14ac:dyDescent="0.25"/>
  <cols>
    <col min="1" max="1" width="15.5703125" customWidth="1"/>
    <col min="2" max="2" width="7.42578125" customWidth="1"/>
    <col min="3" max="3" width="9.28515625" customWidth="1"/>
    <col min="4" max="4" width="14.7109375" customWidth="1"/>
    <col min="5" max="6" width="10.7109375" customWidth="1"/>
    <col min="7" max="7" width="14.5703125" customWidth="1"/>
    <col min="8" max="8" width="16.5703125" customWidth="1"/>
  </cols>
  <sheetData>
    <row r="1" spans="1:8" ht="15" customHeight="1" thickBot="1" x14ac:dyDescent="0.3">
      <c r="A1" s="73" t="s">
        <v>513</v>
      </c>
      <c r="B1" s="73"/>
      <c r="C1" s="73"/>
      <c r="D1" s="73"/>
      <c r="E1" s="73"/>
      <c r="F1" s="73"/>
      <c r="G1" s="73"/>
      <c r="H1" s="73"/>
    </row>
    <row r="2" spans="1:8" ht="32.25" thickBot="1" x14ac:dyDescent="0.3">
      <c r="A2" s="47" t="s">
        <v>201</v>
      </c>
      <c r="B2" s="48" t="s">
        <v>77</v>
      </c>
      <c r="C2" s="48" t="s">
        <v>2</v>
      </c>
      <c r="D2" s="47" t="s">
        <v>202</v>
      </c>
      <c r="E2" s="48" t="s">
        <v>203</v>
      </c>
      <c r="F2" s="48" t="s">
        <v>4</v>
      </c>
      <c r="G2" s="48" t="s">
        <v>204</v>
      </c>
      <c r="H2" s="48" t="s">
        <v>6</v>
      </c>
    </row>
    <row r="3" spans="1:8" ht="24.95" customHeight="1" x14ac:dyDescent="0.25">
      <c r="A3" s="74" t="s">
        <v>205</v>
      </c>
      <c r="B3" s="75"/>
      <c r="C3" s="75"/>
      <c r="D3" s="74" t="s">
        <v>206</v>
      </c>
      <c r="E3" s="75"/>
      <c r="F3" s="75"/>
      <c r="G3" s="75"/>
      <c r="H3" s="75"/>
    </row>
    <row r="22" ht="15.75" customHeight="1" x14ac:dyDescent="0.25"/>
    <row r="23" ht="15.75" customHeight="1" x14ac:dyDescent="0.25"/>
    <row r="24" ht="15.75" customHeight="1" x14ac:dyDescent="0.25"/>
    <row r="25" ht="15.75" customHeight="1" x14ac:dyDescent="0.25"/>
    <row r="26" ht="15.75" customHeight="1" x14ac:dyDescent="0.25"/>
    <row r="27" ht="15.75" customHeight="1" x14ac:dyDescent="0.25"/>
    <row r="28" ht="15.75" customHeight="1" x14ac:dyDescent="0.25"/>
    <row r="29" ht="15.75" customHeight="1" x14ac:dyDescent="0.25"/>
    <row r="30" ht="15.75" customHeight="1" x14ac:dyDescent="0.25"/>
    <row r="31" ht="15.75" customHeight="1" x14ac:dyDescent="0.25"/>
    <row r="32" ht="15.75" customHeight="1" x14ac:dyDescent="0.25"/>
    <row r="33" ht="15.75" customHeight="1" x14ac:dyDescent="0.25"/>
    <row r="34" ht="15.75" customHeight="1" x14ac:dyDescent="0.25"/>
    <row r="35" ht="15.75" customHeight="1" x14ac:dyDescent="0.25"/>
    <row r="36" ht="15.75" customHeight="1" x14ac:dyDescent="0.25"/>
    <row r="37" ht="15.75" customHeight="1" x14ac:dyDescent="0.25"/>
    <row r="38" ht="15.75" customHeight="1" x14ac:dyDescent="0.25"/>
    <row r="39" ht="15.75" customHeight="1" x14ac:dyDescent="0.25"/>
    <row r="40" ht="15.75" customHeight="1" x14ac:dyDescent="0.25"/>
    <row r="41" ht="15.75" customHeight="1" x14ac:dyDescent="0.25"/>
    <row r="42" ht="15.75" customHeight="1" x14ac:dyDescent="0.25"/>
    <row r="43" ht="15.75" customHeight="1" x14ac:dyDescent="0.25"/>
    <row r="44" ht="15.75" customHeight="1" x14ac:dyDescent="0.25"/>
    <row r="45" ht="15.75" customHeight="1" x14ac:dyDescent="0.25"/>
    <row r="46" ht="15.75" customHeight="1" x14ac:dyDescent="0.25"/>
    <row r="47" ht="15.75" customHeight="1" x14ac:dyDescent="0.25"/>
    <row r="48" ht="15.75" customHeight="1" x14ac:dyDescent="0.25"/>
    <row r="49" ht="15.75" customHeight="1" x14ac:dyDescent="0.25"/>
    <row r="50" ht="15.75" customHeight="1" x14ac:dyDescent="0.25"/>
    <row r="51" ht="15.75" customHeight="1" x14ac:dyDescent="0.25"/>
    <row r="52" ht="15.75" customHeight="1" x14ac:dyDescent="0.25"/>
    <row r="53" ht="15.75" customHeight="1" x14ac:dyDescent="0.25"/>
    <row r="54" ht="15.75" customHeight="1" x14ac:dyDescent="0.25"/>
    <row r="55" ht="15.75" customHeight="1" x14ac:dyDescent="0.25"/>
    <row r="56" ht="15.75" customHeight="1" x14ac:dyDescent="0.25"/>
    <row r="57" ht="15.75" customHeight="1" x14ac:dyDescent="0.25"/>
    <row r="58" ht="15.75" customHeight="1" x14ac:dyDescent="0.25"/>
    <row r="59" ht="15.75" customHeight="1" x14ac:dyDescent="0.25"/>
    <row r="60" ht="15.75" customHeight="1" x14ac:dyDescent="0.25"/>
    <row r="61" ht="15.75" customHeight="1" x14ac:dyDescent="0.25"/>
    <row r="62" ht="15.75" customHeight="1" x14ac:dyDescent="0.25"/>
    <row r="63" ht="15.75" customHeight="1" x14ac:dyDescent="0.25"/>
    <row r="64" ht="15.75" customHeight="1" x14ac:dyDescent="0.25"/>
    <row r="65" ht="15.75" customHeight="1" x14ac:dyDescent="0.25"/>
    <row r="66" ht="15.75" customHeight="1" x14ac:dyDescent="0.25"/>
    <row r="67" ht="15.75" customHeight="1" x14ac:dyDescent="0.25"/>
    <row r="68" ht="15.75" customHeight="1" x14ac:dyDescent="0.25"/>
    <row r="69" ht="15.75" customHeight="1" x14ac:dyDescent="0.25"/>
    <row r="70" ht="15.75" customHeight="1" x14ac:dyDescent="0.25"/>
    <row r="71" ht="15.75" customHeight="1" x14ac:dyDescent="0.25"/>
    <row r="72" ht="15.75" customHeight="1" x14ac:dyDescent="0.25"/>
    <row r="73" ht="15.75" customHeight="1" x14ac:dyDescent="0.25"/>
    <row r="74" ht="15.75" customHeight="1" x14ac:dyDescent="0.25"/>
    <row r="75" ht="15.75" customHeight="1" x14ac:dyDescent="0.25"/>
    <row r="76" ht="15.75" customHeight="1" x14ac:dyDescent="0.25"/>
    <row r="77" ht="15.75" customHeight="1" x14ac:dyDescent="0.25"/>
    <row r="78" ht="15.75" customHeight="1" x14ac:dyDescent="0.25"/>
    <row r="79" ht="15.75" customHeight="1" x14ac:dyDescent="0.25"/>
    <row r="80"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row r="1001" ht="15.75" customHeight="1" x14ac:dyDescent="0.25"/>
  </sheetData>
  <mergeCells count="3">
    <mergeCell ref="A3:C3"/>
    <mergeCell ref="D3:H3"/>
    <mergeCell ref="A1:H1"/>
  </mergeCells>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Z1001"/>
  <sheetViews>
    <sheetView topLeftCell="A20" workbookViewId="0">
      <selection activeCell="C3" sqref="C3:C20"/>
    </sheetView>
  </sheetViews>
  <sheetFormatPr baseColWidth="10" defaultColWidth="14.42578125" defaultRowHeight="15" customHeight="1" x14ac:dyDescent="0.25"/>
  <cols>
    <col min="1" max="1" width="17.7109375" customWidth="1"/>
    <col min="2" max="2" width="15.5703125" customWidth="1"/>
    <col min="3" max="3" width="15.42578125" customWidth="1"/>
    <col min="4" max="4" width="7.7109375" customWidth="1"/>
    <col min="5" max="5" width="13.140625" customWidth="1"/>
    <col min="6" max="6" width="21.42578125" customWidth="1"/>
    <col min="7" max="7" width="22.85546875" customWidth="1"/>
    <col min="8" max="8" width="71" customWidth="1"/>
    <col min="9" max="9" width="16.5703125" customWidth="1"/>
  </cols>
  <sheetData>
    <row r="1" spans="1:26" ht="15" customHeight="1" thickBot="1" x14ac:dyDescent="0.3">
      <c r="A1" s="73" t="s">
        <v>513</v>
      </c>
      <c r="B1" s="73"/>
      <c r="C1" s="73"/>
      <c r="D1" s="73"/>
      <c r="E1" s="73"/>
      <c r="F1" s="73"/>
      <c r="G1" s="73"/>
      <c r="H1" s="73"/>
      <c r="I1" s="73"/>
    </row>
    <row r="2" spans="1:26" ht="32.25" thickBot="1" x14ac:dyDescent="0.3">
      <c r="A2" s="34" t="s">
        <v>9</v>
      </c>
      <c r="B2" s="34" t="s">
        <v>10</v>
      </c>
      <c r="C2" s="34" t="s">
        <v>11</v>
      </c>
      <c r="D2" s="34" t="s">
        <v>12</v>
      </c>
      <c r="E2" s="34" t="s">
        <v>13</v>
      </c>
      <c r="F2" s="34" t="s">
        <v>14</v>
      </c>
      <c r="G2" s="34" t="s">
        <v>15</v>
      </c>
      <c r="H2" s="34" t="s">
        <v>16</v>
      </c>
      <c r="I2" s="34" t="s">
        <v>17</v>
      </c>
      <c r="J2" s="5"/>
      <c r="K2" s="5"/>
      <c r="L2" s="5"/>
      <c r="M2" s="5"/>
      <c r="N2" s="5"/>
      <c r="O2" s="5"/>
      <c r="P2" s="5"/>
      <c r="Q2" s="5"/>
      <c r="R2" s="5"/>
      <c r="S2" s="5"/>
      <c r="T2" s="5"/>
      <c r="U2" s="5"/>
      <c r="V2" s="5"/>
      <c r="W2" s="5"/>
      <c r="X2" s="5"/>
      <c r="Y2" s="5"/>
      <c r="Z2" s="5"/>
    </row>
    <row r="3" spans="1:26" ht="142.5" thickBot="1" x14ac:dyDescent="0.3">
      <c r="A3" s="36">
        <v>120</v>
      </c>
      <c r="B3" s="36">
        <v>8</v>
      </c>
      <c r="C3" s="36" t="s">
        <v>18</v>
      </c>
      <c r="D3" s="36">
        <v>2</v>
      </c>
      <c r="E3" s="36" t="s">
        <v>207</v>
      </c>
      <c r="F3" s="36" t="s">
        <v>208</v>
      </c>
      <c r="G3" s="62" t="s">
        <v>37</v>
      </c>
      <c r="H3" s="38" t="s">
        <v>209</v>
      </c>
      <c r="I3" s="39" t="s">
        <v>210</v>
      </c>
      <c r="J3" s="5"/>
      <c r="K3" s="5"/>
      <c r="L3" s="5"/>
      <c r="M3" s="5"/>
      <c r="N3" s="5"/>
      <c r="O3" s="5"/>
      <c r="P3" s="5"/>
      <c r="Q3" s="5"/>
      <c r="R3" s="5"/>
      <c r="S3" s="5"/>
      <c r="T3" s="5"/>
      <c r="U3" s="5"/>
      <c r="V3" s="5"/>
      <c r="W3" s="5"/>
      <c r="X3" s="5"/>
      <c r="Y3" s="5"/>
      <c r="Z3" s="5"/>
    </row>
    <row r="4" spans="1:26" ht="174" thickBot="1" x14ac:dyDescent="0.3">
      <c r="A4" s="36">
        <v>121</v>
      </c>
      <c r="B4" s="36">
        <v>8</v>
      </c>
      <c r="C4" s="36" t="s">
        <v>18</v>
      </c>
      <c r="D4" s="36">
        <v>2</v>
      </c>
      <c r="E4" s="36" t="s">
        <v>207</v>
      </c>
      <c r="F4" s="36" t="s">
        <v>208</v>
      </c>
      <c r="G4" s="36" t="s">
        <v>57</v>
      </c>
      <c r="H4" s="38" t="s">
        <v>211</v>
      </c>
      <c r="I4" s="39" t="s">
        <v>210</v>
      </c>
      <c r="J4" s="5"/>
      <c r="K4" s="5"/>
      <c r="L4" s="5"/>
      <c r="M4" s="5"/>
      <c r="N4" s="5"/>
      <c r="O4" s="5"/>
      <c r="P4" s="5"/>
      <c r="Q4" s="5"/>
      <c r="R4" s="5"/>
      <c r="S4" s="5"/>
      <c r="T4" s="5"/>
      <c r="U4" s="5"/>
      <c r="V4" s="5"/>
      <c r="W4" s="5"/>
      <c r="X4" s="5"/>
      <c r="Y4" s="5"/>
      <c r="Z4" s="5"/>
    </row>
    <row r="5" spans="1:26" ht="409.6" thickBot="1" x14ac:dyDescent="0.3">
      <c r="A5" s="36">
        <v>122</v>
      </c>
      <c r="B5" s="36">
        <v>8</v>
      </c>
      <c r="C5" s="36" t="s">
        <v>18</v>
      </c>
      <c r="D5" s="36">
        <v>2</v>
      </c>
      <c r="E5" s="36" t="s">
        <v>207</v>
      </c>
      <c r="F5" s="36" t="s">
        <v>208</v>
      </c>
      <c r="G5" s="36" t="s">
        <v>37</v>
      </c>
      <c r="H5" s="38" t="s">
        <v>212</v>
      </c>
      <c r="I5" s="39" t="s">
        <v>210</v>
      </c>
      <c r="J5" s="5"/>
      <c r="K5" s="5"/>
      <c r="L5" s="5"/>
      <c r="M5" s="5"/>
      <c r="N5" s="5"/>
      <c r="O5" s="5"/>
      <c r="P5" s="5"/>
      <c r="Q5" s="5"/>
      <c r="R5" s="5"/>
      <c r="S5" s="5"/>
      <c r="T5" s="5"/>
      <c r="U5" s="5"/>
      <c r="V5" s="5"/>
      <c r="W5" s="5"/>
      <c r="X5" s="5"/>
      <c r="Y5" s="5"/>
      <c r="Z5" s="5"/>
    </row>
    <row r="6" spans="1:26" ht="189.75" thickBot="1" x14ac:dyDescent="0.3">
      <c r="A6" s="36">
        <v>123</v>
      </c>
      <c r="B6" s="36">
        <v>8</v>
      </c>
      <c r="C6" s="36" t="s">
        <v>18</v>
      </c>
      <c r="D6" s="36">
        <v>2</v>
      </c>
      <c r="E6" s="36" t="s">
        <v>207</v>
      </c>
      <c r="F6" s="36" t="s">
        <v>208</v>
      </c>
      <c r="G6" s="36" t="s">
        <v>104</v>
      </c>
      <c r="H6" s="38" t="s">
        <v>213</v>
      </c>
      <c r="I6" s="39" t="s">
        <v>210</v>
      </c>
      <c r="J6" s="5"/>
      <c r="K6" s="5"/>
      <c r="L6" s="5"/>
      <c r="M6" s="5"/>
      <c r="N6" s="5"/>
      <c r="O6" s="5"/>
      <c r="P6" s="5"/>
      <c r="Q6" s="5"/>
      <c r="R6" s="5"/>
      <c r="S6" s="5"/>
      <c r="T6" s="5"/>
      <c r="U6" s="5"/>
      <c r="V6" s="5"/>
      <c r="W6" s="5"/>
      <c r="X6" s="5"/>
      <c r="Y6" s="5"/>
      <c r="Z6" s="5"/>
    </row>
    <row r="7" spans="1:26" ht="205.5" thickBot="1" x14ac:dyDescent="0.3">
      <c r="A7" s="36">
        <v>124</v>
      </c>
      <c r="B7" s="36">
        <v>8</v>
      </c>
      <c r="C7" s="36" t="s">
        <v>18</v>
      </c>
      <c r="D7" s="36">
        <v>2</v>
      </c>
      <c r="E7" s="36" t="s">
        <v>207</v>
      </c>
      <c r="F7" s="36" t="s">
        <v>208</v>
      </c>
      <c r="G7" s="36" t="s">
        <v>214</v>
      </c>
      <c r="H7" s="38" t="s">
        <v>215</v>
      </c>
      <c r="I7" s="39" t="s">
        <v>210</v>
      </c>
      <c r="J7" s="5"/>
      <c r="K7" s="5"/>
      <c r="L7" s="5"/>
      <c r="M7" s="5"/>
      <c r="N7" s="5"/>
      <c r="O7" s="5"/>
      <c r="P7" s="5"/>
      <c r="Q7" s="5"/>
      <c r="R7" s="5"/>
      <c r="S7" s="5"/>
      <c r="T7" s="5"/>
      <c r="U7" s="5"/>
      <c r="V7" s="5"/>
      <c r="W7" s="5"/>
      <c r="X7" s="5"/>
      <c r="Y7" s="5"/>
      <c r="Z7" s="5"/>
    </row>
    <row r="8" spans="1:26" ht="409.6" thickBot="1" x14ac:dyDescent="0.3">
      <c r="A8" s="36">
        <v>125</v>
      </c>
      <c r="B8" s="36">
        <v>8</v>
      </c>
      <c r="C8" s="36" t="s">
        <v>18</v>
      </c>
      <c r="D8" s="36">
        <v>2</v>
      </c>
      <c r="E8" s="36" t="s">
        <v>207</v>
      </c>
      <c r="F8" s="36" t="s">
        <v>208</v>
      </c>
      <c r="G8" s="36" t="s">
        <v>28</v>
      </c>
      <c r="H8" s="38" t="s">
        <v>216</v>
      </c>
      <c r="I8" s="39" t="s">
        <v>210</v>
      </c>
      <c r="J8" s="5"/>
      <c r="K8" s="5"/>
      <c r="L8" s="5"/>
      <c r="M8" s="5"/>
      <c r="N8" s="5"/>
      <c r="O8" s="5"/>
      <c r="P8" s="5"/>
      <c r="Q8" s="5"/>
      <c r="R8" s="5"/>
      <c r="S8" s="5"/>
      <c r="T8" s="5"/>
      <c r="U8" s="5"/>
      <c r="V8" s="5"/>
      <c r="W8" s="5"/>
      <c r="X8" s="5"/>
      <c r="Y8" s="5"/>
      <c r="Z8" s="5"/>
    </row>
    <row r="9" spans="1:26" ht="237" thickBot="1" x14ac:dyDescent="0.3">
      <c r="A9" s="36">
        <v>126</v>
      </c>
      <c r="B9" s="36">
        <v>8</v>
      </c>
      <c r="C9" s="36" t="s">
        <v>18</v>
      </c>
      <c r="D9" s="36">
        <v>2</v>
      </c>
      <c r="E9" s="36" t="s">
        <v>207</v>
      </c>
      <c r="F9" s="36" t="s">
        <v>208</v>
      </c>
      <c r="G9" s="37" t="s">
        <v>217</v>
      </c>
      <c r="H9" s="38" t="s">
        <v>218</v>
      </c>
      <c r="I9" s="39" t="s">
        <v>210</v>
      </c>
      <c r="J9" s="5"/>
      <c r="K9" s="5"/>
      <c r="L9" s="5"/>
      <c r="M9" s="5"/>
      <c r="N9" s="5"/>
      <c r="O9" s="5"/>
      <c r="P9" s="5"/>
      <c r="Q9" s="5"/>
      <c r="R9" s="5"/>
      <c r="S9" s="5"/>
      <c r="T9" s="5"/>
      <c r="U9" s="5"/>
      <c r="V9" s="5"/>
      <c r="W9" s="5"/>
      <c r="X9" s="5"/>
      <c r="Y9" s="5"/>
      <c r="Z9" s="5"/>
    </row>
    <row r="10" spans="1:26" ht="300" thickBot="1" x14ac:dyDescent="0.3">
      <c r="A10" s="36">
        <v>127</v>
      </c>
      <c r="B10" s="36">
        <v>8</v>
      </c>
      <c r="C10" s="36" t="s">
        <v>18</v>
      </c>
      <c r="D10" s="36">
        <v>2</v>
      </c>
      <c r="E10" s="36" t="s">
        <v>207</v>
      </c>
      <c r="F10" s="36" t="s">
        <v>208</v>
      </c>
      <c r="G10" s="36" t="s">
        <v>37</v>
      </c>
      <c r="H10" s="38" t="s">
        <v>219</v>
      </c>
      <c r="I10" s="39" t="s">
        <v>210</v>
      </c>
      <c r="J10" s="5"/>
      <c r="K10" s="5"/>
      <c r="L10" s="5"/>
      <c r="M10" s="5"/>
      <c r="N10" s="5"/>
      <c r="O10" s="5"/>
      <c r="P10" s="5"/>
      <c r="Q10" s="5"/>
      <c r="R10" s="5"/>
      <c r="S10" s="5"/>
      <c r="T10" s="5"/>
      <c r="U10" s="5"/>
      <c r="V10" s="5"/>
      <c r="W10" s="5"/>
      <c r="X10" s="5"/>
      <c r="Y10" s="5"/>
      <c r="Z10" s="5"/>
    </row>
    <row r="11" spans="1:26" ht="237" thickBot="1" x14ac:dyDescent="0.3">
      <c r="A11" s="36">
        <v>128</v>
      </c>
      <c r="B11" s="36">
        <v>8</v>
      </c>
      <c r="C11" s="36" t="s">
        <v>18</v>
      </c>
      <c r="D11" s="36">
        <v>2</v>
      </c>
      <c r="E11" s="36" t="s">
        <v>207</v>
      </c>
      <c r="F11" s="36" t="s">
        <v>208</v>
      </c>
      <c r="G11" s="36" t="s">
        <v>28</v>
      </c>
      <c r="H11" s="38" t="s">
        <v>220</v>
      </c>
      <c r="I11" s="39" t="s">
        <v>210</v>
      </c>
      <c r="J11" s="5"/>
      <c r="K11" s="5"/>
      <c r="L11" s="5"/>
      <c r="M11" s="5"/>
      <c r="N11" s="5"/>
      <c r="O11" s="5"/>
      <c r="P11" s="5"/>
      <c r="Q11" s="5"/>
      <c r="R11" s="5"/>
      <c r="S11" s="5"/>
      <c r="T11" s="5"/>
      <c r="U11" s="5"/>
      <c r="V11" s="5"/>
      <c r="W11" s="5"/>
      <c r="X11" s="5"/>
      <c r="Y11" s="5"/>
      <c r="Z11" s="5"/>
    </row>
    <row r="12" spans="1:26" ht="142.5" thickBot="1" x14ac:dyDescent="0.3">
      <c r="A12" s="36">
        <v>129</v>
      </c>
      <c r="B12" s="36">
        <v>8</v>
      </c>
      <c r="C12" s="36" t="s">
        <v>18</v>
      </c>
      <c r="D12" s="36">
        <v>2</v>
      </c>
      <c r="E12" s="36" t="s">
        <v>207</v>
      </c>
      <c r="F12" s="36" t="s">
        <v>208</v>
      </c>
      <c r="G12" s="36" t="s">
        <v>37</v>
      </c>
      <c r="H12" s="38" t="s">
        <v>221</v>
      </c>
      <c r="I12" s="39" t="s">
        <v>210</v>
      </c>
      <c r="J12" s="5"/>
      <c r="K12" s="5"/>
      <c r="L12" s="5"/>
      <c r="M12" s="5"/>
      <c r="N12" s="5"/>
      <c r="O12" s="5"/>
      <c r="P12" s="5"/>
      <c r="Q12" s="5"/>
      <c r="R12" s="5"/>
      <c r="S12" s="5"/>
      <c r="T12" s="5"/>
      <c r="U12" s="5"/>
      <c r="V12" s="5"/>
      <c r="W12" s="5"/>
      <c r="X12" s="5"/>
      <c r="Y12" s="5"/>
      <c r="Z12" s="5"/>
    </row>
    <row r="13" spans="1:26" ht="205.5" thickBot="1" x14ac:dyDescent="0.3">
      <c r="A13" s="36">
        <v>130</v>
      </c>
      <c r="B13" s="36">
        <v>8</v>
      </c>
      <c r="C13" s="36" t="s">
        <v>18</v>
      </c>
      <c r="D13" s="36">
        <v>2</v>
      </c>
      <c r="E13" s="36" t="s">
        <v>207</v>
      </c>
      <c r="F13" s="36" t="s">
        <v>208</v>
      </c>
      <c r="G13" s="36" t="s">
        <v>57</v>
      </c>
      <c r="H13" s="38" t="s">
        <v>222</v>
      </c>
      <c r="I13" s="39" t="s">
        <v>210</v>
      </c>
      <c r="J13" s="5"/>
      <c r="K13" s="5"/>
      <c r="L13" s="5"/>
      <c r="M13" s="5"/>
      <c r="N13" s="5"/>
      <c r="O13" s="5"/>
      <c r="P13" s="5"/>
      <c r="Q13" s="5"/>
      <c r="R13" s="5"/>
      <c r="S13" s="5"/>
      <c r="T13" s="5"/>
      <c r="U13" s="5"/>
      <c r="V13" s="5"/>
      <c r="W13" s="5"/>
      <c r="X13" s="5"/>
      <c r="Y13" s="5"/>
      <c r="Z13" s="5"/>
    </row>
    <row r="14" spans="1:26" ht="221.25" thickBot="1" x14ac:dyDescent="0.3">
      <c r="A14" s="36">
        <v>131</v>
      </c>
      <c r="B14" s="36">
        <v>8</v>
      </c>
      <c r="C14" s="36" t="s">
        <v>18</v>
      </c>
      <c r="D14" s="36">
        <v>2</v>
      </c>
      <c r="E14" s="36" t="s">
        <v>207</v>
      </c>
      <c r="F14" s="36" t="s">
        <v>208</v>
      </c>
      <c r="G14" s="36" t="s">
        <v>214</v>
      </c>
      <c r="H14" s="38" t="s">
        <v>223</v>
      </c>
      <c r="I14" s="39" t="s">
        <v>210</v>
      </c>
      <c r="J14" s="5"/>
      <c r="K14" s="5"/>
      <c r="L14" s="5"/>
      <c r="M14" s="5"/>
      <c r="N14" s="5"/>
      <c r="O14" s="5"/>
      <c r="P14" s="5"/>
      <c r="Q14" s="5"/>
      <c r="R14" s="5"/>
      <c r="S14" s="5"/>
      <c r="T14" s="5"/>
      <c r="U14" s="5"/>
      <c r="V14" s="5"/>
      <c r="W14" s="5"/>
      <c r="X14" s="5"/>
      <c r="Y14" s="5"/>
      <c r="Z14" s="5"/>
    </row>
    <row r="15" spans="1:26" ht="394.5" thickBot="1" x14ac:dyDescent="0.3">
      <c r="A15" s="36">
        <v>132</v>
      </c>
      <c r="B15" s="36">
        <v>8</v>
      </c>
      <c r="C15" s="36" t="s">
        <v>18</v>
      </c>
      <c r="D15" s="36">
        <v>2</v>
      </c>
      <c r="E15" s="36" t="s">
        <v>207</v>
      </c>
      <c r="F15" s="36" t="s">
        <v>208</v>
      </c>
      <c r="G15" s="36" t="s">
        <v>28</v>
      </c>
      <c r="H15" s="38" t="s">
        <v>224</v>
      </c>
      <c r="I15" s="39" t="s">
        <v>210</v>
      </c>
      <c r="J15" s="5"/>
      <c r="K15" s="5"/>
      <c r="L15" s="5"/>
      <c r="M15" s="5"/>
      <c r="N15" s="5"/>
      <c r="O15" s="5"/>
      <c r="P15" s="5"/>
      <c r="Q15" s="5"/>
      <c r="R15" s="5"/>
      <c r="S15" s="5"/>
      <c r="T15" s="5"/>
      <c r="U15" s="5"/>
      <c r="V15" s="5"/>
      <c r="W15" s="5"/>
      <c r="X15" s="5"/>
      <c r="Y15" s="5"/>
      <c r="Z15" s="5"/>
    </row>
    <row r="16" spans="1:26" ht="189.75" thickBot="1" x14ac:dyDescent="0.3">
      <c r="A16" s="36">
        <v>133</v>
      </c>
      <c r="B16" s="36">
        <v>8</v>
      </c>
      <c r="C16" s="36" t="s">
        <v>18</v>
      </c>
      <c r="D16" s="36">
        <v>2</v>
      </c>
      <c r="E16" s="36" t="s">
        <v>207</v>
      </c>
      <c r="F16" s="36" t="s">
        <v>208</v>
      </c>
      <c r="G16" s="36" t="s">
        <v>28</v>
      </c>
      <c r="H16" s="38" t="s">
        <v>225</v>
      </c>
      <c r="I16" s="39" t="s">
        <v>210</v>
      </c>
      <c r="J16" s="5"/>
      <c r="K16" s="5"/>
      <c r="L16" s="5"/>
      <c r="M16" s="5"/>
      <c r="N16" s="5"/>
      <c r="O16" s="5"/>
      <c r="P16" s="5"/>
      <c r="Q16" s="5"/>
      <c r="R16" s="5"/>
      <c r="S16" s="5"/>
      <c r="T16" s="5"/>
      <c r="U16" s="5"/>
      <c r="V16" s="5"/>
      <c r="W16" s="5"/>
      <c r="X16" s="5"/>
      <c r="Y16" s="5"/>
      <c r="Z16" s="5"/>
    </row>
    <row r="17" spans="1:26" ht="378.75" thickBot="1" x14ac:dyDescent="0.3">
      <c r="A17" s="36">
        <v>134</v>
      </c>
      <c r="B17" s="36">
        <v>8</v>
      </c>
      <c r="C17" s="36" t="s">
        <v>18</v>
      </c>
      <c r="D17" s="36">
        <v>2</v>
      </c>
      <c r="E17" s="36" t="s">
        <v>207</v>
      </c>
      <c r="F17" s="36" t="s">
        <v>208</v>
      </c>
      <c r="G17" s="36" t="s">
        <v>28</v>
      </c>
      <c r="H17" s="38" t="s">
        <v>226</v>
      </c>
      <c r="I17" s="39" t="s">
        <v>210</v>
      </c>
      <c r="J17" s="5"/>
      <c r="K17" s="5"/>
      <c r="L17" s="5"/>
      <c r="M17" s="5"/>
      <c r="N17" s="5"/>
      <c r="O17" s="5"/>
      <c r="P17" s="5"/>
      <c r="Q17" s="5"/>
      <c r="R17" s="5"/>
      <c r="S17" s="5"/>
      <c r="T17" s="5"/>
      <c r="U17" s="5"/>
      <c r="V17" s="5"/>
      <c r="W17" s="5"/>
      <c r="X17" s="5"/>
      <c r="Y17" s="5"/>
      <c r="Z17" s="5"/>
    </row>
    <row r="18" spans="1:26" ht="174" thickBot="1" x14ac:dyDescent="0.3">
      <c r="A18" s="36">
        <v>135</v>
      </c>
      <c r="B18" s="36">
        <v>8</v>
      </c>
      <c r="C18" s="36" t="s">
        <v>18</v>
      </c>
      <c r="D18" s="36">
        <v>2</v>
      </c>
      <c r="E18" s="36" t="s">
        <v>207</v>
      </c>
      <c r="F18" s="36" t="s">
        <v>208</v>
      </c>
      <c r="G18" s="36" t="s">
        <v>57</v>
      </c>
      <c r="H18" s="38" t="s">
        <v>227</v>
      </c>
      <c r="I18" s="39" t="s">
        <v>210</v>
      </c>
      <c r="J18" s="5"/>
      <c r="K18" s="5"/>
      <c r="L18" s="5"/>
      <c r="M18" s="5"/>
      <c r="N18" s="5"/>
      <c r="O18" s="5"/>
      <c r="P18" s="5"/>
      <c r="Q18" s="5"/>
      <c r="R18" s="5"/>
      <c r="S18" s="5"/>
      <c r="T18" s="5"/>
      <c r="U18" s="5"/>
      <c r="V18" s="5"/>
      <c r="W18" s="5"/>
      <c r="X18" s="5"/>
      <c r="Y18" s="5"/>
      <c r="Z18" s="5"/>
    </row>
    <row r="19" spans="1:26" ht="252.75" thickBot="1" x14ac:dyDescent="0.3">
      <c r="A19" s="36">
        <v>136</v>
      </c>
      <c r="B19" s="36">
        <v>8</v>
      </c>
      <c r="C19" s="36" t="s">
        <v>18</v>
      </c>
      <c r="D19" s="36">
        <v>2</v>
      </c>
      <c r="E19" s="36" t="s">
        <v>207</v>
      </c>
      <c r="F19" s="36" t="s">
        <v>208</v>
      </c>
      <c r="G19" s="36" t="s">
        <v>28</v>
      </c>
      <c r="H19" s="38" t="s">
        <v>228</v>
      </c>
      <c r="I19" s="39" t="s">
        <v>210</v>
      </c>
      <c r="J19" s="5"/>
      <c r="K19" s="5"/>
      <c r="L19" s="5"/>
      <c r="M19" s="5"/>
      <c r="N19" s="5"/>
      <c r="O19" s="5"/>
      <c r="P19" s="5"/>
      <c r="Q19" s="5"/>
      <c r="R19" s="5"/>
      <c r="S19" s="5"/>
      <c r="T19" s="5"/>
      <c r="U19" s="5"/>
      <c r="V19" s="5"/>
      <c r="W19" s="5"/>
      <c r="X19" s="5"/>
      <c r="Y19" s="5"/>
      <c r="Z19" s="5"/>
    </row>
    <row r="20" spans="1:26" ht="409.6" thickBot="1" x14ac:dyDescent="0.3">
      <c r="A20" s="36">
        <v>137</v>
      </c>
      <c r="B20" s="36">
        <v>8</v>
      </c>
      <c r="C20" s="36" t="s">
        <v>18</v>
      </c>
      <c r="D20" s="36">
        <v>2</v>
      </c>
      <c r="E20" s="36" t="s">
        <v>207</v>
      </c>
      <c r="F20" s="36" t="s">
        <v>208</v>
      </c>
      <c r="G20" s="36" t="s">
        <v>57</v>
      </c>
      <c r="H20" s="38" t="s">
        <v>229</v>
      </c>
      <c r="I20" s="39" t="s">
        <v>210</v>
      </c>
      <c r="J20" s="5"/>
      <c r="K20" s="5"/>
      <c r="L20" s="5"/>
      <c r="M20" s="5"/>
      <c r="N20" s="5"/>
      <c r="O20" s="5"/>
      <c r="P20" s="5"/>
      <c r="Q20" s="5"/>
      <c r="R20" s="5"/>
      <c r="S20" s="5"/>
      <c r="T20" s="5"/>
      <c r="U20" s="5"/>
      <c r="V20" s="5"/>
      <c r="W20" s="5"/>
      <c r="X20" s="5"/>
      <c r="Y20" s="5"/>
      <c r="Z20" s="5"/>
    </row>
    <row r="21" spans="1:26" ht="15.75" x14ac:dyDescent="0.25">
      <c r="A21" s="5"/>
      <c r="B21" s="5"/>
      <c r="C21" s="5"/>
      <c r="D21" s="5"/>
      <c r="E21" s="5"/>
      <c r="F21" s="5"/>
      <c r="G21" s="5"/>
      <c r="H21" s="5"/>
      <c r="I21" s="5"/>
      <c r="J21" s="5"/>
      <c r="K21" s="5"/>
      <c r="L21" s="5"/>
      <c r="M21" s="5"/>
      <c r="N21" s="5"/>
      <c r="O21" s="5"/>
      <c r="P21" s="5"/>
      <c r="Q21" s="5"/>
      <c r="R21" s="5"/>
      <c r="S21" s="5"/>
      <c r="T21" s="5"/>
      <c r="U21" s="5"/>
      <c r="V21" s="5"/>
      <c r="W21" s="5"/>
      <c r="X21" s="5"/>
      <c r="Y21" s="5"/>
      <c r="Z21" s="5"/>
    </row>
    <row r="22" spans="1:26" ht="15.75" customHeight="1" x14ac:dyDescent="0.25">
      <c r="A22" s="5"/>
      <c r="B22" s="5"/>
      <c r="C22" s="5"/>
      <c r="D22" s="5"/>
      <c r="E22" s="5"/>
      <c r="F22" s="5"/>
      <c r="G22" s="5"/>
      <c r="H22" s="5"/>
      <c r="I22" s="5"/>
      <c r="J22" s="5"/>
      <c r="K22" s="5"/>
      <c r="L22" s="5"/>
      <c r="M22" s="5"/>
      <c r="N22" s="5"/>
      <c r="O22" s="5"/>
      <c r="P22" s="5"/>
      <c r="Q22" s="5"/>
      <c r="R22" s="5"/>
      <c r="S22" s="5"/>
      <c r="T22" s="5"/>
      <c r="U22" s="5"/>
      <c r="V22" s="5"/>
      <c r="W22" s="5"/>
      <c r="X22" s="5"/>
      <c r="Y22" s="5"/>
      <c r="Z22" s="5"/>
    </row>
    <row r="23" spans="1:26" ht="15.75" customHeight="1" x14ac:dyDescent="0.25">
      <c r="A23" s="5"/>
      <c r="B23" s="5"/>
      <c r="C23" s="5"/>
      <c r="D23" s="5"/>
      <c r="E23" s="5"/>
      <c r="F23" s="5"/>
      <c r="G23" s="5"/>
      <c r="H23" s="5"/>
      <c r="I23" s="5"/>
      <c r="J23" s="5"/>
      <c r="K23" s="5"/>
      <c r="L23" s="5"/>
      <c r="M23" s="5"/>
      <c r="N23" s="5"/>
      <c r="O23" s="5"/>
      <c r="P23" s="5"/>
      <c r="Q23" s="5"/>
      <c r="R23" s="5"/>
      <c r="S23" s="5"/>
      <c r="T23" s="5"/>
      <c r="U23" s="5"/>
      <c r="V23" s="5"/>
      <c r="W23" s="5"/>
      <c r="X23" s="5"/>
      <c r="Y23" s="5"/>
      <c r="Z23" s="5"/>
    </row>
    <row r="24" spans="1:26" ht="15.75" customHeight="1" x14ac:dyDescent="0.25">
      <c r="A24" s="5"/>
      <c r="B24" s="5"/>
      <c r="C24" s="5"/>
      <c r="D24" s="5"/>
      <c r="E24" s="5"/>
      <c r="F24" s="5"/>
      <c r="G24" s="5"/>
      <c r="H24" s="5"/>
      <c r="I24" s="5"/>
      <c r="J24" s="5"/>
      <c r="K24" s="5"/>
      <c r="L24" s="5"/>
      <c r="M24" s="5"/>
      <c r="N24" s="5"/>
      <c r="O24" s="5"/>
      <c r="P24" s="5"/>
      <c r="Q24" s="5"/>
      <c r="R24" s="5"/>
      <c r="S24" s="5"/>
      <c r="T24" s="5"/>
      <c r="U24" s="5"/>
      <c r="V24" s="5"/>
      <c r="W24" s="5"/>
      <c r="X24" s="5"/>
      <c r="Y24" s="5"/>
      <c r="Z24" s="5"/>
    </row>
    <row r="25" spans="1:26" ht="15.75" customHeight="1" x14ac:dyDescent="0.25">
      <c r="A25" s="5"/>
      <c r="B25" s="5"/>
      <c r="C25" s="5"/>
      <c r="D25" s="5"/>
      <c r="E25" s="5"/>
      <c r="F25" s="5"/>
      <c r="G25" s="5"/>
      <c r="H25" s="5"/>
      <c r="I25" s="5"/>
      <c r="J25" s="5"/>
      <c r="K25" s="5"/>
      <c r="L25" s="5"/>
      <c r="M25" s="5"/>
      <c r="N25" s="5"/>
      <c r="O25" s="5"/>
      <c r="P25" s="5"/>
      <c r="Q25" s="5"/>
      <c r="R25" s="5"/>
      <c r="S25" s="5"/>
      <c r="T25" s="5"/>
      <c r="U25" s="5"/>
      <c r="V25" s="5"/>
      <c r="W25" s="5"/>
      <c r="X25" s="5"/>
      <c r="Y25" s="5"/>
      <c r="Z25" s="5"/>
    </row>
    <row r="26" spans="1:26" ht="15.75" customHeight="1" x14ac:dyDescent="0.25">
      <c r="A26" s="5"/>
      <c r="B26" s="5"/>
      <c r="C26" s="5"/>
      <c r="D26" s="5"/>
      <c r="E26" s="5"/>
      <c r="F26" s="5"/>
      <c r="G26" s="5"/>
      <c r="H26" s="5"/>
      <c r="I26" s="5"/>
      <c r="J26" s="5"/>
      <c r="K26" s="5"/>
      <c r="L26" s="5"/>
      <c r="M26" s="5"/>
      <c r="N26" s="5"/>
      <c r="O26" s="5"/>
      <c r="P26" s="5"/>
      <c r="Q26" s="5"/>
      <c r="R26" s="5"/>
      <c r="S26" s="5"/>
      <c r="T26" s="5"/>
      <c r="U26" s="5"/>
      <c r="V26" s="5"/>
      <c r="W26" s="5"/>
      <c r="X26" s="5"/>
      <c r="Y26" s="5"/>
      <c r="Z26" s="5"/>
    </row>
    <row r="27" spans="1:26" ht="15.75" customHeight="1" x14ac:dyDescent="0.25">
      <c r="A27" s="5"/>
      <c r="B27" s="5"/>
      <c r="C27" s="5"/>
      <c r="D27" s="5"/>
      <c r="E27" s="5"/>
      <c r="F27" s="5"/>
      <c r="G27" s="5"/>
      <c r="H27" s="5"/>
      <c r="I27" s="5"/>
      <c r="J27" s="5"/>
      <c r="K27" s="5"/>
      <c r="L27" s="5"/>
      <c r="M27" s="5"/>
      <c r="N27" s="5"/>
      <c r="O27" s="5"/>
      <c r="P27" s="5"/>
      <c r="Q27" s="5"/>
      <c r="R27" s="5"/>
      <c r="S27" s="5"/>
      <c r="T27" s="5"/>
      <c r="U27" s="5"/>
      <c r="V27" s="5"/>
      <c r="W27" s="5"/>
      <c r="X27" s="5"/>
      <c r="Y27" s="5"/>
      <c r="Z27" s="5"/>
    </row>
    <row r="28" spans="1:26" ht="15.75" customHeight="1" x14ac:dyDescent="0.25">
      <c r="A28" s="5"/>
      <c r="B28" s="5"/>
      <c r="C28" s="5"/>
      <c r="D28" s="5"/>
      <c r="E28" s="5"/>
      <c r="F28" s="5"/>
      <c r="G28" s="5"/>
      <c r="H28" s="5"/>
      <c r="I28" s="5"/>
      <c r="J28" s="5"/>
      <c r="K28" s="5"/>
      <c r="L28" s="5"/>
      <c r="M28" s="5"/>
      <c r="N28" s="5"/>
      <c r="O28" s="5"/>
      <c r="P28" s="5"/>
      <c r="Q28" s="5"/>
      <c r="R28" s="5"/>
      <c r="S28" s="5"/>
      <c r="T28" s="5"/>
      <c r="U28" s="5"/>
      <c r="V28" s="5"/>
      <c r="W28" s="5"/>
      <c r="X28" s="5"/>
      <c r="Y28" s="5"/>
      <c r="Z28" s="5"/>
    </row>
    <row r="29" spans="1:26" ht="15.75" customHeight="1" x14ac:dyDescent="0.25">
      <c r="A29" s="5"/>
      <c r="B29" s="5"/>
      <c r="C29" s="5"/>
      <c r="D29" s="5"/>
      <c r="E29" s="5"/>
      <c r="F29" s="5"/>
      <c r="G29" s="5"/>
      <c r="H29" s="5"/>
      <c r="I29" s="5"/>
      <c r="J29" s="5"/>
      <c r="K29" s="5"/>
      <c r="L29" s="5"/>
      <c r="M29" s="5"/>
      <c r="N29" s="5"/>
      <c r="O29" s="5"/>
      <c r="P29" s="5"/>
      <c r="Q29" s="5"/>
      <c r="R29" s="5"/>
      <c r="S29" s="5"/>
      <c r="T29" s="5"/>
      <c r="U29" s="5"/>
      <c r="V29" s="5"/>
      <c r="W29" s="5"/>
      <c r="X29" s="5"/>
      <c r="Y29" s="5"/>
      <c r="Z29" s="5"/>
    </row>
    <row r="30" spans="1:26" ht="15.75" customHeight="1" x14ac:dyDescent="0.25">
      <c r="A30" s="5"/>
      <c r="B30" s="5"/>
      <c r="C30" s="5"/>
      <c r="D30" s="5"/>
      <c r="E30" s="5"/>
      <c r="F30" s="5"/>
      <c r="G30" s="5"/>
      <c r="H30" s="5"/>
      <c r="I30" s="5"/>
      <c r="J30" s="5"/>
      <c r="K30" s="5"/>
      <c r="L30" s="5"/>
      <c r="M30" s="5"/>
      <c r="N30" s="5"/>
      <c r="O30" s="5"/>
      <c r="P30" s="5"/>
      <c r="Q30" s="5"/>
      <c r="R30" s="5"/>
      <c r="S30" s="5"/>
      <c r="T30" s="5"/>
      <c r="U30" s="5"/>
      <c r="V30" s="5"/>
      <c r="W30" s="5"/>
      <c r="X30" s="5"/>
      <c r="Y30" s="5"/>
      <c r="Z30" s="5"/>
    </row>
    <row r="31" spans="1:26" ht="15.75" customHeight="1" x14ac:dyDescent="0.25">
      <c r="A31" s="5"/>
      <c r="B31" s="5"/>
      <c r="C31" s="5"/>
      <c r="D31" s="5"/>
      <c r="E31" s="5"/>
      <c r="F31" s="5"/>
      <c r="G31" s="5"/>
      <c r="H31" s="5"/>
      <c r="I31" s="5"/>
      <c r="J31" s="5"/>
      <c r="K31" s="5"/>
      <c r="L31" s="5"/>
      <c r="M31" s="5"/>
      <c r="N31" s="5"/>
      <c r="O31" s="5"/>
      <c r="P31" s="5"/>
      <c r="Q31" s="5"/>
      <c r="R31" s="5"/>
      <c r="S31" s="5"/>
      <c r="T31" s="5"/>
      <c r="U31" s="5"/>
      <c r="V31" s="5"/>
      <c r="W31" s="5"/>
      <c r="X31" s="5"/>
      <c r="Y31" s="5"/>
      <c r="Z31" s="5"/>
    </row>
    <row r="32" spans="1:26" ht="15.75" customHeight="1" x14ac:dyDescent="0.25">
      <c r="A32" s="5"/>
      <c r="B32" s="5"/>
      <c r="C32" s="5"/>
      <c r="D32" s="5"/>
      <c r="E32" s="5"/>
      <c r="F32" s="5"/>
      <c r="G32" s="5"/>
      <c r="H32" s="5"/>
      <c r="I32" s="5"/>
      <c r="J32" s="5"/>
      <c r="K32" s="5"/>
      <c r="L32" s="5"/>
      <c r="M32" s="5"/>
      <c r="N32" s="5"/>
      <c r="O32" s="5"/>
      <c r="P32" s="5"/>
      <c r="Q32" s="5"/>
      <c r="R32" s="5"/>
      <c r="S32" s="5"/>
      <c r="T32" s="5"/>
      <c r="U32" s="5"/>
      <c r="V32" s="5"/>
      <c r="W32" s="5"/>
      <c r="X32" s="5"/>
      <c r="Y32" s="5"/>
      <c r="Z32" s="5"/>
    </row>
    <row r="33" spans="1:26" ht="15.75" customHeight="1" x14ac:dyDescent="0.25">
      <c r="A33" s="5"/>
      <c r="B33" s="5"/>
      <c r="C33" s="5"/>
      <c r="D33" s="5"/>
      <c r="E33" s="5"/>
      <c r="F33" s="5"/>
      <c r="G33" s="5"/>
      <c r="H33" s="5"/>
      <c r="I33" s="5"/>
      <c r="J33" s="5"/>
      <c r="K33" s="5"/>
      <c r="L33" s="5"/>
      <c r="M33" s="5"/>
      <c r="N33" s="5"/>
      <c r="O33" s="5"/>
      <c r="P33" s="5"/>
      <c r="Q33" s="5"/>
      <c r="R33" s="5"/>
      <c r="S33" s="5"/>
      <c r="T33" s="5"/>
      <c r="U33" s="5"/>
      <c r="V33" s="5"/>
      <c r="W33" s="5"/>
      <c r="X33" s="5"/>
      <c r="Y33" s="5"/>
      <c r="Z33" s="5"/>
    </row>
    <row r="34" spans="1:26" ht="15.75" customHeight="1" x14ac:dyDescent="0.25">
      <c r="A34" s="5"/>
      <c r="B34" s="5"/>
      <c r="C34" s="5"/>
      <c r="D34" s="5"/>
      <c r="E34" s="5"/>
      <c r="F34" s="5"/>
      <c r="G34" s="5"/>
      <c r="H34" s="5"/>
      <c r="I34" s="5"/>
      <c r="J34" s="5"/>
      <c r="K34" s="5"/>
      <c r="L34" s="5"/>
      <c r="M34" s="5"/>
      <c r="N34" s="5"/>
      <c r="O34" s="5"/>
      <c r="P34" s="5"/>
      <c r="Q34" s="5"/>
      <c r="R34" s="5"/>
      <c r="S34" s="5"/>
      <c r="T34" s="5"/>
      <c r="U34" s="5"/>
      <c r="V34" s="5"/>
      <c r="W34" s="5"/>
      <c r="X34" s="5"/>
      <c r="Y34" s="5"/>
      <c r="Z34" s="5"/>
    </row>
    <row r="35" spans="1:26" ht="15.75" customHeight="1" x14ac:dyDescent="0.25">
      <c r="A35" s="5"/>
      <c r="B35" s="5"/>
      <c r="C35" s="5"/>
      <c r="D35" s="5"/>
      <c r="E35" s="5"/>
      <c r="F35" s="5"/>
      <c r="G35" s="5"/>
      <c r="H35" s="5"/>
      <c r="I35" s="5"/>
      <c r="J35" s="5"/>
      <c r="K35" s="5"/>
      <c r="L35" s="5"/>
      <c r="M35" s="5"/>
      <c r="N35" s="5"/>
      <c r="O35" s="5"/>
      <c r="P35" s="5"/>
      <c r="Q35" s="5"/>
      <c r="R35" s="5"/>
      <c r="S35" s="5"/>
      <c r="T35" s="5"/>
      <c r="U35" s="5"/>
      <c r="V35" s="5"/>
      <c r="W35" s="5"/>
      <c r="X35" s="5"/>
      <c r="Y35" s="5"/>
      <c r="Z35" s="5"/>
    </row>
    <row r="36" spans="1:26" ht="15.75" customHeight="1" x14ac:dyDescent="0.25">
      <c r="A36" s="5"/>
      <c r="B36" s="5"/>
      <c r="C36" s="5"/>
      <c r="D36" s="5"/>
      <c r="E36" s="5"/>
      <c r="F36" s="5"/>
      <c r="G36" s="5"/>
      <c r="H36" s="5"/>
      <c r="I36" s="5"/>
      <c r="J36" s="5"/>
      <c r="K36" s="5"/>
      <c r="L36" s="5"/>
      <c r="M36" s="5"/>
      <c r="N36" s="5"/>
      <c r="O36" s="5"/>
      <c r="P36" s="5"/>
      <c r="Q36" s="5"/>
      <c r="R36" s="5"/>
      <c r="S36" s="5"/>
      <c r="T36" s="5"/>
      <c r="U36" s="5"/>
      <c r="V36" s="5"/>
      <c r="W36" s="5"/>
      <c r="X36" s="5"/>
      <c r="Y36" s="5"/>
      <c r="Z36" s="5"/>
    </row>
    <row r="37" spans="1:26" ht="15.75" customHeight="1" x14ac:dyDescent="0.25">
      <c r="A37" s="5"/>
      <c r="B37" s="5"/>
      <c r="C37" s="5"/>
      <c r="D37" s="5"/>
      <c r="E37" s="5"/>
      <c r="F37" s="5"/>
      <c r="G37" s="5"/>
      <c r="H37" s="5"/>
      <c r="I37" s="5"/>
      <c r="J37" s="5"/>
      <c r="K37" s="5"/>
      <c r="L37" s="5"/>
      <c r="M37" s="5"/>
      <c r="N37" s="5"/>
      <c r="O37" s="5"/>
      <c r="P37" s="5"/>
      <c r="Q37" s="5"/>
      <c r="R37" s="5"/>
      <c r="S37" s="5"/>
      <c r="T37" s="5"/>
      <c r="U37" s="5"/>
      <c r="V37" s="5"/>
      <c r="W37" s="5"/>
      <c r="X37" s="5"/>
      <c r="Y37" s="5"/>
      <c r="Z37" s="5"/>
    </row>
    <row r="38" spans="1:26" ht="15.75" customHeight="1" x14ac:dyDescent="0.25">
      <c r="A38" s="5"/>
      <c r="B38" s="5"/>
      <c r="C38" s="5"/>
      <c r="D38" s="5"/>
      <c r="E38" s="5"/>
      <c r="F38" s="5"/>
      <c r="G38" s="5"/>
      <c r="H38" s="5"/>
      <c r="I38" s="5"/>
      <c r="J38" s="5"/>
      <c r="K38" s="5"/>
      <c r="L38" s="5"/>
      <c r="M38" s="5"/>
      <c r="N38" s="5"/>
      <c r="O38" s="5"/>
      <c r="P38" s="5"/>
      <c r="Q38" s="5"/>
      <c r="R38" s="5"/>
      <c r="S38" s="5"/>
      <c r="T38" s="5"/>
      <c r="U38" s="5"/>
      <c r="V38" s="5"/>
      <c r="W38" s="5"/>
      <c r="X38" s="5"/>
      <c r="Y38" s="5"/>
      <c r="Z38" s="5"/>
    </row>
    <row r="39" spans="1:26" ht="15.75" customHeight="1" x14ac:dyDescent="0.25">
      <c r="A39" s="5"/>
      <c r="B39" s="5"/>
      <c r="C39" s="5"/>
      <c r="D39" s="5"/>
      <c r="E39" s="5"/>
      <c r="F39" s="5"/>
      <c r="G39" s="5"/>
      <c r="H39" s="5"/>
      <c r="I39" s="5"/>
      <c r="J39" s="5"/>
      <c r="K39" s="5"/>
      <c r="L39" s="5"/>
      <c r="M39" s="5"/>
      <c r="N39" s="5"/>
      <c r="O39" s="5"/>
      <c r="P39" s="5"/>
      <c r="Q39" s="5"/>
      <c r="R39" s="5"/>
      <c r="S39" s="5"/>
      <c r="T39" s="5"/>
      <c r="U39" s="5"/>
      <c r="V39" s="5"/>
      <c r="W39" s="5"/>
      <c r="X39" s="5"/>
      <c r="Y39" s="5"/>
      <c r="Z39" s="5"/>
    </row>
    <row r="40" spans="1:26" ht="15.75" customHeight="1" x14ac:dyDescent="0.25">
      <c r="A40" s="5"/>
      <c r="B40" s="5"/>
      <c r="C40" s="5"/>
      <c r="D40" s="5"/>
      <c r="E40" s="5"/>
      <c r="F40" s="5"/>
      <c r="G40" s="5"/>
      <c r="H40" s="5"/>
      <c r="I40" s="5"/>
      <c r="J40" s="5"/>
      <c r="K40" s="5"/>
      <c r="L40" s="5"/>
      <c r="M40" s="5"/>
      <c r="N40" s="5"/>
      <c r="O40" s="5"/>
      <c r="P40" s="5"/>
      <c r="Q40" s="5"/>
      <c r="R40" s="5"/>
      <c r="S40" s="5"/>
      <c r="T40" s="5"/>
      <c r="U40" s="5"/>
      <c r="V40" s="5"/>
      <c r="W40" s="5"/>
      <c r="X40" s="5"/>
      <c r="Y40" s="5"/>
      <c r="Z40" s="5"/>
    </row>
    <row r="41" spans="1:26" ht="15.75" customHeight="1" x14ac:dyDescent="0.25">
      <c r="A41" s="5"/>
      <c r="B41" s="5"/>
      <c r="C41" s="5"/>
      <c r="D41" s="5"/>
      <c r="E41" s="5"/>
      <c r="F41" s="5"/>
      <c r="G41" s="5"/>
      <c r="H41" s="5"/>
      <c r="I41" s="5"/>
      <c r="J41" s="5"/>
      <c r="K41" s="5"/>
      <c r="L41" s="5"/>
      <c r="M41" s="5"/>
      <c r="N41" s="5"/>
      <c r="O41" s="5"/>
      <c r="P41" s="5"/>
      <c r="Q41" s="5"/>
      <c r="R41" s="5"/>
      <c r="S41" s="5"/>
      <c r="T41" s="5"/>
      <c r="U41" s="5"/>
      <c r="V41" s="5"/>
      <c r="W41" s="5"/>
      <c r="X41" s="5"/>
      <c r="Y41" s="5"/>
      <c r="Z41" s="5"/>
    </row>
    <row r="42" spans="1:26" ht="15.75" customHeight="1" x14ac:dyDescent="0.25">
      <c r="A42" s="5"/>
      <c r="B42" s="5"/>
      <c r="C42" s="5"/>
      <c r="D42" s="5"/>
      <c r="E42" s="5"/>
      <c r="F42" s="5"/>
      <c r="G42" s="5"/>
      <c r="H42" s="5"/>
      <c r="I42" s="5"/>
      <c r="J42" s="5"/>
      <c r="K42" s="5"/>
      <c r="L42" s="5"/>
      <c r="M42" s="5"/>
      <c r="N42" s="5"/>
      <c r="O42" s="5"/>
      <c r="P42" s="5"/>
      <c r="Q42" s="5"/>
      <c r="R42" s="5"/>
      <c r="S42" s="5"/>
      <c r="T42" s="5"/>
      <c r="U42" s="5"/>
      <c r="V42" s="5"/>
      <c r="W42" s="5"/>
      <c r="X42" s="5"/>
      <c r="Y42" s="5"/>
      <c r="Z42" s="5"/>
    </row>
    <row r="43" spans="1:26" ht="15.75" customHeight="1" x14ac:dyDescent="0.25">
      <c r="A43" s="5"/>
      <c r="B43" s="5"/>
      <c r="C43" s="5"/>
      <c r="D43" s="5"/>
      <c r="E43" s="5"/>
      <c r="F43" s="5"/>
      <c r="G43" s="5"/>
      <c r="H43" s="5"/>
      <c r="I43" s="5"/>
      <c r="J43" s="5"/>
      <c r="K43" s="5"/>
      <c r="L43" s="5"/>
      <c r="M43" s="5"/>
      <c r="N43" s="5"/>
      <c r="O43" s="5"/>
      <c r="P43" s="5"/>
      <c r="Q43" s="5"/>
      <c r="R43" s="5"/>
      <c r="S43" s="5"/>
      <c r="T43" s="5"/>
      <c r="U43" s="5"/>
      <c r="V43" s="5"/>
      <c r="W43" s="5"/>
      <c r="X43" s="5"/>
      <c r="Y43" s="5"/>
      <c r="Z43" s="5"/>
    </row>
    <row r="44" spans="1:26" ht="15.75" customHeight="1" x14ac:dyDescent="0.25">
      <c r="A44" s="5"/>
      <c r="B44" s="5"/>
      <c r="C44" s="5"/>
      <c r="D44" s="5"/>
      <c r="E44" s="5"/>
      <c r="F44" s="5"/>
      <c r="G44" s="5"/>
      <c r="H44" s="5"/>
      <c r="I44" s="5"/>
      <c r="J44" s="5"/>
      <c r="K44" s="5"/>
      <c r="L44" s="5"/>
      <c r="M44" s="5"/>
      <c r="N44" s="5"/>
      <c r="O44" s="5"/>
      <c r="P44" s="5"/>
      <c r="Q44" s="5"/>
      <c r="R44" s="5"/>
      <c r="S44" s="5"/>
      <c r="T44" s="5"/>
      <c r="U44" s="5"/>
      <c r="V44" s="5"/>
      <c r="W44" s="5"/>
      <c r="X44" s="5"/>
      <c r="Y44" s="5"/>
      <c r="Z44" s="5"/>
    </row>
    <row r="45" spans="1:26" ht="15.75" customHeight="1" x14ac:dyDescent="0.25">
      <c r="A45" s="5"/>
      <c r="B45" s="5"/>
      <c r="C45" s="5"/>
      <c r="D45" s="5"/>
      <c r="E45" s="5"/>
      <c r="F45" s="5"/>
      <c r="G45" s="5"/>
      <c r="H45" s="5"/>
      <c r="I45" s="5"/>
      <c r="J45" s="5"/>
      <c r="K45" s="5"/>
      <c r="L45" s="5"/>
      <c r="M45" s="5"/>
      <c r="N45" s="5"/>
      <c r="O45" s="5"/>
      <c r="P45" s="5"/>
      <c r="Q45" s="5"/>
      <c r="R45" s="5"/>
      <c r="S45" s="5"/>
      <c r="T45" s="5"/>
      <c r="U45" s="5"/>
      <c r="V45" s="5"/>
      <c r="W45" s="5"/>
      <c r="X45" s="5"/>
      <c r="Y45" s="5"/>
      <c r="Z45" s="5"/>
    </row>
    <row r="46" spans="1:26" ht="15.75" customHeight="1" x14ac:dyDescent="0.25">
      <c r="A46" s="5"/>
      <c r="B46" s="5"/>
      <c r="C46" s="5"/>
      <c r="D46" s="5"/>
      <c r="E46" s="5"/>
      <c r="F46" s="5"/>
      <c r="G46" s="5"/>
      <c r="H46" s="5"/>
      <c r="I46" s="5"/>
      <c r="J46" s="5"/>
      <c r="K46" s="5"/>
      <c r="L46" s="5"/>
      <c r="M46" s="5"/>
      <c r="N46" s="5"/>
      <c r="O46" s="5"/>
      <c r="P46" s="5"/>
      <c r="Q46" s="5"/>
      <c r="R46" s="5"/>
      <c r="S46" s="5"/>
      <c r="T46" s="5"/>
      <c r="U46" s="5"/>
      <c r="V46" s="5"/>
      <c r="W46" s="5"/>
      <c r="X46" s="5"/>
      <c r="Y46" s="5"/>
      <c r="Z46" s="5"/>
    </row>
    <row r="47" spans="1:26" ht="15.75" customHeight="1" x14ac:dyDescent="0.25">
      <c r="A47" s="5"/>
      <c r="B47" s="5"/>
      <c r="C47" s="5"/>
      <c r="D47" s="5"/>
      <c r="E47" s="5"/>
      <c r="F47" s="5"/>
      <c r="G47" s="5"/>
      <c r="H47" s="5"/>
      <c r="I47" s="5"/>
      <c r="J47" s="5"/>
      <c r="K47" s="5"/>
      <c r="L47" s="5"/>
      <c r="M47" s="5"/>
      <c r="N47" s="5"/>
      <c r="O47" s="5"/>
      <c r="P47" s="5"/>
      <c r="Q47" s="5"/>
      <c r="R47" s="5"/>
      <c r="S47" s="5"/>
      <c r="T47" s="5"/>
      <c r="U47" s="5"/>
      <c r="V47" s="5"/>
      <c r="W47" s="5"/>
      <c r="X47" s="5"/>
      <c r="Y47" s="5"/>
      <c r="Z47" s="5"/>
    </row>
    <row r="48" spans="1:26" ht="15.75" customHeight="1" x14ac:dyDescent="0.25">
      <c r="A48" s="5"/>
      <c r="B48" s="5"/>
      <c r="C48" s="5"/>
      <c r="D48" s="5"/>
      <c r="E48" s="5"/>
      <c r="F48" s="5"/>
      <c r="G48" s="5"/>
      <c r="H48" s="5"/>
      <c r="I48" s="5"/>
      <c r="J48" s="5"/>
      <c r="K48" s="5"/>
      <c r="L48" s="5"/>
      <c r="M48" s="5"/>
      <c r="N48" s="5"/>
      <c r="O48" s="5"/>
      <c r="P48" s="5"/>
      <c r="Q48" s="5"/>
      <c r="R48" s="5"/>
      <c r="S48" s="5"/>
      <c r="T48" s="5"/>
      <c r="U48" s="5"/>
      <c r="V48" s="5"/>
      <c r="W48" s="5"/>
      <c r="X48" s="5"/>
      <c r="Y48" s="5"/>
      <c r="Z48" s="5"/>
    </row>
    <row r="49" spans="1:26" ht="15.75" customHeight="1" x14ac:dyDescent="0.25">
      <c r="A49" s="5"/>
      <c r="B49" s="5"/>
      <c r="C49" s="5"/>
      <c r="D49" s="5"/>
      <c r="E49" s="5"/>
      <c r="F49" s="5"/>
      <c r="G49" s="5"/>
      <c r="H49" s="5"/>
      <c r="I49" s="5"/>
      <c r="J49" s="5"/>
      <c r="K49" s="5"/>
      <c r="L49" s="5"/>
      <c r="M49" s="5"/>
      <c r="N49" s="5"/>
      <c r="O49" s="5"/>
      <c r="P49" s="5"/>
      <c r="Q49" s="5"/>
      <c r="R49" s="5"/>
      <c r="S49" s="5"/>
      <c r="T49" s="5"/>
      <c r="U49" s="5"/>
      <c r="V49" s="5"/>
      <c r="W49" s="5"/>
      <c r="X49" s="5"/>
      <c r="Y49" s="5"/>
      <c r="Z49" s="5"/>
    </row>
    <row r="50" spans="1:26" ht="15.75" customHeight="1" x14ac:dyDescent="0.25">
      <c r="A50" s="5"/>
      <c r="B50" s="5"/>
      <c r="C50" s="5"/>
      <c r="D50" s="5"/>
      <c r="E50" s="5"/>
      <c r="F50" s="5"/>
      <c r="G50" s="5"/>
      <c r="H50" s="5"/>
      <c r="I50" s="5"/>
      <c r="J50" s="5"/>
      <c r="K50" s="5"/>
      <c r="L50" s="5"/>
      <c r="M50" s="5"/>
      <c r="N50" s="5"/>
      <c r="O50" s="5"/>
      <c r="P50" s="5"/>
      <c r="Q50" s="5"/>
      <c r="R50" s="5"/>
      <c r="S50" s="5"/>
      <c r="T50" s="5"/>
      <c r="U50" s="5"/>
      <c r="V50" s="5"/>
      <c r="W50" s="5"/>
      <c r="X50" s="5"/>
      <c r="Y50" s="5"/>
      <c r="Z50" s="5"/>
    </row>
    <row r="51" spans="1:26" ht="15.75" customHeight="1" x14ac:dyDescent="0.25">
      <c r="A51" s="5"/>
      <c r="B51" s="5"/>
      <c r="C51" s="5"/>
      <c r="D51" s="5"/>
      <c r="E51" s="5"/>
      <c r="F51" s="5"/>
      <c r="G51" s="5"/>
      <c r="H51" s="5"/>
      <c r="I51" s="5"/>
      <c r="J51" s="5"/>
      <c r="K51" s="5"/>
      <c r="L51" s="5"/>
      <c r="M51" s="5"/>
      <c r="N51" s="5"/>
      <c r="O51" s="5"/>
      <c r="P51" s="5"/>
      <c r="Q51" s="5"/>
      <c r="R51" s="5"/>
      <c r="S51" s="5"/>
      <c r="T51" s="5"/>
      <c r="U51" s="5"/>
      <c r="V51" s="5"/>
      <c r="W51" s="5"/>
      <c r="X51" s="5"/>
      <c r="Y51" s="5"/>
      <c r="Z51" s="5"/>
    </row>
    <row r="52" spans="1:26" ht="15.75" customHeight="1" x14ac:dyDescent="0.25">
      <c r="A52" s="5"/>
      <c r="B52" s="5"/>
      <c r="C52" s="5"/>
      <c r="D52" s="5"/>
      <c r="E52" s="5"/>
      <c r="F52" s="5"/>
      <c r="G52" s="5"/>
      <c r="H52" s="5"/>
      <c r="I52" s="5"/>
      <c r="J52" s="5"/>
      <c r="K52" s="5"/>
      <c r="L52" s="5"/>
      <c r="M52" s="5"/>
      <c r="N52" s="5"/>
      <c r="O52" s="5"/>
      <c r="P52" s="5"/>
      <c r="Q52" s="5"/>
      <c r="R52" s="5"/>
      <c r="S52" s="5"/>
      <c r="T52" s="5"/>
      <c r="U52" s="5"/>
      <c r="V52" s="5"/>
      <c r="W52" s="5"/>
      <c r="X52" s="5"/>
      <c r="Y52" s="5"/>
      <c r="Z52" s="5"/>
    </row>
    <row r="53" spans="1:26" ht="15.75" customHeight="1" x14ac:dyDescent="0.25">
      <c r="A53" s="5"/>
      <c r="B53" s="5"/>
      <c r="C53" s="5"/>
      <c r="D53" s="5"/>
      <c r="E53" s="5"/>
      <c r="F53" s="5"/>
      <c r="G53" s="5"/>
      <c r="H53" s="5"/>
      <c r="I53" s="5"/>
      <c r="J53" s="5"/>
      <c r="K53" s="5"/>
      <c r="L53" s="5"/>
      <c r="M53" s="5"/>
      <c r="N53" s="5"/>
      <c r="O53" s="5"/>
      <c r="P53" s="5"/>
      <c r="Q53" s="5"/>
      <c r="R53" s="5"/>
      <c r="S53" s="5"/>
      <c r="T53" s="5"/>
      <c r="U53" s="5"/>
      <c r="V53" s="5"/>
      <c r="W53" s="5"/>
      <c r="X53" s="5"/>
      <c r="Y53" s="5"/>
      <c r="Z53" s="5"/>
    </row>
    <row r="54" spans="1:26" ht="15.75" customHeight="1" x14ac:dyDescent="0.25">
      <c r="A54" s="5"/>
      <c r="B54" s="5"/>
      <c r="C54" s="5"/>
      <c r="D54" s="5"/>
      <c r="E54" s="5"/>
      <c r="F54" s="5"/>
      <c r="G54" s="5"/>
      <c r="H54" s="5"/>
      <c r="I54" s="5"/>
      <c r="J54" s="5"/>
      <c r="K54" s="5"/>
      <c r="L54" s="5"/>
      <c r="M54" s="5"/>
      <c r="N54" s="5"/>
      <c r="O54" s="5"/>
      <c r="P54" s="5"/>
      <c r="Q54" s="5"/>
      <c r="R54" s="5"/>
      <c r="S54" s="5"/>
      <c r="T54" s="5"/>
      <c r="U54" s="5"/>
      <c r="V54" s="5"/>
      <c r="W54" s="5"/>
      <c r="X54" s="5"/>
      <c r="Y54" s="5"/>
      <c r="Z54" s="5"/>
    </row>
    <row r="55" spans="1:26" ht="15.75" customHeight="1" x14ac:dyDescent="0.25">
      <c r="A55" s="5"/>
      <c r="B55" s="5"/>
      <c r="C55" s="5"/>
      <c r="D55" s="5"/>
      <c r="E55" s="5"/>
      <c r="F55" s="5"/>
      <c r="G55" s="5"/>
      <c r="H55" s="5"/>
      <c r="I55" s="5"/>
      <c r="J55" s="5"/>
      <c r="K55" s="5"/>
      <c r="L55" s="5"/>
      <c r="M55" s="5"/>
      <c r="N55" s="5"/>
      <c r="O55" s="5"/>
      <c r="P55" s="5"/>
      <c r="Q55" s="5"/>
      <c r="R55" s="5"/>
      <c r="S55" s="5"/>
      <c r="T55" s="5"/>
      <c r="U55" s="5"/>
      <c r="V55" s="5"/>
      <c r="W55" s="5"/>
      <c r="X55" s="5"/>
      <c r="Y55" s="5"/>
      <c r="Z55" s="5"/>
    </row>
    <row r="56" spans="1:26" ht="15.75" customHeight="1" x14ac:dyDescent="0.25">
      <c r="A56" s="5"/>
      <c r="B56" s="5"/>
      <c r="C56" s="5"/>
      <c r="D56" s="5"/>
      <c r="E56" s="5"/>
      <c r="F56" s="5"/>
      <c r="G56" s="5"/>
      <c r="H56" s="5"/>
      <c r="I56" s="5"/>
      <c r="J56" s="5"/>
      <c r="K56" s="5"/>
      <c r="L56" s="5"/>
      <c r="M56" s="5"/>
      <c r="N56" s="5"/>
      <c r="O56" s="5"/>
      <c r="P56" s="5"/>
      <c r="Q56" s="5"/>
      <c r="R56" s="5"/>
      <c r="S56" s="5"/>
      <c r="T56" s="5"/>
      <c r="U56" s="5"/>
      <c r="V56" s="5"/>
      <c r="W56" s="5"/>
      <c r="X56" s="5"/>
      <c r="Y56" s="5"/>
      <c r="Z56" s="5"/>
    </row>
    <row r="57" spans="1:26" ht="15.75" customHeight="1" x14ac:dyDescent="0.25">
      <c r="A57" s="5"/>
      <c r="B57" s="5"/>
      <c r="C57" s="5"/>
      <c r="D57" s="5"/>
      <c r="E57" s="5"/>
      <c r="F57" s="5"/>
      <c r="G57" s="5"/>
      <c r="H57" s="5"/>
      <c r="I57" s="5"/>
      <c r="J57" s="5"/>
      <c r="K57" s="5"/>
      <c r="L57" s="5"/>
      <c r="M57" s="5"/>
      <c r="N57" s="5"/>
      <c r="O57" s="5"/>
      <c r="P57" s="5"/>
      <c r="Q57" s="5"/>
      <c r="R57" s="5"/>
      <c r="S57" s="5"/>
      <c r="T57" s="5"/>
      <c r="U57" s="5"/>
      <c r="V57" s="5"/>
      <c r="W57" s="5"/>
      <c r="X57" s="5"/>
      <c r="Y57" s="5"/>
      <c r="Z57" s="5"/>
    </row>
    <row r="58" spans="1:26" ht="15.75" customHeight="1" x14ac:dyDescent="0.25">
      <c r="A58" s="5"/>
      <c r="B58" s="5"/>
      <c r="C58" s="5"/>
      <c r="D58" s="5"/>
      <c r="E58" s="5"/>
      <c r="F58" s="5"/>
      <c r="G58" s="5"/>
      <c r="H58" s="5"/>
      <c r="I58" s="5"/>
      <c r="J58" s="5"/>
      <c r="K58" s="5"/>
      <c r="L58" s="5"/>
      <c r="M58" s="5"/>
      <c r="N58" s="5"/>
      <c r="O58" s="5"/>
      <c r="P58" s="5"/>
      <c r="Q58" s="5"/>
      <c r="R58" s="5"/>
      <c r="S58" s="5"/>
      <c r="T58" s="5"/>
      <c r="U58" s="5"/>
      <c r="V58" s="5"/>
      <c r="W58" s="5"/>
      <c r="X58" s="5"/>
      <c r="Y58" s="5"/>
      <c r="Z58" s="5"/>
    </row>
    <row r="59" spans="1:26" ht="15.75" customHeight="1" x14ac:dyDescent="0.25">
      <c r="A59" s="5"/>
      <c r="B59" s="5"/>
      <c r="C59" s="5"/>
      <c r="D59" s="5"/>
      <c r="E59" s="5"/>
      <c r="F59" s="5"/>
      <c r="G59" s="5"/>
      <c r="H59" s="5"/>
      <c r="I59" s="5"/>
      <c r="J59" s="5"/>
      <c r="K59" s="5"/>
      <c r="L59" s="5"/>
      <c r="M59" s="5"/>
      <c r="N59" s="5"/>
      <c r="O59" s="5"/>
      <c r="P59" s="5"/>
      <c r="Q59" s="5"/>
      <c r="R59" s="5"/>
      <c r="S59" s="5"/>
      <c r="T59" s="5"/>
      <c r="U59" s="5"/>
      <c r="V59" s="5"/>
      <c r="W59" s="5"/>
      <c r="X59" s="5"/>
      <c r="Y59" s="5"/>
      <c r="Z59" s="5"/>
    </row>
    <row r="60" spans="1:26" ht="15.75" customHeight="1" x14ac:dyDescent="0.25">
      <c r="A60" s="5"/>
      <c r="B60" s="5"/>
      <c r="C60" s="5"/>
      <c r="D60" s="5"/>
      <c r="E60" s="5"/>
      <c r="F60" s="5"/>
      <c r="G60" s="5"/>
      <c r="H60" s="5"/>
      <c r="I60" s="5"/>
      <c r="J60" s="5"/>
      <c r="K60" s="5"/>
      <c r="L60" s="5"/>
      <c r="M60" s="5"/>
      <c r="N60" s="5"/>
      <c r="O60" s="5"/>
      <c r="P60" s="5"/>
      <c r="Q60" s="5"/>
      <c r="R60" s="5"/>
      <c r="S60" s="5"/>
      <c r="T60" s="5"/>
      <c r="U60" s="5"/>
      <c r="V60" s="5"/>
      <c r="W60" s="5"/>
      <c r="X60" s="5"/>
      <c r="Y60" s="5"/>
      <c r="Z60" s="5"/>
    </row>
    <row r="61" spans="1:26" ht="15.75" customHeight="1" x14ac:dyDescent="0.25">
      <c r="A61" s="5"/>
      <c r="B61" s="5"/>
      <c r="C61" s="5"/>
      <c r="D61" s="5"/>
      <c r="E61" s="5"/>
      <c r="F61" s="5"/>
      <c r="G61" s="5"/>
      <c r="H61" s="5"/>
      <c r="I61" s="5"/>
      <c r="J61" s="5"/>
      <c r="K61" s="5"/>
      <c r="L61" s="5"/>
      <c r="M61" s="5"/>
      <c r="N61" s="5"/>
      <c r="O61" s="5"/>
      <c r="P61" s="5"/>
      <c r="Q61" s="5"/>
      <c r="R61" s="5"/>
      <c r="S61" s="5"/>
      <c r="T61" s="5"/>
      <c r="U61" s="5"/>
      <c r="V61" s="5"/>
      <c r="W61" s="5"/>
      <c r="X61" s="5"/>
      <c r="Y61" s="5"/>
      <c r="Z61" s="5"/>
    </row>
    <row r="62" spans="1:26" ht="15.75" customHeight="1" x14ac:dyDescent="0.25">
      <c r="A62" s="5"/>
      <c r="B62" s="5"/>
      <c r="C62" s="5"/>
      <c r="D62" s="5"/>
      <c r="E62" s="5"/>
      <c r="F62" s="5"/>
      <c r="G62" s="5"/>
      <c r="H62" s="5"/>
      <c r="I62" s="5"/>
      <c r="J62" s="5"/>
      <c r="K62" s="5"/>
      <c r="L62" s="5"/>
      <c r="M62" s="5"/>
      <c r="N62" s="5"/>
      <c r="O62" s="5"/>
      <c r="P62" s="5"/>
      <c r="Q62" s="5"/>
      <c r="R62" s="5"/>
      <c r="S62" s="5"/>
      <c r="T62" s="5"/>
      <c r="U62" s="5"/>
      <c r="V62" s="5"/>
      <c r="W62" s="5"/>
      <c r="X62" s="5"/>
      <c r="Y62" s="5"/>
      <c r="Z62" s="5"/>
    </row>
    <row r="63" spans="1:26" ht="15.75" customHeight="1" x14ac:dyDescent="0.25">
      <c r="A63" s="5"/>
      <c r="B63" s="5"/>
      <c r="C63" s="5"/>
      <c r="D63" s="5"/>
      <c r="E63" s="5"/>
      <c r="F63" s="5"/>
      <c r="G63" s="5"/>
      <c r="H63" s="5"/>
      <c r="I63" s="5"/>
      <c r="J63" s="5"/>
      <c r="K63" s="5"/>
      <c r="L63" s="5"/>
      <c r="M63" s="5"/>
      <c r="N63" s="5"/>
      <c r="O63" s="5"/>
      <c r="P63" s="5"/>
      <c r="Q63" s="5"/>
      <c r="R63" s="5"/>
      <c r="S63" s="5"/>
      <c r="T63" s="5"/>
      <c r="U63" s="5"/>
      <c r="V63" s="5"/>
      <c r="W63" s="5"/>
      <c r="X63" s="5"/>
      <c r="Y63" s="5"/>
      <c r="Z63" s="5"/>
    </row>
    <row r="64" spans="1:26" ht="15.75" customHeight="1" x14ac:dyDescent="0.25">
      <c r="A64" s="5"/>
      <c r="B64" s="5"/>
      <c r="C64" s="5"/>
      <c r="D64" s="5"/>
      <c r="E64" s="5"/>
      <c r="F64" s="5"/>
      <c r="G64" s="5"/>
      <c r="H64" s="5"/>
      <c r="I64" s="5"/>
      <c r="J64" s="5"/>
      <c r="K64" s="5"/>
      <c r="L64" s="5"/>
      <c r="M64" s="5"/>
      <c r="N64" s="5"/>
      <c r="O64" s="5"/>
      <c r="P64" s="5"/>
      <c r="Q64" s="5"/>
      <c r="R64" s="5"/>
      <c r="S64" s="5"/>
      <c r="T64" s="5"/>
      <c r="U64" s="5"/>
      <c r="V64" s="5"/>
      <c r="W64" s="5"/>
      <c r="X64" s="5"/>
      <c r="Y64" s="5"/>
      <c r="Z64" s="5"/>
    </row>
    <row r="65" spans="1:26" ht="15.75" customHeight="1" x14ac:dyDescent="0.25">
      <c r="A65" s="5"/>
      <c r="B65" s="5"/>
      <c r="C65" s="5"/>
      <c r="D65" s="5"/>
      <c r="E65" s="5"/>
      <c r="F65" s="5"/>
      <c r="G65" s="5"/>
      <c r="H65" s="5"/>
      <c r="I65" s="5"/>
      <c r="J65" s="5"/>
      <c r="K65" s="5"/>
      <c r="L65" s="5"/>
      <c r="M65" s="5"/>
      <c r="N65" s="5"/>
      <c r="O65" s="5"/>
      <c r="P65" s="5"/>
      <c r="Q65" s="5"/>
      <c r="R65" s="5"/>
      <c r="S65" s="5"/>
      <c r="T65" s="5"/>
      <c r="U65" s="5"/>
      <c r="V65" s="5"/>
      <c r="W65" s="5"/>
      <c r="X65" s="5"/>
      <c r="Y65" s="5"/>
      <c r="Z65" s="5"/>
    </row>
    <row r="66" spans="1:26" ht="15.75" customHeight="1" x14ac:dyDescent="0.25">
      <c r="A66" s="5"/>
      <c r="B66" s="5"/>
      <c r="C66" s="5"/>
      <c r="D66" s="5"/>
      <c r="E66" s="5"/>
      <c r="F66" s="5"/>
      <c r="G66" s="5"/>
      <c r="H66" s="5"/>
      <c r="I66" s="5"/>
      <c r="J66" s="5"/>
      <c r="K66" s="5"/>
      <c r="L66" s="5"/>
      <c r="M66" s="5"/>
      <c r="N66" s="5"/>
      <c r="O66" s="5"/>
      <c r="P66" s="5"/>
      <c r="Q66" s="5"/>
      <c r="R66" s="5"/>
      <c r="S66" s="5"/>
      <c r="T66" s="5"/>
      <c r="U66" s="5"/>
      <c r="V66" s="5"/>
      <c r="W66" s="5"/>
      <c r="X66" s="5"/>
      <c r="Y66" s="5"/>
      <c r="Z66" s="5"/>
    </row>
    <row r="67" spans="1:26" ht="15.75" customHeight="1" x14ac:dyDescent="0.25">
      <c r="A67" s="5"/>
      <c r="B67" s="5"/>
      <c r="C67" s="5"/>
      <c r="D67" s="5"/>
      <c r="E67" s="5"/>
      <c r="F67" s="5"/>
      <c r="G67" s="5"/>
      <c r="H67" s="5"/>
      <c r="I67" s="5"/>
      <c r="J67" s="5"/>
      <c r="K67" s="5"/>
      <c r="L67" s="5"/>
      <c r="M67" s="5"/>
      <c r="N67" s="5"/>
      <c r="O67" s="5"/>
      <c r="P67" s="5"/>
      <c r="Q67" s="5"/>
      <c r="R67" s="5"/>
      <c r="S67" s="5"/>
      <c r="T67" s="5"/>
      <c r="U67" s="5"/>
      <c r="V67" s="5"/>
      <c r="W67" s="5"/>
      <c r="X67" s="5"/>
      <c r="Y67" s="5"/>
      <c r="Z67" s="5"/>
    </row>
    <row r="68" spans="1:26" ht="15.75" customHeight="1" x14ac:dyDescent="0.25">
      <c r="A68" s="5"/>
      <c r="B68" s="5"/>
      <c r="C68" s="5"/>
      <c r="D68" s="5"/>
      <c r="E68" s="5"/>
      <c r="F68" s="5"/>
      <c r="G68" s="5"/>
      <c r="H68" s="5"/>
      <c r="I68" s="5"/>
      <c r="J68" s="5"/>
      <c r="K68" s="5"/>
      <c r="L68" s="5"/>
      <c r="M68" s="5"/>
      <c r="N68" s="5"/>
      <c r="O68" s="5"/>
      <c r="P68" s="5"/>
      <c r="Q68" s="5"/>
      <c r="R68" s="5"/>
      <c r="S68" s="5"/>
      <c r="T68" s="5"/>
      <c r="U68" s="5"/>
      <c r="V68" s="5"/>
      <c r="W68" s="5"/>
      <c r="X68" s="5"/>
      <c r="Y68" s="5"/>
      <c r="Z68" s="5"/>
    </row>
    <row r="69" spans="1:26" ht="15.75" customHeight="1" x14ac:dyDescent="0.25">
      <c r="A69" s="5"/>
      <c r="B69" s="5"/>
      <c r="C69" s="5"/>
      <c r="D69" s="5"/>
      <c r="E69" s="5"/>
      <c r="F69" s="5"/>
      <c r="G69" s="5"/>
      <c r="H69" s="5"/>
      <c r="I69" s="5"/>
      <c r="J69" s="5"/>
      <c r="K69" s="5"/>
      <c r="L69" s="5"/>
      <c r="M69" s="5"/>
      <c r="N69" s="5"/>
      <c r="O69" s="5"/>
      <c r="P69" s="5"/>
      <c r="Q69" s="5"/>
      <c r="R69" s="5"/>
      <c r="S69" s="5"/>
      <c r="T69" s="5"/>
      <c r="U69" s="5"/>
      <c r="V69" s="5"/>
      <c r="W69" s="5"/>
      <c r="X69" s="5"/>
      <c r="Y69" s="5"/>
      <c r="Z69" s="5"/>
    </row>
    <row r="70" spans="1:26" ht="15.75" customHeight="1" x14ac:dyDescent="0.25">
      <c r="A70" s="5"/>
      <c r="B70" s="5"/>
      <c r="C70" s="5"/>
      <c r="D70" s="5"/>
      <c r="E70" s="5"/>
      <c r="F70" s="5"/>
      <c r="G70" s="5"/>
      <c r="H70" s="5"/>
      <c r="I70" s="5"/>
      <c r="J70" s="5"/>
      <c r="K70" s="5"/>
      <c r="L70" s="5"/>
      <c r="M70" s="5"/>
      <c r="N70" s="5"/>
      <c r="O70" s="5"/>
      <c r="P70" s="5"/>
      <c r="Q70" s="5"/>
      <c r="R70" s="5"/>
      <c r="S70" s="5"/>
      <c r="T70" s="5"/>
      <c r="U70" s="5"/>
      <c r="V70" s="5"/>
      <c r="W70" s="5"/>
      <c r="X70" s="5"/>
      <c r="Y70" s="5"/>
      <c r="Z70" s="5"/>
    </row>
    <row r="71" spans="1:26" ht="15.75" customHeight="1" x14ac:dyDescent="0.25">
      <c r="A71" s="5"/>
      <c r="B71" s="5"/>
      <c r="C71" s="5"/>
      <c r="D71" s="5"/>
      <c r="E71" s="5"/>
      <c r="F71" s="5"/>
      <c r="G71" s="5"/>
      <c r="H71" s="5"/>
      <c r="I71" s="5"/>
      <c r="J71" s="5"/>
      <c r="K71" s="5"/>
      <c r="L71" s="5"/>
      <c r="M71" s="5"/>
      <c r="N71" s="5"/>
      <c r="O71" s="5"/>
      <c r="P71" s="5"/>
      <c r="Q71" s="5"/>
      <c r="R71" s="5"/>
      <c r="S71" s="5"/>
      <c r="T71" s="5"/>
      <c r="U71" s="5"/>
      <c r="V71" s="5"/>
      <c r="W71" s="5"/>
      <c r="X71" s="5"/>
      <c r="Y71" s="5"/>
      <c r="Z71" s="5"/>
    </row>
    <row r="72" spans="1:26" ht="15.75" customHeight="1" x14ac:dyDescent="0.25">
      <c r="A72" s="5"/>
      <c r="B72" s="5"/>
      <c r="C72" s="5"/>
      <c r="D72" s="5"/>
      <c r="E72" s="5"/>
      <c r="F72" s="5"/>
      <c r="G72" s="5"/>
      <c r="H72" s="5"/>
      <c r="I72" s="5"/>
      <c r="J72" s="5"/>
      <c r="K72" s="5"/>
      <c r="L72" s="5"/>
      <c r="M72" s="5"/>
      <c r="N72" s="5"/>
      <c r="O72" s="5"/>
      <c r="P72" s="5"/>
      <c r="Q72" s="5"/>
      <c r="R72" s="5"/>
      <c r="S72" s="5"/>
      <c r="T72" s="5"/>
      <c r="U72" s="5"/>
      <c r="V72" s="5"/>
      <c r="W72" s="5"/>
      <c r="X72" s="5"/>
      <c r="Y72" s="5"/>
      <c r="Z72" s="5"/>
    </row>
    <row r="73" spans="1:26" ht="15.75" customHeight="1" x14ac:dyDescent="0.25">
      <c r="A73" s="5"/>
      <c r="B73" s="5"/>
      <c r="C73" s="5"/>
      <c r="D73" s="5"/>
      <c r="E73" s="5"/>
      <c r="F73" s="5"/>
      <c r="G73" s="5"/>
      <c r="H73" s="5"/>
      <c r="I73" s="5"/>
      <c r="J73" s="5"/>
      <c r="K73" s="5"/>
      <c r="L73" s="5"/>
      <c r="M73" s="5"/>
      <c r="N73" s="5"/>
      <c r="O73" s="5"/>
      <c r="P73" s="5"/>
      <c r="Q73" s="5"/>
      <c r="R73" s="5"/>
      <c r="S73" s="5"/>
      <c r="T73" s="5"/>
      <c r="U73" s="5"/>
      <c r="V73" s="5"/>
      <c r="W73" s="5"/>
      <c r="X73" s="5"/>
      <c r="Y73" s="5"/>
      <c r="Z73" s="5"/>
    </row>
    <row r="74" spans="1:26" ht="15.75" customHeight="1" x14ac:dyDescent="0.25">
      <c r="A74" s="5"/>
      <c r="B74" s="5"/>
      <c r="C74" s="5"/>
      <c r="D74" s="5"/>
      <c r="E74" s="5"/>
      <c r="F74" s="5"/>
      <c r="G74" s="5"/>
      <c r="H74" s="5"/>
      <c r="I74" s="5"/>
      <c r="J74" s="5"/>
      <c r="K74" s="5"/>
      <c r="L74" s="5"/>
      <c r="M74" s="5"/>
      <c r="N74" s="5"/>
      <c r="O74" s="5"/>
      <c r="P74" s="5"/>
      <c r="Q74" s="5"/>
      <c r="R74" s="5"/>
      <c r="S74" s="5"/>
      <c r="T74" s="5"/>
      <c r="U74" s="5"/>
      <c r="V74" s="5"/>
      <c r="W74" s="5"/>
      <c r="X74" s="5"/>
      <c r="Y74" s="5"/>
      <c r="Z74" s="5"/>
    </row>
    <row r="75" spans="1:26" ht="15.75" customHeight="1" x14ac:dyDescent="0.25">
      <c r="A75" s="5"/>
      <c r="B75" s="5"/>
      <c r="C75" s="5"/>
      <c r="D75" s="5"/>
      <c r="E75" s="5"/>
      <c r="F75" s="5"/>
      <c r="G75" s="5"/>
      <c r="H75" s="5"/>
      <c r="I75" s="5"/>
      <c r="J75" s="5"/>
      <c r="K75" s="5"/>
      <c r="L75" s="5"/>
      <c r="M75" s="5"/>
      <c r="N75" s="5"/>
      <c r="O75" s="5"/>
      <c r="P75" s="5"/>
      <c r="Q75" s="5"/>
      <c r="R75" s="5"/>
      <c r="S75" s="5"/>
      <c r="T75" s="5"/>
      <c r="U75" s="5"/>
      <c r="V75" s="5"/>
      <c r="W75" s="5"/>
      <c r="X75" s="5"/>
      <c r="Y75" s="5"/>
      <c r="Z75" s="5"/>
    </row>
    <row r="76" spans="1:26" ht="15.75" customHeight="1" x14ac:dyDescent="0.25">
      <c r="A76" s="5"/>
      <c r="B76" s="5"/>
      <c r="C76" s="5"/>
      <c r="D76" s="5"/>
      <c r="E76" s="5"/>
      <c r="F76" s="5"/>
      <c r="G76" s="5"/>
      <c r="H76" s="5"/>
      <c r="I76" s="5"/>
      <c r="J76" s="5"/>
      <c r="K76" s="5"/>
      <c r="L76" s="5"/>
      <c r="M76" s="5"/>
      <c r="N76" s="5"/>
      <c r="O76" s="5"/>
      <c r="P76" s="5"/>
      <c r="Q76" s="5"/>
      <c r="R76" s="5"/>
      <c r="S76" s="5"/>
      <c r="T76" s="5"/>
      <c r="U76" s="5"/>
      <c r="V76" s="5"/>
      <c r="W76" s="5"/>
      <c r="X76" s="5"/>
      <c r="Y76" s="5"/>
      <c r="Z76" s="5"/>
    </row>
    <row r="77" spans="1:26" ht="15.75" customHeight="1" x14ac:dyDescent="0.25">
      <c r="A77" s="5"/>
      <c r="B77" s="5"/>
      <c r="C77" s="5"/>
      <c r="D77" s="5"/>
      <c r="E77" s="5"/>
      <c r="F77" s="5"/>
      <c r="G77" s="5"/>
      <c r="H77" s="5"/>
      <c r="I77" s="5"/>
      <c r="J77" s="5"/>
      <c r="K77" s="5"/>
      <c r="L77" s="5"/>
      <c r="M77" s="5"/>
      <c r="N77" s="5"/>
      <c r="O77" s="5"/>
      <c r="P77" s="5"/>
      <c r="Q77" s="5"/>
      <c r="R77" s="5"/>
      <c r="S77" s="5"/>
      <c r="T77" s="5"/>
      <c r="U77" s="5"/>
      <c r="V77" s="5"/>
      <c r="W77" s="5"/>
      <c r="X77" s="5"/>
      <c r="Y77" s="5"/>
      <c r="Z77" s="5"/>
    </row>
    <row r="78" spans="1:26" ht="15.75" customHeight="1" x14ac:dyDescent="0.25">
      <c r="A78" s="5"/>
      <c r="B78" s="5"/>
      <c r="C78" s="5"/>
      <c r="D78" s="5"/>
      <c r="E78" s="5"/>
      <c r="F78" s="5"/>
      <c r="G78" s="5"/>
      <c r="H78" s="5"/>
      <c r="I78" s="5"/>
      <c r="J78" s="5"/>
      <c r="K78" s="5"/>
      <c r="L78" s="5"/>
      <c r="M78" s="5"/>
      <c r="N78" s="5"/>
      <c r="O78" s="5"/>
      <c r="P78" s="5"/>
      <c r="Q78" s="5"/>
      <c r="R78" s="5"/>
      <c r="S78" s="5"/>
      <c r="T78" s="5"/>
      <c r="U78" s="5"/>
      <c r="V78" s="5"/>
      <c r="W78" s="5"/>
      <c r="X78" s="5"/>
      <c r="Y78" s="5"/>
      <c r="Z78" s="5"/>
    </row>
    <row r="79" spans="1:26" ht="15.75" customHeight="1" x14ac:dyDescent="0.25">
      <c r="A79" s="5"/>
      <c r="B79" s="5"/>
      <c r="C79" s="5"/>
      <c r="D79" s="5"/>
      <c r="E79" s="5"/>
      <c r="F79" s="5"/>
      <c r="G79" s="5"/>
      <c r="H79" s="5"/>
      <c r="I79" s="5"/>
      <c r="J79" s="5"/>
      <c r="K79" s="5"/>
      <c r="L79" s="5"/>
      <c r="M79" s="5"/>
      <c r="N79" s="5"/>
      <c r="O79" s="5"/>
      <c r="P79" s="5"/>
      <c r="Q79" s="5"/>
      <c r="R79" s="5"/>
      <c r="S79" s="5"/>
      <c r="T79" s="5"/>
      <c r="U79" s="5"/>
      <c r="V79" s="5"/>
      <c r="W79" s="5"/>
      <c r="X79" s="5"/>
      <c r="Y79" s="5"/>
      <c r="Z79" s="5"/>
    </row>
    <row r="80" spans="1:26" ht="15.75" customHeight="1" x14ac:dyDescent="0.25">
      <c r="A80" s="5"/>
      <c r="B80" s="5"/>
      <c r="C80" s="5"/>
      <c r="D80" s="5"/>
      <c r="E80" s="5"/>
      <c r="F80" s="5"/>
      <c r="G80" s="5"/>
      <c r="H80" s="5"/>
      <c r="I80" s="5"/>
      <c r="J80" s="5"/>
      <c r="K80" s="5"/>
      <c r="L80" s="5"/>
      <c r="M80" s="5"/>
      <c r="N80" s="5"/>
      <c r="O80" s="5"/>
      <c r="P80" s="5"/>
      <c r="Q80" s="5"/>
      <c r="R80" s="5"/>
      <c r="S80" s="5"/>
      <c r="T80" s="5"/>
      <c r="U80" s="5"/>
      <c r="V80" s="5"/>
      <c r="W80" s="5"/>
      <c r="X80" s="5"/>
      <c r="Y80" s="5"/>
      <c r="Z80" s="5"/>
    </row>
    <row r="81" spans="1:26" ht="15.75" customHeight="1" x14ac:dyDescent="0.25">
      <c r="A81" s="5"/>
      <c r="B81" s="5"/>
      <c r="C81" s="5"/>
      <c r="D81" s="5"/>
      <c r="E81" s="5"/>
      <c r="F81" s="5"/>
      <c r="G81" s="5"/>
      <c r="H81" s="5"/>
      <c r="I81" s="5"/>
      <c r="J81" s="5"/>
      <c r="K81" s="5"/>
      <c r="L81" s="5"/>
      <c r="M81" s="5"/>
      <c r="N81" s="5"/>
      <c r="O81" s="5"/>
      <c r="P81" s="5"/>
      <c r="Q81" s="5"/>
      <c r="R81" s="5"/>
      <c r="S81" s="5"/>
      <c r="T81" s="5"/>
      <c r="U81" s="5"/>
      <c r="V81" s="5"/>
      <c r="W81" s="5"/>
      <c r="X81" s="5"/>
      <c r="Y81" s="5"/>
      <c r="Z81" s="5"/>
    </row>
    <row r="82" spans="1:26" ht="15.75" customHeight="1" x14ac:dyDescent="0.25">
      <c r="A82" s="5"/>
      <c r="B82" s="5"/>
      <c r="C82" s="5"/>
      <c r="D82" s="5"/>
      <c r="E82" s="5"/>
      <c r="F82" s="5"/>
      <c r="G82" s="5"/>
      <c r="H82" s="5"/>
      <c r="I82" s="5"/>
      <c r="J82" s="5"/>
      <c r="K82" s="5"/>
      <c r="L82" s="5"/>
      <c r="M82" s="5"/>
      <c r="N82" s="5"/>
      <c r="O82" s="5"/>
      <c r="P82" s="5"/>
      <c r="Q82" s="5"/>
      <c r="R82" s="5"/>
      <c r="S82" s="5"/>
      <c r="T82" s="5"/>
      <c r="U82" s="5"/>
      <c r="V82" s="5"/>
      <c r="W82" s="5"/>
      <c r="X82" s="5"/>
      <c r="Y82" s="5"/>
      <c r="Z82" s="5"/>
    </row>
    <row r="83" spans="1:26" ht="15.75" customHeight="1" x14ac:dyDescent="0.25">
      <c r="A83" s="5"/>
      <c r="B83" s="5"/>
      <c r="C83" s="5"/>
      <c r="D83" s="5"/>
      <c r="E83" s="5"/>
      <c r="F83" s="5"/>
      <c r="G83" s="5"/>
      <c r="H83" s="5"/>
      <c r="I83" s="5"/>
      <c r="J83" s="5"/>
      <c r="K83" s="5"/>
      <c r="L83" s="5"/>
      <c r="M83" s="5"/>
      <c r="N83" s="5"/>
      <c r="O83" s="5"/>
      <c r="P83" s="5"/>
      <c r="Q83" s="5"/>
      <c r="R83" s="5"/>
      <c r="S83" s="5"/>
      <c r="T83" s="5"/>
      <c r="U83" s="5"/>
      <c r="V83" s="5"/>
      <c r="W83" s="5"/>
      <c r="X83" s="5"/>
      <c r="Y83" s="5"/>
      <c r="Z83" s="5"/>
    </row>
    <row r="84" spans="1:26" ht="15.75" customHeight="1" x14ac:dyDescent="0.25">
      <c r="A84" s="5"/>
      <c r="B84" s="5"/>
      <c r="C84" s="5"/>
      <c r="D84" s="5"/>
      <c r="E84" s="5"/>
      <c r="F84" s="5"/>
      <c r="G84" s="5"/>
      <c r="H84" s="5"/>
      <c r="I84" s="5"/>
      <c r="J84" s="5"/>
      <c r="K84" s="5"/>
      <c r="L84" s="5"/>
      <c r="M84" s="5"/>
      <c r="N84" s="5"/>
      <c r="O84" s="5"/>
      <c r="P84" s="5"/>
      <c r="Q84" s="5"/>
      <c r="R84" s="5"/>
      <c r="S84" s="5"/>
      <c r="T84" s="5"/>
      <c r="U84" s="5"/>
      <c r="V84" s="5"/>
      <c r="W84" s="5"/>
      <c r="X84" s="5"/>
      <c r="Y84" s="5"/>
      <c r="Z84" s="5"/>
    </row>
    <row r="85" spans="1:26" ht="15.75" customHeight="1" x14ac:dyDescent="0.25">
      <c r="A85" s="5"/>
      <c r="B85" s="5"/>
      <c r="C85" s="5"/>
      <c r="D85" s="5"/>
      <c r="E85" s="5"/>
      <c r="F85" s="5"/>
      <c r="G85" s="5"/>
      <c r="H85" s="5"/>
      <c r="I85" s="5"/>
      <c r="J85" s="5"/>
      <c r="K85" s="5"/>
      <c r="L85" s="5"/>
      <c r="M85" s="5"/>
      <c r="N85" s="5"/>
      <c r="O85" s="5"/>
      <c r="P85" s="5"/>
      <c r="Q85" s="5"/>
      <c r="R85" s="5"/>
      <c r="S85" s="5"/>
      <c r="T85" s="5"/>
      <c r="U85" s="5"/>
      <c r="V85" s="5"/>
      <c r="W85" s="5"/>
      <c r="X85" s="5"/>
      <c r="Y85" s="5"/>
      <c r="Z85" s="5"/>
    </row>
    <row r="86" spans="1:26" ht="15.75" customHeight="1" x14ac:dyDescent="0.25">
      <c r="A86" s="5"/>
      <c r="B86" s="5"/>
      <c r="C86" s="5"/>
      <c r="D86" s="5"/>
      <c r="E86" s="5"/>
      <c r="F86" s="5"/>
      <c r="G86" s="5"/>
      <c r="H86" s="5"/>
      <c r="I86" s="5"/>
      <c r="J86" s="5"/>
      <c r="K86" s="5"/>
      <c r="L86" s="5"/>
      <c r="M86" s="5"/>
      <c r="N86" s="5"/>
      <c r="O86" s="5"/>
      <c r="P86" s="5"/>
      <c r="Q86" s="5"/>
      <c r="R86" s="5"/>
      <c r="S86" s="5"/>
      <c r="T86" s="5"/>
      <c r="U86" s="5"/>
      <c r="V86" s="5"/>
      <c r="W86" s="5"/>
      <c r="X86" s="5"/>
      <c r="Y86" s="5"/>
      <c r="Z86" s="5"/>
    </row>
    <row r="87" spans="1:26" ht="15.75" customHeight="1" x14ac:dyDescent="0.25">
      <c r="A87" s="5"/>
      <c r="B87" s="5"/>
      <c r="C87" s="5"/>
      <c r="D87" s="5"/>
      <c r="E87" s="5"/>
      <c r="F87" s="5"/>
      <c r="G87" s="5"/>
      <c r="H87" s="5"/>
      <c r="I87" s="5"/>
      <c r="J87" s="5"/>
      <c r="K87" s="5"/>
      <c r="L87" s="5"/>
      <c r="M87" s="5"/>
      <c r="N87" s="5"/>
      <c r="O87" s="5"/>
      <c r="P87" s="5"/>
      <c r="Q87" s="5"/>
      <c r="R87" s="5"/>
      <c r="S87" s="5"/>
      <c r="T87" s="5"/>
      <c r="U87" s="5"/>
      <c r="V87" s="5"/>
      <c r="W87" s="5"/>
      <c r="X87" s="5"/>
      <c r="Y87" s="5"/>
      <c r="Z87" s="5"/>
    </row>
    <row r="88" spans="1:26" ht="15.75" customHeight="1" x14ac:dyDescent="0.25">
      <c r="A88" s="5"/>
      <c r="B88" s="5"/>
      <c r="C88" s="5"/>
      <c r="D88" s="5"/>
      <c r="E88" s="5"/>
      <c r="F88" s="5"/>
      <c r="G88" s="5"/>
      <c r="H88" s="5"/>
      <c r="I88" s="5"/>
      <c r="J88" s="5"/>
      <c r="K88" s="5"/>
      <c r="L88" s="5"/>
      <c r="M88" s="5"/>
      <c r="N88" s="5"/>
      <c r="O88" s="5"/>
      <c r="P88" s="5"/>
      <c r="Q88" s="5"/>
      <c r="R88" s="5"/>
      <c r="S88" s="5"/>
      <c r="T88" s="5"/>
      <c r="U88" s="5"/>
      <c r="V88" s="5"/>
      <c r="W88" s="5"/>
      <c r="X88" s="5"/>
      <c r="Y88" s="5"/>
      <c r="Z88" s="5"/>
    </row>
    <row r="89" spans="1:26" ht="15.75" customHeight="1" x14ac:dyDescent="0.25">
      <c r="A89" s="5"/>
      <c r="B89" s="5"/>
      <c r="C89" s="5"/>
      <c r="D89" s="5"/>
      <c r="E89" s="5"/>
      <c r="F89" s="5"/>
      <c r="G89" s="5"/>
      <c r="H89" s="5"/>
      <c r="I89" s="5"/>
      <c r="J89" s="5"/>
      <c r="K89" s="5"/>
      <c r="L89" s="5"/>
      <c r="M89" s="5"/>
      <c r="N89" s="5"/>
      <c r="O89" s="5"/>
      <c r="P89" s="5"/>
      <c r="Q89" s="5"/>
      <c r="R89" s="5"/>
      <c r="S89" s="5"/>
      <c r="T89" s="5"/>
      <c r="U89" s="5"/>
      <c r="V89" s="5"/>
      <c r="W89" s="5"/>
      <c r="X89" s="5"/>
      <c r="Y89" s="5"/>
      <c r="Z89" s="5"/>
    </row>
    <row r="90" spans="1:26" ht="15.75" customHeight="1" x14ac:dyDescent="0.25">
      <c r="A90" s="5"/>
      <c r="B90" s="5"/>
      <c r="C90" s="5"/>
      <c r="D90" s="5"/>
      <c r="E90" s="5"/>
      <c r="F90" s="5"/>
      <c r="G90" s="5"/>
      <c r="H90" s="5"/>
      <c r="I90" s="5"/>
      <c r="J90" s="5"/>
      <c r="K90" s="5"/>
      <c r="L90" s="5"/>
      <c r="M90" s="5"/>
      <c r="N90" s="5"/>
      <c r="O90" s="5"/>
      <c r="P90" s="5"/>
      <c r="Q90" s="5"/>
      <c r="R90" s="5"/>
      <c r="S90" s="5"/>
      <c r="T90" s="5"/>
      <c r="U90" s="5"/>
      <c r="V90" s="5"/>
      <c r="W90" s="5"/>
      <c r="X90" s="5"/>
      <c r="Y90" s="5"/>
      <c r="Z90" s="5"/>
    </row>
    <row r="91" spans="1:26" ht="15.75" customHeight="1" x14ac:dyDescent="0.25">
      <c r="A91" s="5"/>
      <c r="B91" s="5"/>
      <c r="C91" s="5"/>
      <c r="D91" s="5"/>
      <c r="E91" s="5"/>
      <c r="F91" s="5"/>
      <c r="G91" s="5"/>
      <c r="H91" s="5"/>
      <c r="I91" s="5"/>
      <c r="J91" s="5"/>
      <c r="K91" s="5"/>
      <c r="L91" s="5"/>
      <c r="M91" s="5"/>
      <c r="N91" s="5"/>
      <c r="O91" s="5"/>
      <c r="P91" s="5"/>
      <c r="Q91" s="5"/>
      <c r="R91" s="5"/>
      <c r="S91" s="5"/>
      <c r="T91" s="5"/>
      <c r="U91" s="5"/>
      <c r="V91" s="5"/>
      <c r="W91" s="5"/>
      <c r="X91" s="5"/>
      <c r="Y91" s="5"/>
      <c r="Z91" s="5"/>
    </row>
    <row r="92" spans="1:26" ht="15.75" customHeight="1" x14ac:dyDescent="0.25">
      <c r="A92" s="5"/>
      <c r="B92" s="5"/>
      <c r="C92" s="5"/>
      <c r="D92" s="5"/>
      <c r="E92" s="5"/>
      <c r="F92" s="5"/>
      <c r="G92" s="5"/>
      <c r="H92" s="5"/>
      <c r="I92" s="5"/>
      <c r="J92" s="5"/>
      <c r="K92" s="5"/>
      <c r="L92" s="5"/>
      <c r="M92" s="5"/>
      <c r="N92" s="5"/>
      <c r="O92" s="5"/>
      <c r="P92" s="5"/>
      <c r="Q92" s="5"/>
      <c r="R92" s="5"/>
      <c r="S92" s="5"/>
      <c r="T92" s="5"/>
      <c r="U92" s="5"/>
      <c r="V92" s="5"/>
      <c r="W92" s="5"/>
      <c r="X92" s="5"/>
      <c r="Y92" s="5"/>
      <c r="Z92" s="5"/>
    </row>
    <row r="93" spans="1:26" ht="15.75" customHeight="1" x14ac:dyDescent="0.25">
      <c r="A93" s="5"/>
      <c r="B93" s="5"/>
      <c r="C93" s="5"/>
      <c r="D93" s="5"/>
      <c r="E93" s="5"/>
      <c r="F93" s="5"/>
      <c r="G93" s="5"/>
      <c r="H93" s="5"/>
      <c r="I93" s="5"/>
      <c r="J93" s="5"/>
      <c r="K93" s="5"/>
      <c r="L93" s="5"/>
      <c r="M93" s="5"/>
      <c r="N93" s="5"/>
      <c r="O93" s="5"/>
      <c r="P93" s="5"/>
      <c r="Q93" s="5"/>
      <c r="R93" s="5"/>
      <c r="S93" s="5"/>
      <c r="T93" s="5"/>
      <c r="U93" s="5"/>
      <c r="V93" s="5"/>
      <c r="W93" s="5"/>
      <c r="X93" s="5"/>
      <c r="Y93" s="5"/>
      <c r="Z93" s="5"/>
    </row>
    <row r="94" spans="1:26" ht="15.75" customHeight="1" x14ac:dyDescent="0.25">
      <c r="A94" s="5"/>
      <c r="B94" s="5"/>
      <c r="C94" s="5"/>
      <c r="D94" s="5"/>
      <c r="E94" s="5"/>
      <c r="F94" s="5"/>
      <c r="G94" s="5"/>
      <c r="H94" s="5"/>
      <c r="I94" s="5"/>
      <c r="J94" s="5"/>
      <c r="K94" s="5"/>
      <c r="L94" s="5"/>
      <c r="M94" s="5"/>
      <c r="N94" s="5"/>
      <c r="O94" s="5"/>
      <c r="P94" s="5"/>
      <c r="Q94" s="5"/>
      <c r="R94" s="5"/>
      <c r="S94" s="5"/>
      <c r="T94" s="5"/>
      <c r="U94" s="5"/>
      <c r="V94" s="5"/>
      <c r="W94" s="5"/>
      <c r="X94" s="5"/>
      <c r="Y94" s="5"/>
      <c r="Z94" s="5"/>
    </row>
    <row r="95" spans="1:26" ht="15.75" customHeight="1" x14ac:dyDescent="0.25">
      <c r="A95" s="5"/>
      <c r="B95" s="5"/>
      <c r="C95" s="5"/>
      <c r="D95" s="5"/>
      <c r="E95" s="5"/>
      <c r="F95" s="5"/>
      <c r="G95" s="5"/>
      <c r="H95" s="5"/>
      <c r="I95" s="5"/>
      <c r="J95" s="5"/>
      <c r="K95" s="5"/>
      <c r="L95" s="5"/>
      <c r="M95" s="5"/>
      <c r="N95" s="5"/>
      <c r="O95" s="5"/>
      <c r="P95" s="5"/>
      <c r="Q95" s="5"/>
      <c r="R95" s="5"/>
      <c r="S95" s="5"/>
      <c r="T95" s="5"/>
      <c r="U95" s="5"/>
      <c r="V95" s="5"/>
      <c r="W95" s="5"/>
      <c r="X95" s="5"/>
      <c r="Y95" s="5"/>
      <c r="Z95" s="5"/>
    </row>
    <row r="96" spans="1:26" ht="15.75" customHeight="1" x14ac:dyDescent="0.25">
      <c r="A96" s="5"/>
      <c r="B96" s="5"/>
      <c r="C96" s="5"/>
      <c r="D96" s="5"/>
      <c r="E96" s="5"/>
      <c r="F96" s="5"/>
      <c r="G96" s="5"/>
      <c r="H96" s="5"/>
      <c r="I96" s="5"/>
      <c r="J96" s="5"/>
      <c r="K96" s="5"/>
      <c r="L96" s="5"/>
      <c r="M96" s="5"/>
      <c r="N96" s="5"/>
      <c r="O96" s="5"/>
      <c r="P96" s="5"/>
      <c r="Q96" s="5"/>
      <c r="R96" s="5"/>
      <c r="S96" s="5"/>
      <c r="T96" s="5"/>
      <c r="U96" s="5"/>
      <c r="V96" s="5"/>
      <c r="W96" s="5"/>
      <c r="X96" s="5"/>
      <c r="Y96" s="5"/>
      <c r="Z96" s="5"/>
    </row>
    <row r="97" spans="1:26" ht="15.75" customHeight="1" x14ac:dyDescent="0.25">
      <c r="A97" s="5"/>
      <c r="B97" s="5"/>
      <c r="C97" s="5"/>
      <c r="D97" s="5"/>
      <c r="E97" s="5"/>
      <c r="F97" s="5"/>
      <c r="G97" s="5"/>
      <c r="H97" s="5"/>
      <c r="I97" s="5"/>
      <c r="J97" s="5"/>
      <c r="K97" s="5"/>
      <c r="L97" s="5"/>
      <c r="M97" s="5"/>
      <c r="N97" s="5"/>
      <c r="O97" s="5"/>
      <c r="P97" s="5"/>
      <c r="Q97" s="5"/>
      <c r="R97" s="5"/>
      <c r="S97" s="5"/>
      <c r="T97" s="5"/>
      <c r="U97" s="5"/>
      <c r="V97" s="5"/>
      <c r="W97" s="5"/>
      <c r="X97" s="5"/>
      <c r="Y97" s="5"/>
      <c r="Z97" s="5"/>
    </row>
    <row r="98" spans="1:26" ht="15.75" customHeight="1" x14ac:dyDescent="0.25">
      <c r="A98" s="5"/>
      <c r="B98" s="5"/>
      <c r="C98" s="5"/>
      <c r="D98" s="5"/>
      <c r="E98" s="5"/>
      <c r="F98" s="5"/>
      <c r="G98" s="5"/>
      <c r="H98" s="5"/>
      <c r="I98" s="5"/>
      <c r="J98" s="5"/>
      <c r="K98" s="5"/>
      <c r="L98" s="5"/>
      <c r="M98" s="5"/>
      <c r="N98" s="5"/>
      <c r="O98" s="5"/>
      <c r="P98" s="5"/>
      <c r="Q98" s="5"/>
      <c r="R98" s="5"/>
      <c r="S98" s="5"/>
      <c r="T98" s="5"/>
      <c r="U98" s="5"/>
      <c r="V98" s="5"/>
      <c r="W98" s="5"/>
      <c r="X98" s="5"/>
      <c r="Y98" s="5"/>
      <c r="Z98" s="5"/>
    </row>
    <row r="99" spans="1:26" ht="15.75" customHeight="1" x14ac:dyDescent="0.25">
      <c r="A99" s="5"/>
      <c r="B99" s="5"/>
      <c r="C99" s="5"/>
      <c r="D99" s="5"/>
      <c r="E99" s="5"/>
      <c r="F99" s="5"/>
      <c r="G99" s="5"/>
      <c r="H99" s="5"/>
      <c r="I99" s="5"/>
      <c r="J99" s="5"/>
      <c r="K99" s="5"/>
      <c r="L99" s="5"/>
      <c r="M99" s="5"/>
      <c r="N99" s="5"/>
      <c r="O99" s="5"/>
      <c r="P99" s="5"/>
      <c r="Q99" s="5"/>
      <c r="R99" s="5"/>
      <c r="S99" s="5"/>
      <c r="T99" s="5"/>
      <c r="U99" s="5"/>
      <c r="V99" s="5"/>
      <c r="W99" s="5"/>
      <c r="X99" s="5"/>
      <c r="Y99" s="5"/>
      <c r="Z99" s="5"/>
    </row>
    <row r="100" spans="1:26" ht="15.75" customHeight="1" x14ac:dyDescent="0.25">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spans="1:26" ht="15.75" customHeight="1" x14ac:dyDescent="0.25">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spans="1:26" ht="15.75" customHeight="1" x14ac:dyDescent="0.25">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spans="1:26" ht="15.75" customHeight="1" x14ac:dyDescent="0.25">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spans="1:26" ht="15.75" customHeight="1" x14ac:dyDescent="0.25">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spans="1:26" ht="15.75" customHeight="1" x14ac:dyDescent="0.25">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spans="1:26" ht="15.75" customHeight="1" x14ac:dyDescent="0.25">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spans="1:26" ht="15.75" customHeight="1" x14ac:dyDescent="0.25">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spans="1:26" ht="15.75" customHeight="1" x14ac:dyDescent="0.25">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spans="1:26" ht="15.75" customHeight="1" x14ac:dyDescent="0.25">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spans="1:26" ht="15.75" customHeight="1" x14ac:dyDescent="0.25">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spans="1:26" ht="15.75" customHeight="1" x14ac:dyDescent="0.25">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spans="1:26" ht="15.75" customHeight="1" x14ac:dyDescent="0.25">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spans="1:26" ht="15.75" customHeight="1" x14ac:dyDescent="0.25">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spans="1:26" ht="15.75" customHeight="1" x14ac:dyDescent="0.25">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spans="1:26" ht="15.75" customHeight="1" x14ac:dyDescent="0.2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spans="1:26" ht="15.75" customHeight="1" x14ac:dyDescent="0.25">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spans="1:26" ht="15.75" customHeight="1" x14ac:dyDescent="0.25">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spans="1:26" ht="15.75" customHeight="1" x14ac:dyDescent="0.25">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spans="1:26" ht="15.75" customHeight="1" x14ac:dyDescent="0.25">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spans="1:26" ht="15.75" customHeight="1" x14ac:dyDescent="0.25">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spans="1:26" ht="15.75" customHeight="1" x14ac:dyDescent="0.25">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spans="1:26" ht="15.75" customHeight="1" x14ac:dyDescent="0.25">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spans="1:26" ht="15.75" customHeight="1" x14ac:dyDescent="0.25">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spans="1:26" ht="15.75" customHeight="1" x14ac:dyDescent="0.25">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spans="1:26" ht="15.75" customHeight="1" x14ac:dyDescent="0.2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spans="1:26" ht="15.75" customHeight="1" x14ac:dyDescent="0.25">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spans="1:26" ht="15.75" customHeight="1" x14ac:dyDescent="0.25">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spans="1:26" ht="15.75" customHeight="1" x14ac:dyDescent="0.25">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spans="1:26" ht="15.75" customHeight="1" x14ac:dyDescent="0.25">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spans="1:26" ht="15.75" customHeight="1" x14ac:dyDescent="0.25">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spans="1:26" ht="15.75" customHeight="1" x14ac:dyDescent="0.25">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spans="1:26" ht="15.75" customHeight="1" x14ac:dyDescent="0.25">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spans="1:26" ht="15.75" customHeight="1" x14ac:dyDescent="0.25">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spans="1:26" ht="15.75" customHeight="1" x14ac:dyDescent="0.25">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spans="1:26" ht="15.75" customHeight="1" x14ac:dyDescent="0.2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spans="1:26" ht="15.75" customHeight="1" x14ac:dyDescent="0.25">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spans="1:26" ht="15.75" customHeight="1" x14ac:dyDescent="0.25">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spans="1:26" ht="15.75" customHeight="1" x14ac:dyDescent="0.25">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spans="1:26" ht="15.75" customHeight="1" x14ac:dyDescent="0.25">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spans="1:26" ht="15.75" customHeight="1" x14ac:dyDescent="0.25">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spans="1:26" ht="15.75" customHeight="1" x14ac:dyDescent="0.25">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spans="1:26" ht="15.75" customHeight="1" x14ac:dyDescent="0.25">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spans="1:26" ht="15.75" customHeight="1" x14ac:dyDescent="0.25">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spans="1:26" ht="15.75" customHeight="1" x14ac:dyDescent="0.25">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spans="1:26" ht="15.75" customHeight="1" x14ac:dyDescent="0.2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spans="1:26" ht="15.75" customHeight="1" x14ac:dyDescent="0.25">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spans="1:26" ht="15.75" customHeight="1" x14ac:dyDescent="0.25">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spans="1:26" ht="15.75" customHeight="1" x14ac:dyDescent="0.25">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spans="1:26" ht="15.75" customHeight="1" x14ac:dyDescent="0.25">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spans="1:26" ht="15.75" customHeight="1" x14ac:dyDescent="0.25">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spans="1:26" ht="15.75" customHeight="1" x14ac:dyDescent="0.25">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spans="1:26" ht="15.75" customHeight="1" x14ac:dyDescent="0.25">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spans="1:26" ht="15.75" customHeight="1" x14ac:dyDescent="0.25">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spans="1:26" ht="15.75" customHeight="1" x14ac:dyDescent="0.25">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spans="1:26" ht="15.75" customHeight="1" x14ac:dyDescent="0.2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spans="1:26" ht="15.75" customHeight="1" x14ac:dyDescent="0.25">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spans="1:26" ht="15.75" customHeight="1" x14ac:dyDescent="0.25">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spans="1:26" ht="15.75" customHeight="1" x14ac:dyDescent="0.25">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spans="1:26" ht="15.75" customHeight="1" x14ac:dyDescent="0.25">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spans="1:26" ht="15.75" customHeight="1" x14ac:dyDescent="0.25">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spans="1:26" ht="15.75" customHeight="1" x14ac:dyDescent="0.25">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spans="1:26" ht="15.75" customHeight="1" x14ac:dyDescent="0.25">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spans="1:26" ht="15.75" customHeight="1" x14ac:dyDescent="0.25">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spans="1:26" ht="15.75" customHeight="1" x14ac:dyDescent="0.25">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spans="1:26" ht="15.75" customHeight="1" x14ac:dyDescent="0.2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spans="1:26" ht="15.75" customHeight="1" x14ac:dyDescent="0.25">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spans="1:26" ht="15.75" customHeight="1" x14ac:dyDescent="0.25">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spans="1:26" ht="15.75" customHeight="1" x14ac:dyDescent="0.25">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spans="1:26" ht="15.75" customHeight="1" x14ac:dyDescent="0.25">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spans="1:26" ht="15.75" customHeight="1" x14ac:dyDescent="0.25">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spans="1:26" ht="15.75" customHeight="1" x14ac:dyDescent="0.25">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spans="1:26" ht="15.75" customHeight="1" x14ac:dyDescent="0.25">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spans="1:26" ht="15.75" customHeight="1" x14ac:dyDescent="0.25">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spans="1:26" ht="15.75" customHeight="1" x14ac:dyDescent="0.25">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spans="1:26" ht="15.75" customHeight="1" x14ac:dyDescent="0.2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spans="1:26" ht="15.75" customHeight="1" x14ac:dyDescent="0.25">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spans="1:26" ht="15.75" customHeight="1" x14ac:dyDescent="0.25">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spans="1:26" ht="15.75" customHeight="1" x14ac:dyDescent="0.25">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spans="1:26" ht="15.75" customHeight="1" x14ac:dyDescent="0.25">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spans="1:26" ht="15.75" customHeight="1" x14ac:dyDescent="0.25">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spans="1:26" ht="15.75" customHeight="1" x14ac:dyDescent="0.25">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spans="1:26" ht="15.75" customHeight="1" x14ac:dyDescent="0.25">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spans="1:26" ht="15.75" customHeight="1" x14ac:dyDescent="0.25">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spans="1:26" ht="15.75" customHeight="1" x14ac:dyDescent="0.25">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spans="1:26" ht="15.75" customHeight="1" x14ac:dyDescent="0.2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spans="1:26" ht="15.75" customHeight="1" x14ac:dyDescent="0.25">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spans="1:26" ht="15.75" customHeight="1" x14ac:dyDescent="0.25">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spans="1:26" ht="15.75" customHeight="1" x14ac:dyDescent="0.25">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spans="1:26" ht="15.75" customHeight="1" x14ac:dyDescent="0.25">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spans="1:26" ht="15.75" customHeight="1" x14ac:dyDescent="0.25">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spans="1:26" ht="15.75" customHeight="1" x14ac:dyDescent="0.25">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spans="1:26" ht="15.75" customHeight="1" x14ac:dyDescent="0.25">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spans="1:26" ht="15.75" customHeight="1" x14ac:dyDescent="0.25">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spans="1:26" ht="15.75" customHeight="1" x14ac:dyDescent="0.25">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spans="1:26" ht="15.75" customHeight="1" x14ac:dyDescent="0.2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spans="1:26" ht="15.75" customHeight="1" x14ac:dyDescent="0.25">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spans="1:26" ht="15.75" customHeight="1" x14ac:dyDescent="0.25">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spans="1:26" ht="15.75" customHeight="1" x14ac:dyDescent="0.25">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spans="1:26" ht="15.75" customHeight="1" x14ac:dyDescent="0.25">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spans="1:26" ht="15.75" customHeight="1" x14ac:dyDescent="0.25">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spans="1:26" ht="15.75" customHeight="1" x14ac:dyDescent="0.25">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spans="1:26" ht="15.75" customHeight="1" x14ac:dyDescent="0.25">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spans="1:26" ht="15.75" customHeight="1" x14ac:dyDescent="0.25">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spans="1:26" ht="15.75" customHeight="1" x14ac:dyDescent="0.25">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spans="1:26" ht="15.75" customHeight="1" x14ac:dyDescent="0.2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spans="1:26" ht="15.75" customHeight="1" x14ac:dyDescent="0.25">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spans="1:26" ht="15.75" customHeight="1" x14ac:dyDescent="0.25">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spans="1:26" ht="15.75" customHeight="1" x14ac:dyDescent="0.25">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spans="1:26" ht="15.75" customHeight="1" x14ac:dyDescent="0.25">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spans="1:26" ht="15.75" customHeight="1" x14ac:dyDescent="0.25">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spans="1:26" ht="15.75" customHeight="1" x14ac:dyDescent="0.25">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spans="1:26" ht="15.75" customHeight="1" x14ac:dyDescent="0.25">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spans="1:26" ht="15.75" customHeight="1" x14ac:dyDescent="0.25">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spans="1:26" ht="15.75" customHeight="1" x14ac:dyDescent="0.25">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spans="1:26" ht="15.75" customHeight="1" x14ac:dyDescent="0.2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spans="1:26" ht="15.75" customHeight="1" x14ac:dyDescent="0.25">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spans="1:26" ht="15.75" customHeight="1" x14ac:dyDescent="0.25">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spans="1:26" ht="15.75" customHeight="1" x14ac:dyDescent="0.25">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spans="1:26" ht="15.75" customHeight="1" x14ac:dyDescent="0.25">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spans="1:26" ht="15.75" customHeight="1" x14ac:dyDescent="0.25">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spans="1:26" ht="15.75" customHeight="1" x14ac:dyDescent="0.25">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spans="1:26" ht="15.75" customHeight="1" x14ac:dyDescent="0.25">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spans="1:26" ht="15.75" customHeight="1" x14ac:dyDescent="0.25">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spans="1:26" ht="15.75" customHeight="1" x14ac:dyDescent="0.25">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spans="1:26" ht="15.75" customHeight="1" x14ac:dyDescent="0.2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spans="1:26" ht="15.75" customHeight="1" x14ac:dyDescent="0.25">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spans="1:26" ht="15.75" customHeight="1" x14ac:dyDescent="0.25">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spans="1:26" ht="15.75" customHeight="1" x14ac:dyDescent="0.25">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spans="1:26" ht="15.75" customHeight="1" x14ac:dyDescent="0.25">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spans="1:26" ht="15.75" customHeight="1" x14ac:dyDescent="0.25">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spans="1:26" ht="15.75" customHeight="1" x14ac:dyDescent="0.25">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spans="1:26" ht="15.75" customHeight="1" x14ac:dyDescent="0.25">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spans="1:26" ht="15.75" customHeight="1" x14ac:dyDescent="0.25">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spans="1:26" ht="15.75" customHeight="1" x14ac:dyDescent="0.25">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spans="1:26" ht="15.75" customHeight="1" x14ac:dyDescent="0.2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spans="1:26" ht="15.75" customHeight="1" x14ac:dyDescent="0.25">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spans="1:26" ht="15.75" customHeight="1" x14ac:dyDescent="0.25">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spans="1:26" ht="15.75" customHeight="1" x14ac:dyDescent="0.25">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spans="1:26" ht="15.75" customHeight="1" x14ac:dyDescent="0.25">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spans="1:26" ht="15.75" customHeight="1" x14ac:dyDescent="0.25">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spans="1:26" ht="15.75" customHeight="1" x14ac:dyDescent="0.25">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spans="1:26" ht="15.75" customHeight="1" x14ac:dyDescent="0.25">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spans="1:26" ht="15.75" customHeight="1" x14ac:dyDescent="0.25">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spans="1:26" ht="15.75" customHeight="1" x14ac:dyDescent="0.25">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spans="1:26" ht="15.75" customHeight="1" x14ac:dyDescent="0.2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spans="1:26" ht="15.75" customHeight="1" x14ac:dyDescent="0.25">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spans="1:26" ht="15.75" customHeight="1" x14ac:dyDescent="0.25">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spans="1:26" ht="15.75" customHeight="1" x14ac:dyDescent="0.25">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spans="1:26" ht="15.75" customHeight="1" x14ac:dyDescent="0.25">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spans="1:26" ht="15.75" customHeight="1" x14ac:dyDescent="0.25">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spans="1:26" ht="15.75" customHeight="1" x14ac:dyDescent="0.25">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spans="1:26" ht="15.75" customHeight="1" x14ac:dyDescent="0.25">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spans="1:26" ht="15.75" customHeight="1" x14ac:dyDescent="0.25">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spans="1:26" ht="15.75" customHeight="1" x14ac:dyDescent="0.25">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spans="1:26" ht="15.75" customHeight="1" x14ac:dyDescent="0.2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spans="1:26" ht="15.75" customHeight="1" x14ac:dyDescent="0.25">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spans="1:26" ht="15.75" customHeight="1" x14ac:dyDescent="0.25">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spans="1:26" ht="15.75" customHeight="1" x14ac:dyDescent="0.25">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spans="1:26" ht="15.75" customHeight="1" x14ac:dyDescent="0.25">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spans="1:26" ht="15.75" customHeight="1" x14ac:dyDescent="0.25">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spans="1:26" ht="15.75" customHeight="1" x14ac:dyDescent="0.25">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spans="1:26" ht="15.75" customHeight="1" x14ac:dyDescent="0.25">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spans="1:26" ht="15.75" customHeight="1" x14ac:dyDescent="0.25">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spans="1:26" ht="15.75" customHeight="1" x14ac:dyDescent="0.25">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spans="1:26" ht="15.75" customHeight="1" x14ac:dyDescent="0.2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spans="1:26" ht="15.75" customHeight="1" x14ac:dyDescent="0.25">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spans="1:26" ht="15.75" customHeight="1" x14ac:dyDescent="0.25">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spans="1:26" ht="15.75" customHeight="1" x14ac:dyDescent="0.25">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spans="1:26" ht="15.75" customHeight="1" x14ac:dyDescent="0.25">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spans="1:26" ht="15.75" customHeight="1" x14ac:dyDescent="0.25">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spans="1:26" ht="15.75" customHeight="1" x14ac:dyDescent="0.25">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spans="1:26" ht="15.75" customHeight="1" x14ac:dyDescent="0.25">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spans="1:26" ht="15.75" customHeight="1" x14ac:dyDescent="0.25">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spans="1:26" ht="15.75" customHeight="1" x14ac:dyDescent="0.25">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spans="1:26" ht="15.75" customHeight="1" x14ac:dyDescent="0.2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spans="1:26" ht="15.75" customHeight="1" x14ac:dyDescent="0.25">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spans="1:26" ht="15.75" customHeight="1" x14ac:dyDescent="0.25">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spans="1:26" ht="15.75" customHeight="1" x14ac:dyDescent="0.25">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spans="1:26" ht="15.75" customHeight="1" x14ac:dyDescent="0.25">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spans="1:26" ht="15.75" customHeight="1" x14ac:dyDescent="0.25">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spans="1:26" ht="15.75" customHeight="1" x14ac:dyDescent="0.25">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spans="1:26" ht="15.75" customHeight="1" x14ac:dyDescent="0.25">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spans="1:26" ht="15.75" customHeight="1" x14ac:dyDescent="0.25">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spans="1:26" ht="15.75" customHeight="1" x14ac:dyDescent="0.25">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spans="1:26" ht="15.75" customHeight="1" x14ac:dyDescent="0.2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spans="1:26" ht="15.75" customHeight="1" x14ac:dyDescent="0.25">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spans="1:26" ht="15.75" customHeight="1" x14ac:dyDescent="0.25">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spans="1:26" ht="15.75" customHeight="1" x14ac:dyDescent="0.25">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spans="1:26" ht="15.75" customHeight="1" x14ac:dyDescent="0.25">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spans="1:26" ht="15.75" customHeight="1" x14ac:dyDescent="0.25">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spans="1:26" ht="15.75" customHeight="1" x14ac:dyDescent="0.25">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spans="1:26" ht="15.75" customHeight="1" x14ac:dyDescent="0.25">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spans="1:26" ht="15.75" customHeight="1" x14ac:dyDescent="0.25">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spans="1:26" ht="15.75" customHeight="1" x14ac:dyDescent="0.25">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spans="1:26" ht="15.75" customHeight="1" x14ac:dyDescent="0.2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spans="1:26" ht="15.75" customHeight="1" x14ac:dyDescent="0.25">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spans="1:26" ht="15.75" customHeight="1" x14ac:dyDescent="0.25">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spans="1:26" ht="15.75" customHeight="1" x14ac:dyDescent="0.25">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spans="1:26" ht="15.75" customHeight="1" x14ac:dyDescent="0.25">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spans="1:26" ht="15.75" customHeight="1" x14ac:dyDescent="0.25">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spans="1:26" ht="15.75" customHeight="1" x14ac:dyDescent="0.25">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spans="1:26" ht="15.75" customHeight="1" x14ac:dyDescent="0.25">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spans="1:26" ht="15.75" customHeight="1" x14ac:dyDescent="0.25">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spans="1:26" ht="15.75" customHeight="1" x14ac:dyDescent="0.25">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spans="1:26" ht="15.75" customHeight="1" x14ac:dyDescent="0.2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spans="1:26" ht="15.75" customHeight="1" x14ac:dyDescent="0.25">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spans="1:26" ht="15.75" customHeight="1" x14ac:dyDescent="0.25">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spans="1:26" ht="15.75" customHeight="1" x14ac:dyDescent="0.25">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spans="1:26" ht="15.75" customHeight="1" x14ac:dyDescent="0.25">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spans="1:26" ht="15.75" customHeight="1" x14ac:dyDescent="0.25">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spans="1:26" ht="15.75" customHeight="1" x14ac:dyDescent="0.25">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spans="1:26" ht="15.75" customHeight="1" x14ac:dyDescent="0.25">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spans="1:26" ht="15.75" customHeight="1" x14ac:dyDescent="0.25">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spans="1:26" ht="15.75" customHeight="1" x14ac:dyDescent="0.25">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spans="1:26" ht="15.75" customHeight="1" x14ac:dyDescent="0.2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spans="1:26" ht="15.75" customHeight="1" x14ac:dyDescent="0.25">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spans="1:26" ht="15.75" customHeight="1" x14ac:dyDescent="0.25">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spans="1:26" ht="15.75" customHeight="1" x14ac:dyDescent="0.25">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spans="1:26" ht="15.75" customHeight="1" x14ac:dyDescent="0.25">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spans="1:26" ht="15.75" customHeight="1" x14ac:dyDescent="0.25">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spans="1:26" ht="15.75" customHeight="1" x14ac:dyDescent="0.25">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spans="1:26" ht="15.75" customHeight="1" x14ac:dyDescent="0.25">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spans="1:26" ht="15.75" customHeight="1" x14ac:dyDescent="0.25">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spans="1:26" ht="15.75" customHeight="1" x14ac:dyDescent="0.25">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spans="1:26" ht="15.75" customHeight="1" x14ac:dyDescent="0.2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spans="1:26" ht="15.75" customHeight="1" x14ac:dyDescent="0.25">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spans="1:26" ht="15.75" customHeight="1" x14ac:dyDescent="0.25">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spans="1:26" ht="15.75" customHeight="1" x14ac:dyDescent="0.25">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spans="1:26" ht="15.75" customHeight="1" x14ac:dyDescent="0.25">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spans="1:26" ht="15.75" customHeight="1" x14ac:dyDescent="0.25">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spans="1:26" ht="15.75" customHeight="1" x14ac:dyDescent="0.25">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spans="1:26" ht="15.75" customHeight="1" x14ac:dyDescent="0.25">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spans="1:26" ht="15.75" customHeight="1" x14ac:dyDescent="0.25">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spans="1:26" ht="15.75" customHeight="1" x14ac:dyDescent="0.25">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spans="1:26" ht="15.75" customHeight="1" x14ac:dyDescent="0.2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spans="1:26" ht="15.75" customHeight="1" x14ac:dyDescent="0.25">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spans="1:26" ht="15.75" customHeight="1" x14ac:dyDescent="0.25">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spans="1:26" ht="15.75" customHeight="1" x14ac:dyDescent="0.25">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spans="1:26" ht="15.75" customHeight="1" x14ac:dyDescent="0.25">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spans="1:26" ht="15.75" customHeight="1" x14ac:dyDescent="0.25">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spans="1:26" ht="15.75" customHeight="1" x14ac:dyDescent="0.25">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spans="1:26" ht="15.75" customHeight="1" x14ac:dyDescent="0.25">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spans="1:26" ht="15.75" customHeight="1" x14ac:dyDescent="0.25">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spans="1:26" ht="15.75" customHeight="1" x14ac:dyDescent="0.25">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spans="1:26" ht="15.75" customHeight="1" x14ac:dyDescent="0.2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spans="1:26" ht="15.75" customHeight="1" x14ac:dyDescent="0.25">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spans="1:26" ht="15.75" customHeight="1" x14ac:dyDescent="0.25">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spans="1:26" ht="15.75" customHeight="1" x14ac:dyDescent="0.25">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spans="1:26" ht="15.75" customHeight="1" x14ac:dyDescent="0.25">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spans="1:26" ht="15.75" customHeight="1" x14ac:dyDescent="0.25">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spans="1:26" ht="15.75" customHeight="1" x14ac:dyDescent="0.25">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spans="1:26" ht="15.75" customHeight="1" x14ac:dyDescent="0.25">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spans="1:26" ht="15.75" customHeight="1" x14ac:dyDescent="0.25">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spans="1:26" ht="15.75" customHeight="1" x14ac:dyDescent="0.25">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spans="1:26" ht="15.75" customHeight="1" x14ac:dyDescent="0.2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spans="1:26" ht="15.75" customHeight="1" x14ac:dyDescent="0.25">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spans="1:26" ht="15.75" customHeight="1" x14ac:dyDescent="0.25">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spans="1:26" ht="15.75" customHeight="1" x14ac:dyDescent="0.25">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spans="1:26" ht="15.75" customHeight="1" x14ac:dyDescent="0.25">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spans="1:26" ht="15.75" customHeight="1" x14ac:dyDescent="0.25">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spans="1:26" ht="15.75" customHeight="1" x14ac:dyDescent="0.25">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spans="1:26" ht="15.75" customHeight="1" x14ac:dyDescent="0.25">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spans="1:26" ht="15.75" customHeight="1" x14ac:dyDescent="0.25">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spans="1:26" ht="15.75" customHeight="1" x14ac:dyDescent="0.25">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spans="1:26" ht="15.75" customHeight="1" x14ac:dyDescent="0.2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spans="1:26" ht="15.75" customHeight="1" x14ac:dyDescent="0.25">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spans="1:26" ht="15.75" customHeight="1" x14ac:dyDescent="0.25">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spans="1:26" ht="15.75" customHeight="1" x14ac:dyDescent="0.25">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spans="1:26" ht="15.75" customHeight="1" x14ac:dyDescent="0.25">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spans="1:26" ht="15.75" customHeight="1" x14ac:dyDescent="0.25">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spans="1:26" ht="15.75" customHeight="1" x14ac:dyDescent="0.25">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spans="1:26" ht="15.75" customHeight="1" x14ac:dyDescent="0.25">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spans="1:26" ht="15.75" customHeight="1" x14ac:dyDescent="0.25">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spans="1:26" ht="15.75" customHeight="1" x14ac:dyDescent="0.25">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spans="1:26" ht="15.75" customHeight="1" x14ac:dyDescent="0.2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spans="1:26" ht="15.75" customHeight="1" x14ac:dyDescent="0.25">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spans="1:26" ht="15.75" customHeight="1" x14ac:dyDescent="0.25">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spans="1:26" ht="15.75" customHeight="1" x14ac:dyDescent="0.25">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spans="1:26" ht="15.75" customHeight="1" x14ac:dyDescent="0.25">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spans="1:26" ht="15.75" customHeight="1" x14ac:dyDescent="0.25">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spans="1:26" ht="15.75" customHeight="1" x14ac:dyDescent="0.25">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spans="1:26" ht="15.75" customHeight="1" x14ac:dyDescent="0.25">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spans="1:26" ht="15.75" customHeight="1" x14ac:dyDescent="0.25">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spans="1:26" ht="15.75" customHeight="1" x14ac:dyDescent="0.25">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spans="1:26" ht="15.75" customHeight="1" x14ac:dyDescent="0.2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spans="1:26" ht="15.75" customHeight="1" x14ac:dyDescent="0.25">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spans="1:26" ht="15.75" customHeight="1" x14ac:dyDescent="0.25">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spans="1:26" ht="15.75" customHeight="1" x14ac:dyDescent="0.25">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spans="1:26" ht="15.75" customHeight="1" x14ac:dyDescent="0.25">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spans="1:26" ht="15.75" customHeight="1" x14ac:dyDescent="0.25">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spans="1:26" ht="15.75" customHeight="1" x14ac:dyDescent="0.25">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spans="1:26" ht="15.75" customHeight="1" x14ac:dyDescent="0.25">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spans="1:26" ht="15.75" customHeight="1" x14ac:dyDescent="0.25">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spans="1:26" ht="15.75" customHeight="1" x14ac:dyDescent="0.25">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spans="1:26" ht="15.75" customHeight="1" x14ac:dyDescent="0.2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spans="1:26" ht="15.75" customHeight="1" x14ac:dyDescent="0.25">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spans="1:26" ht="15.75" customHeight="1" x14ac:dyDescent="0.25">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spans="1:26" ht="15.75" customHeight="1" x14ac:dyDescent="0.25">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spans="1:26" ht="15.75" customHeight="1" x14ac:dyDescent="0.25">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spans="1:26" ht="15.75" customHeight="1" x14ac:dyDescent="0.25">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spans="1:26" ht="15.75" customHeight="1" x14ac:dyDescent="0.25">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spans="1:26" ht="15.75" customHeight="1" x14ac:dyDescent="0.25">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spans="1:26" ht="15.75" customHeight="1" x14ac:dyDescent="0.25">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spans="1:26" ht="15.75" customHeight="1" x14ac:dyDescent="0.25">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spans="1:26" ht="15.75" customHeight="1" x14ac:dyDescent="0.2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spans="1:26" ht="15.75" customHeight="1" x14ac:dyDescent="0.25">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spans="1:26" ht="15.75" customHeight="1" x14ac:dyDescent="0.25">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spans="1:26" ht="15.75" customHeight="1" x14ac:dyDescent="0.25">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spans="1:26" ht="15.75" customHeight="1" x14ac:dyDescent="0.25">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spans="1:26" ht="15.75" customHeight="1" x14ac:dyDescent="0.25">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spans="1:26" ht="15.75" customHeight="1" x14ac:dyDescent="0.25">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spans="1:26" ht="15.75" customHeight="1" x14ac:dyDescent="0.25">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spans="1:26" ht="15.75" customHeight="1" x14ac:dyDescent="0.25">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spans="1:26" ht="15.75" customHeight="1" x14ac:dyDescent="0.25">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spans="1:26" ht="15.75" customHeight="1" x14ac:dyDescent="0.2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spans="1:26" ht="15.75" customHeight="1" x14ac:dyDescent="0.25">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spans="1:26" ht="15.75" customHeight="1" x14ac:dyDescent="0.25">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spans="1:26" ht="15.75" customHeight="1" x14ac:dyDescent="0.25">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spans="1:26" ht="15.75" customHeight="1" x14ac:dyDescent="0.25">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spans="1:26" ht="15.75" customHeight="1" x14ac:dyDescent="0.25">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spans="1:26" ht="15.75" customHeight="1" x14ac:dyDescent="0.25">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spans="1:26" ht="15.75" customHeight="1" x14ac:dyDescent="0.25">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spans="1:26" ht="15.75" customHeight="1" x14ac:dyDescent="0.25">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spans="1:26" ht="15.75" customHeight="1" x14ac:dyDescent="0.25">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spans="1:26" ht="15.75" customHeight="1" x14ac:dyDescent="0.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spans="1:26" ht="15.75" customHeight="1" x14ac:dyDescent="0.25">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spans="1:26" ht="15.75" customHeight="1" x14ac:dyDescent="0.25">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spans="1:26" ht="15.75" customHeight="1" x14ac:dyDescent="0.25">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spans="1:26" ht="15.75" customHeight="1" x14ac:dyDescent="0.25">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spans="1:26" ht="15.75" customHeight="1" x14ac:dyDescent="0.25">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spans="1:26" ht="15.75" customHeight="1" x14ac:dyDescent="0.25">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spans="1:26" ht="15.75" customHeight="1" x14ac:dyDescent="0.25">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spans="1:26" ht="15.75" customHeight="1" x14ac:dyDescent="0.25">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spans="1:26" ht="15.75" customHeight="1" x14ac:dyDescent="0.25">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spans="1:26" ht="15.75" customHeight="1" x14ac:dyDescent="0.2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spans="1:26" ht="15.75" customHeight="1" x14ac:dyDescent="0.25">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spans="1:26" ht="15.75" customHeight="1" x14ac:dyDescent="0.25">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spans="1:26" ht="15.75" customHeight="1" x14ac:dyDescent="0.25">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spans="1:26" ht="15.75" customHeight="1" x14ac:dyDescent="0.25">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spans="1:26" ht="15.75" customHeight="1" x14ac:dyDescent="0.25">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spans="1:26" ht="15.75" customHeight="1" x14ac:dyDescent="0.25">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spans="1:26" ht="15.75" customHeight="1" x14ac:dyDescent="0.25">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spans="1:26" ht="15.75" customHeight="1" x14ac:dyDescent="0.25">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spans="1:26" ht="15.75" customHeight="1" x14ac:dyDescent="0.25">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spans="1:26" ht="15.75" customHeight="1" x14ac:dyDescent="0.2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spans="1:26" ht="15.75" customHeight="1" x14ac:dyDescent="0.25">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spans="1:26" ht="15.75" customHeight="1" x14ac:dyDescent="0.25">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spans="1:26" ht="15.75" customHeight="1" x14ac:dyDescent="0.25">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spans="1:26" ht="15.75" customHeight="1" x14ac:dyDescent="0.25">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spans="1:26" ht="15.75" customHeight="1" x14ac:dyDescent="0.25">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spans="1:26" ht="15.75" customHeight="1" x14ac:dyDescent="0.25">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spans="1:26" ht="15.75" customHeight="1" x14ac:dyDescent="0.25">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spans="1:26" ht="15.75" customHeight="1" x14ac:dyDescent="0.25">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spans="1:26" ht="15.75" customHeight="1" x14ac:dyDescent="0.25">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spans="1:26" ht="15.75" customHeight="1" x14ac:dyDescent="0.2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spans="1:26" ht="15.75" customHeight="1" x14ac:dyDescent="0.25">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spans="1:26" ht="15.75" customHeight="1" x14ac:dyDescent="0.25">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spans="1:26" ht="15.75" customHeight="1" x14ac:dyDescent="0.25">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spans="1:26" ht="15.75" customHeight="1" x14ac:dyDescent="0.25">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spans="1:26" ht="15.75" customHeight="1" x14ac:dyDescent="0.25">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spans="1:26" ht="15.75" customHeight="1" x14ac:dyDescent="0.25">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spans="1:26" ht="15.75" customHeight="1" x14ac:dyDescent="0.25">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spans="1:26" ht="15.75" customHeight="1" x14ac:dyDescent="0.25">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spans="1:26" ht="15.75" customHeight="1" x14ac:dyDescent="0.25">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spans="1:26" ht="15.75" customHeight="1" x14ac:dyDescent="0.2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spans="1:26" ht="15.75" customHeight="1" x14ac:dyDescent="0.25">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spans="1:26" ht="15.75" customHeight="1" x14ac:dyDescent="0.25">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spans="1:26" ht="15.75" customHeight="1" x14ac:dyDescent="0.25">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spans="1:26" ht="15.75" customHeight="1" x14ac:dyDescent="0.25">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spans="1:26" ht="15.75" customHeight="1" x14ac:dyDescent="0.25">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spans="1:26" ht="15.75" customHeight="1" x14ac:dyDescent="0.25">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spans="1:26" ht="15.75" customHeight="1" x14ac:dyDescent="0.25">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spans="1:26" ht="15.75" customHeight="1" x14ac:dyDescent="0.25">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spans="1:26" ht="15.75" customHeight="1" x14ac:dyDescent="0.25">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spans="1:26" ht="15.75" customHeight="1" x14ac:dyDescent="0.2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spans="1:26" ht="15.75" customHeight="1" x14ac:dyDescent="0.25">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spans="1:26" ht="15.75" customHeight="1" x14ac:dyDescent="0.25">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spans="1:26" ht="15.75" customHeight="1" x14ac:dyDescent="0.25">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spans="1:26" ht="15.75" customHeight="1" x14ac:dyDescent="0.25">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spans="1:26" ht="15.75" customHeight="1" x14ac:dyDescent="0.25">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spans="1:26" ht="15.75" customHeight="1" x14ac:dyDescent="0.25">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spans="1:26" ht="15.75" customHeight="1" x14ac:dyDescent="0.25">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spans="1:26" ht="15.75" customHeight="1" x14ac:dyDescent="0.25">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spans="1:26" ht="15.75" customHeight="1" x14ac:dyDescent="0.25">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spans="1:26" ht="15.75" customHeight="1" x14ac:dyDescent="0.2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spans="1:26" ht="15.75" customHeight="1" x14ac:dyDescent="0.25">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spans="1:26" ht="15.75" customHeight="1" x14ac:dyDescent="0.25">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spans="1:26" ht="15.75" customHeight="1" x14ac:dyDescent="0.25">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spans="1:26" ht="15.75" customHeight="1" x14ac:dyDescent="0.25">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spans="1:26" ht="15.75" customHeight="1" x14ac:dyDescent="0.25">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spans="1:26" ht="15.75" customHeight="1" x14ac:dyDescent="0.25">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spans="1:26" ht="15.75" customHeight="1" x14ac:dyDescent="0.25">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spans="1:26" ht="15.75" customHeight="1" x14ac:dyDescent="0.25">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spans="1:26" ht="15.75" customHeight="1" x14ac:dyDescent="0.25">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spans="1:26" ht="15.75" customHeight="1" x14ac:dyDescent="0.2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spans="1:26" ht="15.75" customHeight="1" x14ac:dyDescent="0.25">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spans="1:26" ht="15.75" customHeight="1" x14ac:dyDescent="0.25">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spans="1:26" ht="15.75" customHeight="1" x14ac:dyDescent="0.25">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spans="1:26" ht="15.75" customHeight="1" x14ac:dyDescent="0.25">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spans="1:26" ht="15.75" customHeight="1" x14ac:dyDescent="0.25">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spans="1:26" ht="15.75" customHeight="1" x14ac:dyDescent="0.25">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spans="1:26" ht="15.75" customHeight="1" x14ac:dyDescent="0.25">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spans="1:26" ht="15.75" customHeight="1" x14ac:dyDescent="0.25">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spans="1:26" ht="15.75" customHeight="1" x14ac:dyDescent="0.25">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spans="1:26" ht="15.75" customHeight="1" x14ac:dyDescent="0.2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spans="1:26" ht="15.75" customHeight="1" x14ac:dyDescent="0.25">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spans="1:26" ht="15.75" customHeight="1" x14ac:dyDescent="0.25">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spans="1:26" ht="15.75" customHeight="1" x14ac:dyDescent="0.25">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spans="1:26" ht="15.75" customHeight="1" x14ac:dyDescent="0.25">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spans="1:26" ht="15.75" customHeight="1" x14ac:dyDescent="0.25">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spans="1:26" ht="15.75" customHeight="1" x14ac:dyDescent="0.25">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spans="1:26" ht="15.75" customHeight="1" x14ac:dyDescent="0.25">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spans="1:26" ht="15.75" customHeight="1" x14ac:dyDescent="0.25">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spans="1:26" ht="15.75" customHeight="1" x14ac:dyDescent="0.25">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spans="1:26" ht="15.75" customHeight="1" x14ac:dyDescent="0.2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spans="1:26" ht="15.75" customHeight="1" x14ac:dyDescent="0.25">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spans="1:26" ht="15.75" customHeight="1" x14ac:dyDescent="0.25">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spans="1:26" ht="15.75" customHeight="1" x14ac:dyDescent="0.25">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spans="1:26" ht="15.75" customHeight="1" x14ac:dyDescent="0.25">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spans="1:26" ht="15.75" customHeight="1" x14ac:dyDescent="0.25">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spans="1:26" ht="15.75" customHeight="1" x14ac:dyDescent="0.25">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spans="1:26" ht="15.75" customHeight="1" x14ac:dyDescent="0.25">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spans="1:26" ht="15.75" customHeight="1" x14ac:dyDescent="0.25">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spans="1:26" ht="15.75" customHeight="1" x14ac:dyDescent="0.25">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spans="1:26" ht="15.75" customHeight="1" x14ac:dyDescent="0.2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spans="1:26" ht="15.75" customHeight="1" x14ac:dyDescent="0.25">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spans="1:26" ht="15.75" customHeight="1" x14ac:dyDescent="0.25">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spans="1:26" ht="15.75" customHeight="1" x14ac:dyDescent="0.25">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spans="1:26" ht="15.75" customHeight="1" x14ac:dyDescent="0.25">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spans="1:26" ht="15.75" customHeight="1" x14ac:dyDescent="0.25">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spans="1:26" ht="15.75" customHeight="1" x14ac:dyDescent="0.25">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spans="1:26" ht="15.75" customHeight="1" x14ac:dyDescent="0.25">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spans="1:26" ht="15.75" customHeight="1" x14ac:dyDescent="0.25">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spans="1:26" ht="15.75" customHeight="1" x14ac:dyDescent="0.25">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spans="1:26" ht="15.75" customHeight="1" x14ac:dyDescent="0.2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spans="1:26" ht="15.75" customHeight="1" x14ac:dyDescent="0.25">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spans="1:26" ht="15.75" customHeight="1" x14ac:dyDescent="0.25">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spans="1:26" ht="15.75" customHeight="1" x14ac:dyDescent="0.25">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spans="1:26" ht="15.75" customHeight="1" x14ac:dyDescent="0.25">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spans="1:26" ht="15.75" customHeight="1" x14ac:dyDescent="0.25">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spans="1:26" ht="15.75" customHeight="1" x14ac:dyDescent="0.25">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spans="1:26" ht="15.75" customHeight="1" x14ac:dyDescent="0.25">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spans="1:26" ht="15.75" customHeight="1" x14ac:dyDescent="0.25">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spans="1:26" ht="15.75" customHeight="1" x14ac:dyDescent="0.25">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spans="1:26" ht="15.75" customHeight="1" x14ac:dyDescent="0.2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spans="1:26" ht="15.75" customHeight="1" x14ac:dyDescent="0.25">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spans="1:26" ht="15.75" customHeight="1" x14ac:dyDescent="0.25">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spans="1:26" ht="15.75" customHeight="1" x14ac:dyDescent="0.25">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spans="1:26" ht="15.75" customHeight="1" x14ac:dyDescent="0.25">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spans="1:26" ht="15.75" customHeight="1" x14ac:dyDescent="0.25">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spans="1:26" ht="15.75" customHeight="1" x14ac:dyDescent="0.25">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spans="1:26" ht="15.75" customHeight="1" x14ac:dyDescent="0.25">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spans="1:26" ht="15.75" customHeight="1" x14ac:dyDescent="0.25">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spans="1:26" ht="15.75" customHeight="1" x14ac:dyDescent="0.25">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spans="1:26" ht="15.75" customHeight="1" x14ac:dyDescent="0.2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spans="1:26" ht="15.75" customHeight="1" x14ac:dyDescent="0.25">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spans="1:26" ht="15.75" customHeight="1" x14ac:dyDescent="0.25">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spans="1:26" ht="15.75" customHeight="1" x14ac:dyDescent="0.25">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spans="1:26" ht="15.75" customHeight="1" x14ac:dyDescent="0.25">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spans="1:26" ht="15.75" customHeight="1" x14ac:dyDescent="0.25">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spans="1:26" ht="15.75" customHeight="1" x14ac:dyDescent="0.25">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spans="1:26" ht="15.75" customHeight="1" x14ac:dyDescent="0.25">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spans="1:26" ht="15.75" customHeight="1" x14ac:dyDescent="0.25">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spans="1:26" ht="15.75" customHeight="1" x14ac:dyDescent="0.25">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spans="1:26" ht="15.75" customHeight="1" x14ac:dyDescent="0.2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spans="1:26" ht="15.75" customHeight="1" x14ac:dyDescent="0.25">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spans="1:26" ht="15.75" customHeight="1" x14ac:dyDescent="0.25">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spans="1:26" ht="15.75" customHeight="1" x14ac:dyDescent="0.25">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spans="1:26" ht="15.75" customHeight="1" x14ac:dyDescent="0.25">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spans="1:26" ht="15.75" customHeight="1" x14ac:dyDescent="0.25">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spans="1:26" ht="15.75" customHeight="1" x14ac:dyDescent="0.25">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spans="1:26" ht="15.75" customHeight="1" x14ac:dyDescent="0.25">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spans="1:26" ht="15.75" customHeight="1" x14ac:dyDescent="0.25">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spans="1:26" ht="15.75" customHeight="1" x14ac:dyDescent="0.25">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spans="1:26" ht="15.75" customHeight="1" x14ac:dyDescent="0.2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spans="1:26" ht="15.75" customHeight="1" x14ac:dyDescent="0.25">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spans="1:26" ht="15.75" customHeight="1" x14ac:dyDescent="0.25">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spans="1:26" ht="15.75" customHeight="1" x14ac:dyDescent="0.25">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spans="1:26" ht="15.75" customHeight="1" x14ac:dyDescent="0.25">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spans="1:26" ht="15.75" customHeight="1" x14ac:dyDescent="0.25">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spans="1:26" ht="15.75" customHeight="1" x14ac:dyDescent="0.25">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spans="1:26" ht="15.75" customHeight="1" x14ac:dyDescent="0.25">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spans="1:26" ht="15.75" customHeight="1" x14ac:dyDescent="0.25">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spans="1:26" ht="15.75" customHeight="1" x14ac:dyDescent="0.25">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spans="1:26" ht="15.75" customHeight="1" x14ac:dyDescent="0.2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spans="1:26" ht="15.75" customHeight="1" x14ac:dyDescent="0.25">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spans="1:26" ht="15.75" customHeight="1" x14ac:dyDescent="0.25">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spans="1:26" ht="15.75" customHeight="1" x14ac:dyDescent="0.25">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spans="1:26" ht="15.75" customHeight="1" x14ac:dyDescent="0.25">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spans="1:26" ht="15.75" customHeight="1" x14ac:dyDescent="0.25">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spans="1:26" ht="15.75" customHeight="1" x14ac:dyDescent="0.25">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spans="1:26" ht="15.75" customHeight="1" x14ac:dyDescent="0.25">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spans="1:26" ht="15.75" customHeight="1" x14ac:dyDescent="0.25">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spans="1:26" ht="15.75" customHeight="1" x14ac:dyDescent="0.25">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spans="1:26" ht="15.75" customHeight="1" x14ac:dyDescent="0.2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spans="1:26" ht="15.75" customHeight="1" x14ac:dyDescent="0.25">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spans="1:26" ht="15.75" customHeight="1" x14ac:dyDescent="0.25">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spans="1:26" ht="15.75" customHeight="1" x14ac:dyDescent="0.25">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spans="1:26" ht="15.75" customHeight="1" x14ac:dyDescent="0.25">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spans="1:26" ht="15.75" customHeight="1" x14ac:dyDescent="0.25">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spans="1:26" ht="15.75" customHeight="1" x14ac:dyDescent="0.25">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spans="1:26" ht="15.75" customHeight="1" x14ac:dyDescent="0.25">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spans="1:26" ht="15.75" customHeight="1" x14ac:dyDescent="0.25">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spans="1:26" ht="15.75" customHeight="1" x14ac:dyDescent="0.25">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spans="1:26" ht="15.75" customHeight="1" x14ac:dyDescent="0.2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spans="1:26" ht="15.75" customHeight="1" x14ac:dyDescent="0.25">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spans="1:26" ht="15.75" customHeight="1" x14ac:dyDescent="0.25">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spans="1:26" ht="15.75" customHeight="1" x14ac:dyDescent="0.25">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spans="1:26" ht="15.75" customHeight="1" x14ac:dyDescent="0.25">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spans="1:26" ht="15.75" customHeight="1" x14ac:dyDescent="0.25">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spans="1:26" ht="15.75" customHeight="1" x14ac:dyDescent="0.25">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spans="1:26" ht="15.75" customHeight="1" x14ac:dyDescent="0.25">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spans="1:26" ht="15.75" customHeight="1" x14ac:dyDescent="0.25">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spans="1:26" ht="15.75" customHeight="1" x14ac:dyDescent="0.25">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spans="1:26" ht="15.75" customHeight="1" x14ac:dyDescent="0.2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spans="1:26" ht="15.75" customHeight="1" x14ac:dyDescent="0.25">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spans="1:26" ht="15.75" customHeight="1" x14ac:dyDescent="0.25">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spans="1:26" ht="15.75" customHeight="1" x14ac:dyDescent="0.25">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spans="1:26" ht="15.75" customHeight="1" x14ac:dyDescent="0.25">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spans="1:26" ht="15.75" customHeight="1" x14ac:dyDescent="0.25">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spans="1:26" ht="15.75" customHeight="1" x14ac:dyDescent="0.25">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spans="1:26" ht="15.75" customHeight="1" x14ac:dyDescent="0.25">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spans="1:26" ht="15.75" customHeight="1" x14ac:dyDescent="0.25">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spans="1:26" ht="15.75" customHeight="1" x14ac:dyDescent="0.25">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spans="1:26" ht="15.75" customHeight="1" x14ac:dyDescent="0.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spans="1:26" ht="15.75" customHeight="1" x14ac:dyDescent="0.25">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spans="1:26" ht="15.75" customHeight="1" x14ac:dyDescent="0.25">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spans="1:26" ht="15.75" customHeight="1" x14ac:dyDescent="0.25">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spans="1:26" ht="15.75" customHeight="1" x14ac:dyDescent="0.25">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spans="1:26" ht="15.75" customHeight="1" x14ac:dyDescent="0.25">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spans="1:26" ht="15.75" customHeight="1" x14ac:dyDescent="0.25">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spans="1:26" ht="15.75" customHeight="1" x14ac:dyDescent="0.25">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spans="1:26" ht="15.75" customHeight="1" x14ac:dyDescent="0.25">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spans="1:26" ht="15.75" customHeight="1" x14ac:dyDescent="0.25">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spans="1:26" ht="15.75" customHeight="1" x14ac:dyDescent="0.2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spans="1:26" ht="15.75" customHeight="1" x14ac:dyDescent="0.25">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spans="1:26" ht="15.75" customHeight="1" x14ac:dyDescent="0.25">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spans="1:26" ht="15.75" customHeight="1" x14ac:dyDescent="0.25">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spans="1:26" ht="15.75" customHeight="1" x14ac:dyDescent="0.25">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spans="1:26" ht="15.75" customHeight="1" x14ac:dyDescent="0.25">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spans="1:26" ht="15.75" customHeight="1" x14ac:dyDescent="0.25">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spans="1:26" ht="15.75" customHeight="1" x14ac:dyDescent="0.25">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spans="1:26" ht="15.75" customHeight="1" x14ac:dyDescent="0.25">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spans="1:26" ht="15.75" customHeight="1" x14ac:dyDescent="0.25">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spans="1:26" ht="15.75" customHeight="1" x14ac:dyDescent="0.2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spans="1:26" ht="15.75" customHeight="1" x14ac:dyDescent="0.25">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spans="1:26" ht="15.75" customHeight="1" x14ac:dyDescent="0.25">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spans="1:26" ht="15.75" customHeight="1" x14ac:dyDescent="0.25">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spans="1:26" ht="15.75" customHeight="1" x14ac:dyDescent="0.25">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spans="1:26" ht="15.75" customHeight="1" x14ac:dyDescent="0.25">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spans="1:26" ht="15.75" customHeight="1" x14ac:dyDescent="0.25">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spans="1:26" ht="15.75" customHeight="1" x14ac:dyDescent="0.25">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spans="1:26" ht="15.75" customHeight="1" x14ac:dyDescent="0.25">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spans="1:26" ht="15.75" customHeight="1" x14ac:dyDescent="0.25">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spans="1:26" ht="15.75" customHeight="1" x14ac:dyDescent="0.2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spans="1:26" ht="15.75" customHeight="1" x14ac:dyDescent="0.25">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spans="1:26" ht="15.75" customHeight="1" x14ac:dyDescent="0.25">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spans="1:26" ht="15.75" customHeight="1" x14ac:dyDescent="0.25">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spans="1:26" ht="15.75" customHeight="1" x14ac:dyDescent="0.25">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spans="1:26" ht="15.75" customHeight="1" x14ac:dyDescent="0.25">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spans="1:26" ht="15.75" customHeight="1" x14ac:dyDescent="0.25">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spans="1:26" ht="15.75" customHeight="1" x14ac:dyDescent="0.25">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spans="1:26" ht="15.75" customHeight="1" x14ac:dyDescent="0.25">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spans="1:26" ht="15.75" customHeight="1" x14ac:dyDescent="0.25">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spans="1:26" ht="15.75" customHeight="1" x14ac:dyDescent="0.2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spans="1:26" ht="15.75" customHeight="1" x14ac:dyDescent="0.25">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spans="1:26" ht="15.75" customHeight="1" x14ac:dyDescent="0.25">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spans="1:26" ht="15.75" customHeight="1" x14ac:dyDescent="0.25">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spans="1:26" ht="15.75" customHeight="1" x14ac:dyDescent="0.25">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spans="1:26" ht="15.75" customHeight="1" x14ac:dyDescent="0.25">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spans="1:26" ht="15.75" customHeight="1" x14ac:dyDescent="0.25">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spans="1:26" ht="15.75" customHeight="1" x14ac:dyDescent="0.25">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spans="1:26" ht="15.75" customHeight="1" x14ac:dyDescent="0.25">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spans="1:26" ht="15.75" customHeight="1" x14ac:dyDescent="0.25">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spans="1:26" ht="15.75" customHeight="1" x14ac:dyDescent="0.2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spans="1:26" ht="15.75" customHeight="1" x14ac:dyDescent="0.25">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spans="1:26" ht="15.75" customHeight="1" x14ac:dyDescent="0.25">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spans="1:26" ht="15.75" customHeight="1" x14ac:dyDescent="0.25">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spans="1:26" ht="15.75" customHeight="1" x14ac:dyDescent="0.25">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spans="1:26" ht="15.75" customHeight="1" x14ac:dyDescent="0.25">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spans="1:26" ht="15.75" customHeight="1" x14ac:dyDescent="0.25">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spans="1:26" ht="15.75" customHeight="1" x14ac:dyDescent="0.25">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spans="1:26" ht="15.75" customHeight="1" x14ac:dyDescent="0.25">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spans="1:26" ht="15.75" customHeight="1" x14ac:dyDescent="0.25">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spans="1:26" ht="15.75" customHeight="1" x14ac:dyDescent="0.2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spans="1:26" ht="15.75" customHeight="1" x14ac:dyDescent="0.25">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spans="1:26" ht="15.75" customHeight="1" x14ac:dyDescent="0.25">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spans="1:26" ht="15.75" customHeight="1" x14ac:dyDescent="0.25">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spans="1:26" ht="15.75" customHeight="1" x14ac:dyDescent="0.25">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spans="1:26" ht="15.75" customHeight="1" x14ac:dyDescent="0.25">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spans="1:26" ht="15.75" customHeight="1" x14ac:dyDescent="0.25">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spans="1:26" ht="15.75" customHeight="1" x14ac:dyDescent="0.25">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spans="1:26" ht="15.75" customHeight="1" x14ac:dyDescent="0.25">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spans="1:26" ht="15.75" customHeight="1" x14ac:dyDescent="0.25">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spans="1:26" ht="15.75" customHeight="1" x14ac:dyDescent="0.2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spans="1:26" ht="15.75" customHeight="1" x14ac:dyDescent="0.25">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spans="1:26" ht="15.75" customHeight="1" x14ac:dyDescent="0.25">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spans="1:26" ht="15.75" customHeight="1" x14ac:dyDescent="0.25">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spans="1:26" ht="15.75" customHeight="1" x14ac:dyDescent="0.25">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spans="1:26" ht="15.75" customHeight="1" x14ac:dyDescent="0.25">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spans="1:26" ht="15.75" customHeight="1" x14ac:dyDescent="0.25">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spans="1:26" ht="15.75" customHeight="1" x14ac:dyDescent="0.25">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spans="1:26" ht="15.75" customHeight="1" x14ac:dyDescent="0.25">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spans="1:26" ht="15.75" customHeight="1" x14ac:dyDescent="0.25">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spans="1:26" ht="15.75" customHeight="1" x14ac:dyDescent="0.2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spans="1:26" ht="15.75" customHeight="1" x14ac:dyDescent="0.25">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spans="1:26" ht="15.75" customHeight="1" x14ac:dyDescent="0.25">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spans="1:26" ht="15.75" customHeight="1" x14ac:dyDescent="0.25">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spans="1:26" ht="15.75" customHeight="1" x14ac:dyDescent="0.25">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spans="1:26" ht="15.75" customHeight="1" x14ac:dyDescent="0.25">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spans="1:26" ht="15.75" customHeight="1" x14ac:dyDescent="0.25">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spans="1:26" ht="15.75" customHeight="1" x14ac:dyDescent="0.25">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spans="1:26" ht="15.75" customHeight="1" x14ac:dyDescent="0.25">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spans="1:26" ht="15.75" customHeight="1" x14ac:dyDescent="0.25">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spans="1:26" ht="15.75" customHeight="1" x14ac:dyDescent="0.2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spans="1:26" ht="15.75" customHeight="1" x14ac:dyDescent="0.25">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spans="1:26" ht="15.75" customHeight="1" x14ac:dyDescent="0.25">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spans="1:26" ht="15.75" customHeight="1" x14ac:dyDescent="0.25">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spans="1:26" ht="15.75" customHeight="1" x14ac:dyDescent="0.25">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spans="1:26" ht="15.75" customHeight="1" x14ac:dyDescent="0.25">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spans="1:26" ht="15.75" customHeight="1" x14ac:dyDescent="0.25">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spans="1:26" ht="15.75" customHeight="1" x14ac:dyDescent="0.25">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spans="1:26" ht="15.75" customHeight="1" x14ac:dyDescent="0.25">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spans="1:26" ht="15.75" customHeight="1" x14ac:dyDescent="0.25">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spans="1:26" ht="15.75" customHeight="1" x14ac:dyDescent="0.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spans="1:26" ht="15.75" customHeight="1" x14ac:dyDescent="0.25">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spans="1:26" ht="15.75" customHeight="1" x14ac:dyDescent="0.25">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spans="1:26" ht="15.75" customHeight="1" x14ac:dyDescent="0.25">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spans="1:26" ht="15.75" customHeight="1" x14ac:dyDescent="0.25">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spans="1:26" ht="15.75" customHeight="1" x14ac:dyDescent="0.25">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spans="1:26" ht="15.75" customHeight="1" x14ac:dyDescent="0.25">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spans="1:26" ht="15.75" customHeight="1" x14ac:dyDescent="0.25">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spans="1:26" ht="15.75" customHeight="1" x14ac:dyDescent="0.25">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spans="1:26" ht="15.75" customHeight="1" x14ac:dyDescent="0.25">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spans="1:26" ht="15.75" customHeight="1" x14ac:dyDescent="0.2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spans="1:26" ht="15.75" customHeight="1" x14ac:dyDescent="0.25">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spans="1:26" ht="15.75" customHeight="1" x14ac:dyDescent="0.25">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spans="1:26" ht="15.75" customHeight="1" x14ac:dyDescent="0.25">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spans="1:26" ht="15.75" customHeight="1" x14ac:dyDescent="0.25">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spans="1:26" ht="15.75" customHeight="1" x14ac:dyDescent="0.25">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spans="1:26" ht="15.75" customHeight="1" x14ac:dyDescent="0.25">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spans="1:26" ht="15.75" customHeight="1" x14ac:dyDescent="0.25">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spans="1:26" ht="15.75" customHeight="1" x14ac:dyDescent="0.25">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spans="1:26" ht="15.75" customHeight="1" x14ac:dyDescent="0.25">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spans="1:26" ht="15.75" customHeight="1" x14ac:dyDescent="0.2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spans="1:26" ht="15.75" customHeight="1" x14ac:dyDescent="0.25">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spans="1:26" ht="15.75" customHeight="1" x14ac:dyDescent="0.25">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spans="1:26" ht="15.75" customHeight="1" x14ac:dyDescent="0.25">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spans="1:26" ht="15.75" customHeight="1" x14ac:dyDescent="0.25">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spans="1:26" ht="15.75" customHeight="1" x14ac:dyDescent="0.25">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spans="1:26" ht="15.75" customHeight="1" x14ac:dyDescent="0.25">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spans="1:26" ht="15.75" customHeight="1" x14ac:dyDescent="0.25">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spans="1:26" ht="15.75" customHeight="1" x14ac:dyDescent="0.25">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spans="1:26" ht="15.75" customHeight="1" x14ac:dyDescent="0.25">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spans="1:26" ht="15.75" customHeight="1" x14ac:dyDescent="0.2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spans="1:26" ht="15.75" customHeight="1" x14ac:dyDescent="0.25">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spans="1:26" ht="15.75" customHeight="1" x14ac:dyDescent="0.25">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spans="1:26" ht="15.75" customHeight="1" x14ac:dyDescent="0.25">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spans="1:26" ht="15.75" customHeight="1" x14ac:dyDescent="0.25">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spans="1:26" ht="15.75" customHeight="1" x14ac:dyDescent="0.25">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spans="1:26" ht="15.75" customHeight="1" x14ac:dyDescent="0.25">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spans="1:26" ht="15.75" customHeight="1" x14ac:dyDescent="0.25">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spans="1:26" ht="15.75" customHeight="1" x14ac:dyDescent="0.25">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spans="1:26" ht="15.75" customHeight="1" x14ac:dyDescent="0.25">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spans="1:26" ht="15.75" customHeight="1" x14ac:dyDescent="0.2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spans="1:26" ht="15.75" customHeight="1" x14ac:dyDescent="0.25">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spans="1:26" ht="15.75" customHeight="1" x14ac:dyDescent="0.25">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spans="1:26" ht="15.75" customHeight="1" x14ac:dyDescent="0.25">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spans="1:26" ht="15.75" customHeight="1" x14ac:dyDescent="0.25">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spans="1:26" ht="15.75" customHeight="1" x14ac:dyDescent="0.25">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spans="1:26" ht="15.75" customHeight="1" x14ac:dyDescent="0.25">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spans="1:26" ht="15.75" customHeight="1" x14ac:dyDescent="0.25">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spans="1:26" ht="15.75" customHeight="1" x14ac:dyDescent="0.25">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spans="1:26" ht="15.75" customHeight="1" x14ac:dyDescent="0.25">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spans="1:26" ht="15.75" customHeight="1" x14ac:dyDescent="0.2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spans="1:26" ht="15.75" customHeight="1" x14ac:dyDescent="0.25">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spans="1:26" ht="15.75" customHeight="1" x14ac:dyDescent="0.25">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spans="1:26" ht="15.75" customHeight="1" x14ac:dyDescent="0.25">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spans="1:26" ht="15.75" customHeight="1" x14ac:dyDescent="0.25">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spans="1:26" ht="15.75" customHeight="1" x14ac:dyDescent="0.25">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spans="1:26" ht="15.75" customHeight="1" x14ac:dyDescent="0.25">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spans="1:26" ht="15.75" customHeight="1" x14ac:dyDescent="0.25">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spans="1:26" ht="15.75" customHeight="1" x14ac:dyDescent="0.25">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spans="1:26" ht="15.75" customHeight="1" x14ac:dyDescent="0.25">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spans="1:26" ht="15.75" customHeight="1" x14ac:dyDescent="0.2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spans="1:26" ht="15.75" customHeight="1" x14ac:dyDescent="0.25">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spans="1:26" ht="15.75" customHeight="1" x14ac:dyDescent="0.25">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spans="1:26" ht="15.75" customHeight="1" x14ac:dyDescent="0.25">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spans="1:26" ht="15.75" customHeight="1" x14ac:dyDescent="0.25">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spans="1:26" ht="15.75" customHeight="1" x14ac:dyDescent="0.25">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spans="1:26" ht="15.75" customHeight="1" x14ac:dyDescent="0.25">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spans="1:26" ht="15.75" customHeight="1" x14ac:dyDescent="0.25">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spans="1:26" ht="15.75" customHeight="1" x14ac:dyDescent="0.25">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spans="1:26" ht="15.75" customHeight="1" x14ac:dyDescent="0.25">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spans="1:26" ht="15.75" customHeight="1" x14ac:dyDescent="0.2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spans="1:26" ht="15.75" customHeight="1" x14ac:dyDescent="0.25">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spans="1:26" ht="15.75" customHeight="1" x14ac:dyDescent="0.25">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spans="1:26" ht="15.75" customHeight="1" x14ac:dyDescent="0.25">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spans="1:26" ht="15.75" customHeight="1" x14ac:dyDescent="0.25">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spans="1:26" ht="15.75" customHeight="1" x14ac:dyDescent="0.25">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spans="1:26" ht="15.75" customHeight="1" x14ac:dyDescent="0.25">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spans="1:26" ht="15.75" customHeight="1" x14ac:dyDescent="0.25">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spans="1:26" ht="15.75" customHeight="1" x14ac:dyDescent="0.25">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spans="1:26" ht="15.75" customHeight="1" x14ac:dyDescent="0.25">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spans="1:26" ht="15.75" customHeight="1" x14ac:dyDescent="0.2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spans="1:26" ht="15.75" customHeight="1" x14ac:dyDescent="0.25">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spans="1:26" ht="15.75" customHeight="1" x14ac:dyDescent="0.25">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spans="1:26" ht="15.75" customHeight="1" x14ac:dyDescent="0.25">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spans="1:26" ht="15.75" customHeight="1" x14ac:dyDescent="0.25">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spans="1:26" ht="15.75" customHeight="1" x14ac:dyDescent="0.25">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spans="1:26" ht="15.75" customHeight="1" x14ac:dyDescent="0.25">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spans="1:26" ht="15.75" customHeight="1" x14ac:dyDescent="0.25">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spans="1:26" ht="15.75" customHeight="1" x14ac:dyDescent="0.25">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spans="1:26" ht="15.75" customHeight="1" x14ac:dyDescent="0.25">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spans="1:26" ht="15.75" customHeight="1" x14ac:dyDescent="0.2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spans="1:26" ht="15.75" customHeight="1" x14ac:dyDescent="0.25">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spans="1:26" ht="15.75" customHeight="1" x14ac:dyDescent="0.25">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spans="1:26" ht="15.75" customHeight="1" x14ac:dyDescent="0.25">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spans="1:26" ht="15.75" customHeight="1" x14ac:dyDescent="0.25">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spans="1:26" ht="15.75" customHeight="1" x14ac:dyDescent="0.25">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spans="1:26" ht="15.75" customHeight="1" x14ac:dyDescent="0.25">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spans="1:26" ht="15.75" customHeight="1" x14ac:dyDescent="0.25">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spans="1:26" ht="15.75" customHeight="1" x14ac:dyDescent="0.25">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spans="1:26" ht="15.75" customHeight="1" x14ac:dyDescent="0.25">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spans="1:26" ht="15.75" customHeight="1" x14ac:dyDescent="0.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spans="1:26" ht="15.75" customHeight="1" x14ac:dyDescent="0.25">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spans="1:26" ht="15.75" customHeight="1" x14ac:dyDescent="0.25">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spans="1:26" ht="15.75" customHeight="1" x14ac:dyDescent="0.25">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spans="1:26" ht="15.75" customHeight="1" x14ac:dyDescent="0.25">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spans="1:26" ht="15.75" customHeight="1" x14ac:dyDescent="0.25">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spans="1:26" ht="15.75" customHeight="1" x14ac:dyDescent="0.25">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spans="1:26" ht="15.75" customHeight="1" x14ac:dyDescent="0.25">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spans="1:26" ht="15.75" customHeight="1" x14ac:dyDescent="0.25">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spans="1:26" ht="15.75" customHeight="1" x14ac:dyDescent="0.25">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spans="1:26" ht="15.75" customHeight="1" x14ac:dyDescent="0.2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spans="1:26" ht="15.75" customHeight="1" x14ac:dyDescent="0.25">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spans="1:26" ht="15.75" customHeight="1" x14ac:dyDescent="0.25">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spans="1:26" ht="15.75" customHeight="1" x14ac:dyDescent="0.25">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spans="1:26" ht="15.75" customHeight="1" x14ac:dyDescent="0.25">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spans="1:26" ht="15.75" customHeight="1" x14ac:dyDescent="0.25">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spans="1:26" ht="15.75" customHeight="1" x14ac:dyDescent="0.25">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spans="1:26" ht="15.75" customHeight="1" x14ac:dyDescent="0.25">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spans="1:26" ht="15.75" customHeight="1" x14ac:dyDescent="0.25">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spans="1:26" ht="15.75" customHeight="1" x14ac:dyDescent="0.25">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spans="1:26" ht="15.75" customHeight="1" x14ac:dyDescent="0.2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spans="1:26" ht="15.75" customHeight="1" x14ac:dyDescent="0.25">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spans="1:26" ht="15.75" customHeight="1" x14ac:dyDescent="0.25">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spans="1:26" ht="15.75" customHeight="1" x14ac:dyDescent="0.25">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spans="1:26" ht="15.75" customHeight="1" x14ac:dyDescent="0.25">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spans="1:26" ht="15.75" customHeight="1" x14ac:dyDescent="0.25">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spans="1:26" ht="15.75" customHeight="1" x14ac:dyDescent="0.25">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spans="1:26" ht="15.75" customHeight="1" x14ac:dyDescent="0.25">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spans="1:26" ht="15.75" customHeight="1" x14ac:dyDescent="0.25">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spans="1:26" ht="15.75" customHeight="1" x14ac:dyDescent="0.25">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spans="1:26" ht="15.75" customHeight="1" x14ac:dyDescent="0.2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spans="1:26" ht="15.75" customHeight="1" x14ac:dyDescent="0.25">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spans="1:26" ht="15.75" customHeight="1" x14ac:dyDescent="0.25">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spans="1:26" ht="15.75" customHeight="1" x14ac:dyDescent="0.25">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spans="1:26" ht="15.75" customHeight="1" x14ac:dyDescent="0.25">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spans="1:26" ht="15.75" customHeight="1" x14ac:dyDescent="0.25">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spans="1:26" ht="15.75" customHeight="1" x14ac:dyDescent="0.25">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spans="1:26" ht="15.75" customHeight="1" x14ac:dyDescent="0.25">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spans="1:26" ht="15.75" customHeight="1" x14ac:dyDescent="0.25">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spans="1:26" ht="15.75" customHeight="1" x14ac:dyDescent="0.25">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spans="1:26" ht="15.75" customHeight="1" x14ac:dyDescent="0.2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spans="1:26" ht="15.75" customHeight="1" x14ac:dyDescent="0.25">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spans="1:26" ht="15.75" customHeight="1" x14ac:dyDescent="0.25">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spans="1:26" ht="15.75" customHeight="1" x14ac:dyDescent="0.25">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spans="1:26" ht="15.75" customHeight="1" x14ac:dyDescent="0.25">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spans="1:26" ht="15.75" customHeight="1" x14ac:dyDescent="0.25">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spans="1:26" ht="15.75" customHeight="1" x14ac:dyDescent="0.25">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spans="1:26" ht="15.75" customHeight="1" x14ac:dyDescent="0.25">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spans="1:26" ht="15.75" customHeight="1" x14ac:dyDescent="0.25">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spans="1:26" ht="15.75" customHeight="1" x14ac:dyDescent="0.25">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spans="1:26" ht="15.75" customHeight="1" x14ac:dyDescent="0.2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spans="1:26" ht="15.75" customHeight="1" x14ac:dyDescent="0.25">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spans="1:26" ht="15.75" customHeight="1" x14ac:dyDescent="0.25">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spans="1:26" ht="15.75" customHeight="1" x14ac:dyDescent="0.25">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spans="1:26" ht="15.75" customHeight="1" x14ac:dyDescent="0.25">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spans="1:26" ht="15.75" customHeight="1" x14ac:dyDescent="0.25">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spans="1:26" ht="15.75" customHeight="1" x14ac:dyDescent="0.25">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spans="1:26" ht="15.75" customHeight="1" x14ac:dyDescent="0.25">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spans="1:26" ht="15.75" customHeight="1" x14ac:dyDescent="0.25">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spans="1:26" ht="15.75" customHeight="1" x14ac:dyDescent="0.25">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spans="1:26" ht="15.75" customHeight="1" x14ac:dyDescent="0.2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spans="1:26" ht="15.75" customHeight="1" x14ac:dyDescent="0.25">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spans="1:26" ht="15.75" customHeight="1" x14ac:dyDescent="0.25">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spans="1:26" ht="15.75" customHeight="1" x14ac:dyDescent="0.25">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spans="1:26" ht="15.75" customHeight="1" x14ac:dyDescent="0.25">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spans="1:26" ht="15.75" customHeight="1" x14ac:dyDescent="0.25">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spans="1:26" ht="15.75" customHeight="1" x14ac:dyDescent="0.25">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spans="1:26" ht="15.75" customHeight="1" x14ac:dyDescent="0.25">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spans="1:26" ht="15.75" customHeight="1" x14ac:dyDescent="0.25">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spans="1:26" ht="15.75" customHeight="1" x14ac:dyDescent="0.25">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spans="1:26" ht="15.75" customHeight="1" x14ac:dyDescent="0.2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spans="1:26" ht="15.75" customHeight="1" x14ac:dyDescent="0.25">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spans="1:26" ht="15.75" customHeight="1" x14ac:dyDescent="0.25">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spans="1:26" ht="15.75" customHeight="1" x14ac:dyDescent="0.25">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spans="1:26" ht="15.75" customHeight="1" x14ac:dyDescent="0.25">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spans="1:26" ht="15.75" customHeight="1" x14ac:dyDescent="0.25">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spans="1:26" ht="15.75" customHeight="1" x14ac:dyDescent="0.25">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spans="1:26" ht="15.75" customHeight="1" x14ac:dyDescent="0.25">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spans="1:26" ht="15.75" customHeight="1" x14ac:dyDescent="0.25">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spans="1:26" ht="15.75" customHeight="1" x14ac:dyDescent="0.25">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spans="1:26" ht="15.75" customHeight="1" x14ac:dyDescent="0.2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spans="1:26" ht="15.75" customHeight="1" x14ac:dyDescent="0.25">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spans="1:26" ht="15.75" customHeight="1" x14ac:dyDescent="0.25">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spans="1:26" ht="15.75" customHeight="1" x14ac:dyDescent="0.25">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spans="1:26" ht="15.75" customHeight="1" x14ac:dyDescent="0.25">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spans="1:26" ht="15.75" customHeight="1" x14ac:dyDescent="0.25">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spans="1:26" ht="15.75" customHeight="1" x14ac:dyDescent="0.25">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spans="1:26" ht="15.75" customHeight="1" x14ac:dyDescent="0.25">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spans="1:26" ht="15.75" customHeight="1" x14ac:dyDescent="0.25">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spans="1:26" ht="15.75" customHeight="1" x14ac:dyDescent="0.25">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spans="1:26" ht="15.75" customHeight="1" x14ac:dyDescent="0.2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spans="1:26" ht="15.75" customHeight="1" x14ac:dyDescent="0.25">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spans="1:26" ht="15.75" customHeight="1" x14ac:dyDescent="0.25">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spans="1:26" ht="15.75" customHeight="1" x14ac:dyDescent="0.25">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spans="1:26" ht="15.75" customHeight="1" x14ac:dyDescent="0.25">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spans="1:26" ht="15.75" customHeight="1" x14ac:dyDescent="0.25">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spans="1:26" ht="15.75" customHeight="1" x14ac:dyDescent="0.25">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spans="1:26" ht="15.75" customHeight="1" x14ac:dyDescent="0.25">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spans="1:26" ht="15.75" customHeight="1" x14ac:dyDescent="0.25">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spans="1:26" ht="15.75" customHeight="1" x14ac:dyDescent="0.25">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spans="1:26" ht="15.75" customHeight="1" x14ac:dyDescent="0.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spans="1:26" ht="15.75" customHeight="1" x14ac:dyDescent="0.25">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spans="1:26" ht="15.75" customHeight="1" x14ac:dyDescent="0.25">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spans="1:26" ht="15.75" customHeight="1" x14ac:dyDescent="0.25">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spans="1:26" ht="15.75" customHeight="1" x14ac:dyDescent="0.25">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spans="1:26" ht="15.75" customHeight="1" x14ac:dyDescent="0.25">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spans="1:26" ht="15.75" customHeight="1" x14ac:dyDescent="0.25">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spans="1:26" ht="15.75" customHeight="1" x14ac:dyDescent="0.25">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spans="1:26" ht="15.75" customHeight="1" x14ac:dyDescent="0.25">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spans="1:26" ht="15.75" customHeight="1" x14ac:dyDescent="0.25">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spans="1:26" ht="15.75" customHeight="1" x14ac:dyDescent="0.2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spans="1:26" ht="15.75" customHeight="1" x14ac:dyDescent="0.25">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spans="1:26" ht="15.75" customHeight="1" x14ac:dyDescent="0.25">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spans="1:26" ht="15.75" customHeight="1" x14ac:dyDescent="0.25">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spans="1:26" ht="15.75" customHeight="1" x14ac:dyDescent="0.25">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spans="1:26" ht="15.75" customHeight="1" x14ac:dyDescent="0.25">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spans="1:26" ht="15.75" customHeight="1" x14ac:dyDescent="0.25">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spans="1:26" ht="15.75" customHeight="1" x14ac:dyDescent="0.25">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spans="1:26" ht="15.75" customHeight="1" x14ac:dyDescent="0.25">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spans="1:26" ht="15.75" customHeight="1" x14ac:dyDescent="0.25">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spans="1:26" ht="15.75" customHeight="1" x14ac:dyDescent="0.2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spans="1:26" ht="15.75" customHeight="1" x14ac:dyDescent="0.25">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spans="1:26" ht="15.75" customHeight="1" x14ac:dyDescent="0.25">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spans="1:26" ht="15.75" customHeight="1" x14ac:dyDescent="0.25">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spans="1:26" ht="15.75" customHeight="1" x14ac:dyDescent="0.25">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spans="1:26" ht="15.75" customHeight="1" x14ac:dyDescent="0.25">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spans="1:26" ht="15.75" customHeight="1" x14ac:dyDescent="0.25">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spans="1:26" ht="15.75" customHeight="1" x14ac:dyDescent="0.25">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spans="1:26" ht="15.75" customHeight="1" x14ac:dyDescent="0.25">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spans="1:26" ht="15.75" customHeight="1" x14ac:dyDescent="0.25">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spans="1:26" ht="15.75" customHeight="1" x14ac:dyDescent="0.2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spans="1:26" ht="15.75" customHeight="1" x14ac:dyDescent="0.25">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spans="1:26" ht="15.75" customHeight="1" x14ac:dyDescent="0.25">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spans="1:26" ht="15.75" customHeight="1" x14ac:dyDescent="0.25">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spans="1:26" ht="15.75" customHeight="1" x14ac:dyDescent="0.25">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spans="1:26" ht="15.75" customHeight="1" x14ac:dyDescent="0.25">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spans="1:26" ht="15.75" customHeight="1" x14ac:dyDescent="0.25">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spans="1:26" ht="15.75" customHeight="1" x14ac:dyDescent="0.25">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spans="1:26" ht="15.75" customHeight="1" x14ac:dyDescent="0.25">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spans="1:26" ht="15.75" customHeight="1" x14ac:dyDescent="0.25">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spans="1:26" ht="15.75" customHeight="1" x14ac:dyDescent="0.2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spans="1:26" ht="15.75" customHeight="1" x14ac:dyDescent="0.25">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spans="1:26" ht="15.75" customHeight="1" x14ac:dyDescent="0.25">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spans="1:26" ht="15.75" customHeight="1" x14ac:dyDescent="0.25">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spans="1:26" ht="15.75" customHeight="1" x14ac:dyDescent="0.25">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spans="1:26" ht="15.75" customHeight="1" x14ac:dyDescent="0.25">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spans="1:26" ht="15.75" customHeight="1" x14ac:dyDescent="0.25">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spans="1:26" ht="15.75" customHeight="1" x14ac:dyDescent="0.25">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spans="1:26" ht="15.75" customHeight="1" x14ac:dyDescent="0.25">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spans="1:26" ht="15.75" customHeight="1" x14ac:dyDescent="0.25">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spans="1:26" ht="15.75" customHeight="1" x14ac:dyDescent="0.2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spans="1:26" ht="15.75" customHeight="1" x14ac:dyDescent="0.25">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spans="1:26" ht="15.75" customHeight="1" x14ac:dyDescent="0.25">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spans="1:26" ht="15.75" customHeight="1" x14ac:dyDescent="0.25">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spans="1:26" ht="15.75" customHeight="1" x14ac:dyDescent="0.25">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spans="1:26" ht="15.75" customHeight="1" x14ac:dyDescent="0.25">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spans="1:26" ht="15.75" customHeight="1" x14ac:dyDescent="0.25">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spans="1:26" ht="15.75" customHeight="1" x14ac:dyDescent="0.25">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spans="1:26" ht="15.75" customHeight="1" x14ac:dyDescent="0.25">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spans="1:26" ht="15.75" customHeight="1" x14ac:dyDescent="0.25">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spans="1:26" ht="15.75" customHeight="1" x14ac:dyDescent="0.2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spans="1:26" ht="15.75" customHeight="1" x14ac:dyDescent="0.25">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spans="1:26" ht="15.75" customHeight="1" x14ac:dyDescent="0.25">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spans="1:26" ht="15.75" customHeight="1" x14ac:dyDescent="0.25">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spans="1:26" ht="15.75" customHeight="1" x14ac:dyDescent="0.25">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spans="1:26" ht="15.75" customHeight="1" x14ac:dyDescent="0.25">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spans="1:26" ht="15.75" customHeight="1" x14ac:dyDescent="0.25">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spans="1:26" ht="15.75" customHeight="1" x14ac:dyDescent="0.25">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spans="1:26" ht="15.75" customHeight="1" x14ac:dyDescent="0.25">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spans="1:26" ht="15.75" customHeight="1" x14ac:dyDescent="0.25">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spans="1:26" ht="15.75" customHeight="1" x14ac:dyDescent="0.2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spans="1:26" ht="15.75" customHeight="1" x14ac:dyDescent="0.25">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spans="1:26" ht="15.75" customHeight="1" x14ac:dyDescent="0.25">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spans="1:26" ht="15.75" customHeight="1" x14ac:dyDescent="0.25">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spans="1:26" ht="15.75" customHeight="1" x14ac:dyDescent="0.25">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spans="1:26" ht="15.75" customHeight="1" x14ac:dyDescent="0.25">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row r="1001" spans="1:26" ht="15.75" customHeight="1" x14ac:dyDescent="0.25">
      <c r="A1001" s="5"/>
      <c r="B1001" s="5"/>
      <c r="C1001" s="5"/>
      <c r="D1001" s="5"/>
      <c r="E1001" s="5"/>
      <c r="F1001" s="5"/>
      <c r="G1001" s="5"/>
      <c r="H1001" s="5"/>
      <c r="I1001" s="5"/>
      <c r="J1001" s="5"/>
      <c r="K1001" s="5"/>
      <c r="L1001" s="5"/>
      <c r="M1001" s="5"/>
      <c r="N1001" s="5"/>
      <c r="O1001" s="5"/>
      <c r="P1001" s="5"/>
      <c r="Q1001" s="5"/>
      <c r="R1001" s="5"/>
      <c r="S1001" s="5"/>
      <c r="T1001" s="5"/>
      <c r="U1001" s="5"/>
      <c r="V1001" s="5"/>
      <c r="W1001" s="5"/>
      <c r="X1001" s="5"/>
      <c r="Y1001" s="5"/>
      <c r="Z1001" s="5"/>
    </row>
  </sheetData>
  <autoFilter ref="A2:I20" xr:uid="{00000000-0001-0000-0B00-000000000000}"/>
  <mergeCells count="1">
    <mergeCell ref="A1:I1"/>
  </mergeCells>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0BC92C-3A3A-4F7C-B14A-E96B38F066B2}">
  <dimension ref="A1:C8"/>
  <sheetViews>
    <sheetView zoomScale="80" zoomScaleNormal="80" workbookViewId="0">
      <selection activeCell="B8" sqref="B8"/>
    </sheetView>
  </sheetViews>
  <sheetFormatPr baseColWidth="10" defaultColWidth="10.85546875" defaultRowHeight="15" x14ac:dyDescent="0.25"/>
  <cols>
    <col min="1" max="1" width="31.7109375" style="23" customWidth="1"/>
    <col min="2" max="2" width="21.42578125" style="23" customWidth="1"/>
    <col min="3" max="3" width="102.5703125" style="23" customWidth="1"/>
    <col min="4" max="16384" width="10.85546875" style="23"/>
  </cols>
  <sheetData>
    <row r="1" spans="1:3" ht="66" customHeight="1" thickBot="1" x14ac:dyDescent="0.3">
      <c r="A1" s="27" t="s">
        <v>457</v>
      </c>
      <c r="B1" s="27" t="s">
        <v>448</v>
      </c>
      <c r="C1" s="27" t="s">
        <v>449</v>
      </c>
    </row>
    <row r="2" spans="1:3" ht="48.75" customHeight="1" thickBot="1" x14ac:dyDescent="0.3">
      <c r="A2" s="21" t="s">
        <v>104</v>
      </c>
      <c r="B2" s="26">
        <f>COUNTIF(UA06A!G3:G29,"CONTEXTO SOCIOCULTURAL")</f>
        <v>1</v>
      </c>
      <c r="C2" s="24" t="s">
        <v>467</v>
      </c>
    </row>
    <row r="3" spans="1:3" ht="33" customHeight="1" thickBot="1" x14ac:dyDescent="0.3">
      <c r="A3" s="21" t="s">
        <v>217</v>
      </c>
      <c r="B3" s="26">
        <f>COUNTIF(UA06A!G3:G30,"DISEÑO")</f>
        <v>1</v>
      </c>
      <c r="C3" s="24" t="s">
        <v>500</v>
      </c>
    </row>
    <row r="4" spans="1:3" ht="31.5" customHeight="1" thickBot="1" x14ac:dyDescent="0.3">
      <c r="A4" s="21" t="s">
        <v>37</v>
      </c>
      <c r="B4" s="26">
        <f>COUNTIF(UA06A!G3:G31,"EDUCACIÓN")</f>
        <v>4</v>
      </c>
      <c r="C4" s="24" t="s">
        <v>475</v>
      </c>
    </row>
    <row r="5" spans="1:3" ht="31.5" customHeight="1" thickBot="1" x14ac:dyDescent="0.3">
      <c r="A5" s="21" t="s">
        <v>28</v>
      </c>
      <c r="B5" s="26">
        <f>COUNTIF(UA06A!G3:G32,"INNOVACIÓN")</f>
        <v>6</v>
      </c>
      <c r="C5" s="24" t="s">
        <v>501</v>
      </c>
    </row>
    <row r="6" spans="1:3" ht="31.5" customHeight="1" thickBot="1" x14ac:dyDescent="0.3">
      <c r="A6" s="21" t="s">
        <v>57</v>
      </c>
      <c r="B6" s="26">
        <f>COUNTIF(UA06A!G3:G33,"PARTICULARIDADES DE SEDE")</f>
        <v>4</v>
      </c>
      <c r="C6" s="24" t="s">
        <v>450</v>
      </c>
    </row>
    <row r="7" spans="1:3" ht="31.5" customHeight="1" thickBot="1" x14ac:dyDescent="0.3">
      <c r="A7" s="21" t="s">
        <v>214</v>
      </c>
      <c r="B7" s="26">
        <f>COUNTIF(UA06A!G3:G34,"TECNOLOGÍAS DIGITALES APLICADAS A LA EDUCACIÓN")</f>
        <v>2</v>
      </c>
      <c r="C7" s="24" t="s">
        <v>497</v>
      </c>
    </row>
    <row r="8" spans="1:3" ht="35.25" customHeight="1" thickBot="1" x14ac:dyDescent="0.3">
      <c r="A8" s="22" t="s">
        <v>451</v>
      </c>
      <c r="B8" s="25">
        <f>SUM(B2:B7)</f>
        <v>18</v>
      </c>
      <c r="C8" s="24"/>
    </row>
  </sheetData>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H1001"/>
  <sheetViews>
    <sheetView workbookViewId="0">
      <selection sqref="A1:H1"/>
    </sheetView>
  </sheetViews>
  <sheetFormatPr baseColWidth="10" defaultColWidth="14.42578125" defaultRowHeight="15" customHeight="1" x14ac:dyDescent="0.25"/>
  <cols>
    <col min="1" max="1" width="15.5703125" customWidth="1"/>
    <col min="2" max="2" width="7.42578125" customWidth="1"/>
    <col min="3" max="3" width="9.28515625" customWidth="1"/>
    <col min="4" max="4" width="14.7109375" customWidth="1"/>
    <col min="5" max="6" width="10.7109375" customWidth="1"/>
    <col min="7" max="7" width="14.5703125" customWidth="1"/>
    <col min="8" max="8" width="16.5703125" customWidth="1"/>
  </cols>
  <sheetData>
    <row r="1" spans="1:8" ht="15" customHeight="1" thickBot="1" x14ac:dyDescent="0.3">
      <c r="A1" s="78" t="s">
        <v>513</v>
      </c>
      <c r="B1" s="78"/>
      <c r="C1" s="78"/>
      <c r="D1" s="78"/>
      <c r="E1" s="78"/>
      <c r="F1" s="78"/>
      <c r="G1" s="78"/>
      <c r="H1" s="78"/>
    </row>
    <row r="2" spans="1:8" ht="31.5" customHeight="1" thickBot="1" x14ac:dyDescent="0.3">
      <c r="A2" s="47" t="s">
        <v>165</v>
      </c>
      <c r="B2" s="48" t="s">
        <v>77</v>
      </c>
      <c r="C2" s="48" t="s">
        <v>2</v>
      </c>
      <c r="D2" s="47" t="s">
        <v>230</v>
      </c>
      <c r="E2" s="48" t="s">
        <v>231</v>
      </c>
      <c r="F2" s="48" t="s">
        <v>4</v>
      </c>
      <c r="G2" s="48" t="s">
        <v>5</v>
      </c>
      <c r="H2" s="48" t="s">
        <v>6</v>
      </c>
    </row>
    <row r="3" spans="1:8" ht="39.6" customHeight="1" x14ac:dyDescent="0.25">
      <c r="A3" s="74" t="s">
        <v>232</v>
      </c>
      <c r="B3" s="75"/>
      <c r="C3" s="75"/>
      <c r="D3" s="74" t="s">
        <v>233</v>
      </c>
      <c r="E3" s="75"/>
      <c r="F3" s="75"/>
      <c r="G3" s="75"/>
      <c r="H3" s="75"/>
    </row>
    <row r="22" ht="15.75" customHeight="1" x14ac:dyDescent="0.25"/>
    <row r="23" ht="15.75" customHeight="1" x14ac:dyDescent="0.25"/>
    <row r="24" ht="15.75" customHeight="1" x14ac:dyDescent="0.25"/>
    <row r="25" ht="15.75" customHeight="1" x14ac:dyDescent="0.25"/>
    <row r="26" ht="15.75" customHeight="1" x14ac:dyDescent="0.25"/>
    <row r="27" ht="15.75" customHeight="1" x14ac:dyDescent="0.25"/>
    <row r="28" ht="15.75" customHeight="1" x14ac:dyDescent="0.25"/>
    <row r="29" ht="15.75" customHeight="1" x14ac:dyDescent="0.25"/>
    <row r="30" ht="15.75" customHeight="1" x14ac:dyDescent="0.25"/>
    <row r="31" ht="15.75" customHeight="1" x14ac:dyDescent="0.25"/>
    <row r="32" ht="15.75" customHeight="1" x14ac:dyDescent="0.25"/>
    <row r="33" ht="15.75" customHeight="1" x14ac:dyDescent="0.25"/>
    <row r="34" ht="15.75" customHeight="1" x14ac:dyDescent="0.25"/>
    <row r="35" ht="15.75" customHeight="1" x14ac:dyDescent="0.25"/>
    <row r="36" ht="15.75" customHeight="1" x14ac:dyDescent="0.25"/>
    <row r="37" ht="15.75" customHeight="1" x14ac:dyDescent="0.25"/>
    <row r="38" ht="15.75" customHeight="1" x14ac:dyDescent="0.25"/>
    <row r="39" ht="15.75" customHeight="1" x14ac:dyDescent="0.25"/>
    <row r="40" ht="15.75" customHeight="1" x14ac:dyDescent="0.25"/>
    <row r="41" ht="15.75" customHeight="1" x14ac:dyDescent="0.25"/>
    <row r="42" ht="15.75" customHeight="1" x14ac:dyDescent="0.25"/>
    <row r="43" ht="15.75" customHeight="1" x14ac:dyDescent="0.25"/>
    <row r="44" ht="15.75" customHeight="1" x14ac:dyDescent="0.25"/>
    <row r="45" ht="15.75" customHeight="1" x14ac:dyDescent="0.25"/>
    <row r="46" ht="15.75" customHeight="1" x14ac:dyDescent="0.25"/>
    <row r="47" ht="15.75" customHeight="1" x14ac:dyDescent="0.25"/>
    <row r="48" ht="15.75" customHeight="1" x14ac:dyDescent="0.25"/>
    <row r="49" ht="15.75" customHeight="1" x14ac:dyDescent="0.25"/>
    <row r="50" ht="15.75" customHeight="1" x14ac:dyDescent="0.25"/>
    <row r="51" ht="15.75" customHeight="1" x14ac:dyDescent="0.25"/>
    <row r="52" ht="15.75" customHeight="1" x14ac:dyDescent="0.25"/>
    <row r="53" ht="15.75" customHeight="1" x14ac:dyDescent="0.25"/>
    <row r="54" ht="15.75" customHeight="1" x14ac:dyDescent="0.25"/>
    <row r="55" ht="15.75" customHeight="1" x14ac:dyDescent="0.25"/>
    <row r="56" ht="15.75" customHeight="1" x14ac:dyDescent="0.25"/>
    <row r="57" ht="15.75" customHeight="1" x14ac:dyDescent="0.25"/>
    <row r="58" ht="15.75" customHeight="1" x14ac:dyDescent="0.25"/>
    <row r="59" ht="15.75" customHeight="1" x14ac:dyDescent="0.25"/>
    <row r="60" ht="15.75" customHeight="1" x14ac:dyDescent="0.25"/>
    <row r="61" ht="15.75" customHeight="1" x14ac:dyDescent="0.25"/>
    <row r="62" ht="15.75" customHeight="1" x14ac:dyDescent="0.25"/>
    <row r="63" ht="15.75" customHeight="1" x14ac:dyDescent="0.25"/>
    <row r="64" ht="15.75" customHeight="1" x14ac:dyDescent="0.25"/>
    <row r="65" ht="15.75" customHeight="1" x14ac:dyDescent="0.25"/>
    <row r="66" ht="15.75" customHeight="1" x14ac:dyDescent="0.25"/>
    <row r="67" ht="15.75" customHeight="1" x14ac:dyDescent="0.25"/>
    <row r="68" ht="15.75" customHeight="1" x14ac:dyDescent="0.25"/>
    <row r="69" ht="15.75" customHeight="1" x14ac:dyDescent="0.25"/>
    <row r="70" ht="15.75" customHeight="1" x14ac:dyDescent="0.25"/>
    <row r="71" ht="15.75" customHeight="1" x14ac:dyDescent="0.25"/>
    <row r="72" ht="15.75" customHeight="1" x14ac:dyDescent="0.25"/>
    <row r="73" ht="15.75" customHeight="1" x14ac:dyDescent="0.25"/>
    <row r="74" ht="15.75" customHeight="1" x14ac:dyDescent="0.25"/>
    <row r="75" ht="15.75" customHeight="1" x14ac:dyDescent="0.25"/>
    <row r="76" ht="15.75" customHeight="1" x14ac:dyDescent="0.25"/>
    <row r="77" ht="15.75" customHeight="1" x14ac:dyDescent="0.25"/>
    <row r="78" ht="15.75" customHeight="1" x14ac:dyDescent="0.25"/>
    <row r="79" ht="15.75" customHeight="1" x14ac:dyDescent="0.25"/>
    <row r="80"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row r="1001" ht="15.75" customHeight="1" x14ac:dyDescent="0.25"/>
  </sheetData>
  <mergeCells count="3">
    <mergeCell ref="A3:C3"/>
    <mergeCell ref="D3:H3"/>
    <mergeCell ref="A1:H1"/>
  </mergeCells>
  <pageMargins left="0.7" right="0.7" top="0.75" bottom="0.75" header="0" footer="0"/>
  <pageSetup orientation="landscape"/>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Z1001"/>
  <sheetViews>
    <sheetView topLeftCell="A15" workbookViewId="0">
      <selection activeCell="C3" sqref="C3:C15"/>
    </sheetView>
  </sheetViews>
  <sheetFormatPr baseColWidth="10" defaultColWidth="14.42578125" defaultRowHeight="15" customHeight="1" x14ac:dyDescent="0.25"/>
  <cols>
    <col min="1" max="1" width="17.7109375" customWidth="1"/>
    <col min="2" max="2" width="15.5703125" customWidth="1"/>
    <col min="3" max="3" width="15.42578125" customWidth="1"/>
    <col min="4" max="4" width="7.7109375" customWidth="1"/>
    <col min="5" max="5" width="13.140625" customWidth="1"/>
    <col min="6" max="6" width="21.42578125" customWidth="1"/>
    <col min="7" max="7" width="22.85546875" customWidth="1"/>
    <col min="8" max="8" width="71" customWidth="1"/>
    <col min="9" max="9" width="16.5703125" customWidth="1"/>
  </cols>
  <sheetData>
    <row r="1" spans="1:26" ht="15" customHeight="1" thickBot="1" x14ac:dyDescent="0.3">
      <c r="A1" s="79" t="s">
        <v>513</v>
      </c>
      <c r="B1" s="80"/>
      <c r="C1" s="80"/>
      <c r="D1" s="80"/>
      <c r="E1" s="80"/>
      <c r="F1" s="80"/>
      <c r="G1" s="80"/>
      <c r="H1" s="80"/>
      <c r="I1" s="81"/>
    </row>
    <row r="2" spans="1:26" ht="30.75" thickBot="1" x14ac:dyDescent="0.3">
      <c r="A2" s="63" t="s">
        <v>9</v>
      </c>
      <c r="B2" s="63" t="s">
        <v>10</v>
      </c>
      <c r="C2" s="63" t="s">
        <v>11</v>
      </c>
      <c r="D2" s="63" t="s">
        <v>12</v>
      </c>
      <c r="E2" s="63" t="s">
        <v>13</v>
      </c>
      <c r="F2" s="63" t="s">
        <v>14</v>
      </c>
      <c r="G2" s="63" t="s">
        <v>15</v>
      </c>
      <c r="H2" s="63" t="s">
        <v>16</v>
      </c>
      <c r="I2" s="63" t="s">
        <v>17</v>
      </c>
      <c r="J2" s="2"/>
      <c r="K2" s="2"/>
      <c r="L2" s="2"/>
      <c r="M2" s="2"/>
      <c r="N2" s="2"/>
      <c r="O2" s="2"/>
      <c r="P2" s="2"/>
      <c r="Q2" s="2"/>
      <c r="R2" s="2"/>
      <c r="S2" s="2"/>
      <c r="T2" s="2"/>
      <c r="U2" s="2"/>
      <c r="V2" s="2"/>
      <c r="W2" s="2"/>
      <c r="X2" s="2"/>
      <c r="Y2" s="2"/>
      <c r="Z2" s="2"/>
    </row>
    <row r="3" spans="1:26" ht="375.75" thickBot="1" x14ac:dyDescent="0.3">
      <c r="A3" s="64">
        <v>138</v>
      </c>
      <c r="B3" s="64">
        <v>8</v>
      </c>
      <c r="C3" s="64" t="s">
        <v>18</v>
      </c>
      <c r="D3" s="64">
        <v>2</v>
      </c>
      <c r="E3" s="64" t="s">
        <v>169</v>
      </c>
      <c r="F3" s="64" t="s">
        <v>234</v>
      </c>
      <c r="G3" s="64" t="s">
        <v>129</v>
      </c>
      <c r="H3" s="65" t="s">
        <v>235</v>
      </c>
      <c r="I3" s="66" t="s">
        <v>144</v>
      </c>
      <c r="J3" s="2"/>
      <c r="K3" s="2"/>
      <c r="L3" s="2"/>
      <c r="M3" s="2"/>
      <c r="N3" s="2"/>
      <c r="O3" s="2"/>
      <c r="P3" s="2"/>
      <c r="Q3" s="2"/>
      <c r="R3" s="2"/>
      <c r="S3" s="2"/>
      <c r="T3" s="2"/>
      <c r="U3" s="2"/>
      <c r="V3" s="2"/>
      <c r="W3" s="2"/>
      <c r="X3" s="2"/>
      <c r="Y3" s="2"/>
      <c r="Z3" s="2"/>
    </row>
    <row r="4" spans="1:26" ht="210.75" thickBot="1" x14ac:dyDescent="0.3">
      <c r="A4" s="64">
        <v>139</v>
      </c>
      <c r="B4" s="64">
        <v>8</v>
      </c>
      <c r="C4" s="64" t="s">
        <v>18</v>
      </c>
      <c r="D4" s="64">
        <v>2</v>
      </c>
      <c r="E4" s="64" t="s">
        <v>169</v>
      </c>
      <c r="F4" s="64" t="s">
        <v>234</v>
      </c>
      <c r="G4" s="64" t="s">
        <v>37</v>
      </c>
      <c r="H4" s="65" t="s">
        <v>236</v>
      </c>
      <c r="I4" s="66" t="s">
        <v>144</v>
      </c>
      <c r="J4" s="2"/>
      <c r="K4" s="2"/>
      <c r="L4" s="2"/>
      <c r="M4" s="2"/>
      <c r="N4" s="2"/>
      <c r="O4" s="2"/>
      <c r="P4" s="2"/>
      <c r="Q4" s="2"/>
      <c r="R4" s="2"/>
      <c r="S4" s="2"/>
      <c r="T4" s="2"/>
      <c r="U4" s="2"/>
      <c r="V4" s="2"/>
      <c r="W4" s="2"/>
      <c r="X4" s="2"/>
      <c r="Y4" s="2"/>
      <c r="Z4" s="2"/>
    </row>
    <row r="5" spans="1:26" ht="90.75" thickBot="1" x14ac:dyDescent="0.3">
      <c r="A5" s="64">
        <v>140</v>
      </c>
      <c r="B5" s="64">
        <v>8</v>
      </c>
      <c r="C5" s="64" t="s">
        <v>18</v>
      </c>
      <c r="D5" s="64">
        <v>2</v>
      </c>
      <c r="E5" s="64" t="s">
        <v>169</v>
      </c>
      <c r="F5" s="64" t="s">
        <v>234</v>
      </c>
      <c r="G5" s="64" t="s">
        <v>129</v>
      </c>
      <c r="H5" s="65" t="s">
        <v>237</v>
      </c>
      <c r="I5" s="66" t="s">
        <v>144</v>
      </c>
      <c r="J5" s="2"/>
      <c r="K5" s="2"/>
      <c r="L5" s="2"/>
      <c r="M5" s="2"/>
      <c r="N5" s="2"/>
      <c r="O5" s="2"/>
      <c r="P5" s="2"/>
      <c r="Q5" s="2"/>
      <c r="R5" s="2"/>
      <c r="S5" s="2"/>
      <c r="T5" s="2"/>
      <c r="U5" s="2"/>
      <c r="V5" s="2"/>
      <c r="W5" s="2"/>
      <c r="X5" s="2"/>
      <c r="Y5" s="2"/>
      <c r="Z5" s="2"/>
    </row>
    <row r="6" spans="1:26" ht="180.75" thickBot="1" x14ac:dyDescent="0.3">
      <c r="A6" s="64">
        <v>141</v>
      </c>
      <c r="B6" s="64">
        <v>8</v>
      </c>
      <c r="C6" s="64" t="s">
        <v>18</v>
      </c>
      <c r="D6" s="64">
        <v>2</v>
      </c>
      <c r="E6" s="64" t="s">
        <v>169</v>
      </c>
      <c r="F6" s="64" t="s">
        <v>234</v>
      </c>
      <c r="G6" s="64" t="s">
        <v>179</v>
      </c>
      <c r="H6" s="65" t="s">
        <v>238</v>
      </c>
      <c r="I6" s="66" t="s">
        <v>144</v>
      </c>
      <c r="J6" s="2"/>
      <c r="K6" s="2"/>
      <c r="L6" s="2"/>
      <c r="M6" s="2"/>
      <c r="N6" s="2"/>
      <c r="O6" s="2"/>
      <c r="P6" s="2"/>
      <c r="Q6" s="2"/>
      <c r="R6" s="2"/>
      <c r="S6" s="2"/>
      <c r="T6" s="2"/>
      <c r="U6" s="2"/>
      <c r="V6" s="2"/>
      <c r="W6" s="2"/>
      <c r="X6" s="2"/>
      <c r="Y6" s="2"/>
      <c r="Z6" s="2"/>
    </row>
    <row r="7" spans="1:26" ht="409.6" thickBot="1" x14ac:dyDescent="0.3">
      <c r="A7" s="64">
        <v>142</v>
      </c>
      <c r="B7" s="64">
        <v>8</v>
      </c>
      <c r="C7" s="64" t="s">
        <v>18</v>
      </c>
      <c r="D7" s="64">
        <v>2</v>
      </c>
      <c r="E7" s="64" t="s">
        <v>169</v>
      </c>
      <c r="F7" s="64" t="s">
        <v>234</v>
      </c>
      <c r="G7" s="64" t="s">
        <v>239</v>
      </c>
      <c r="H7" s="65" t="s">
        <v>240</v>
      </c>
      <c r="I7" s="66" t="s">
        <v>144</v>
      </c>
      <c r="J7" s="2"/>
      <c r="K7" s="2"/>
      <c r="L7" s="2"/>
      <c r="M7" s="2"/>
      <c r="N7" s="2"/>
      <c r="O7" s="2"/>
      <c r="P7" s="2"/>
      <c r="Q7" s="2"/>
      <c r="R7" s="2"/>
      <c r="S7" s="2"/>
      <c r="T7" s="2"/>
      <c r="U7" s="2"/>
      <c r="V7" s="2"/>
      <c r="W7" s="2"/>
      <c r="X7" s="2"/>
      <c r="Y7" s="2"/>
      <c r="Z7" s="2"/>
    </row>
    <row r="8" spans="1:26" ht="210.75" thickBot="1" x14ac:dyDescent="0.3">
      <c r="A8" s="64">
        <v>143</v>
      </c>
      <c r="B8" s="64">
        <v>8</v>
      </c>
      <c r="C8" s="64" t="s">
        <v>18</v>
      </c>
      <c r="D8" s="64">
        <v>2</v>
      </c>
      <c r="E8" s="64" t="s">
        <v>169</v>
      </c>
      <c r="F8" s="64" t="s">
        <v>234</v>
      </c>
      <c r="G8" s="64" t="s">
        <v>241</v>
      </c>
      <c r="H8" s="65" t="s">
        <v>242</v>
      </c>
      <c r="I8" s="66" t="s">
        <v>144</v>
      </c>
      <c r="J8" s="2"/>
      <c r="K8" s="2"/>
      <c r="L8" s="2"/>
      <c r="M8" s="2"/>
      <c r="N8" s="2"/>
      <c r="O8" s="2"/>
      <c r="P8" s="2"/>
      <c r="Q8" s="2"/>
      <c r="R8" s="2"/>
      <c r="S8" s="2"/>
      <c r="T8" s="2"/>
      <c r="U8" s="2"/>
      <c r="V8" s="2"/>
      <c r="W8" s="2"/>
      <c r="X8" s="2"/>
      <c r="Y8" s="2"/>
      <c r="Z8" s="2"/>
    </row>
    <row r="9" spans="1:26" ht="285.75" thickBot="1" x14ac:dyDescent="0.3">
      <c r="A9" s="64">
        <v>144</v>
      </c>
      <c r="B9" s="64">
        <v>8</v>
      </c>
      <c r="C9" s="64" t="s">
        <v>18</v>
      </c>
      <c r="D9" s="64">
        <v>2</v>
      </c>
      <c r="E9" s="64" t="s">
        <v>169</v>
      </c>
      <c r="F9" s="64" t="s">
        <v>234</v>
      </c>
      <c r="G9" s="64" t="s">
        <v>93</v>
      </c>
      <c r="H9" s="65" t="s">
        <v>243</v>
      </c>
      <c r="I9" s="66" t="s">
        <v>144</v>
      </c>
      <c r="J9" s="2"/>
      <c r="K9" s="2"/>
      <c r="L9" s="2"/>
      <c r="M9" s="2"/>
      <c r="N9" s="2"/>
      <c r="O9" s="2"/>
      <c r="P9" s="2"/>
      <c r="Q9" s="2"/>
      <c r="R9" s="2"/>
      <c r="S9" s="2"/>
      <c r="T9" s="2"/>
      <c r="U9" s="2"/>
      <c r="V9" s="2"/>
      <c r="W9" s="2"/>
      <c r="X9" s="2"/>
      <c r="Y9" s="2"/>
      <c r="Z9" s="2"/>
    </row>
    <row r="10" spans="1:26" ht="90.75" thickBot="1" x14ac:dyDescent="0.3">
      <c r="A10" s="64">
        <v>145</v>
      </c>
      <c r="B10" s="64">
        <v>8</v>
      </c>
      <c r="C10" s="64" t="s">
        <v>18</v>
      </c>
      <c r="D10" s="64">
        <v>2</v>
      </c>
      <c r="E10" s="64" t="s">
        <v>169</v>
      </c>
      <c r="F10" s="64" t="s">
        <v>234</v>
      </c>
      <c r="G10" s="64" t="s">
        <v>93</v>
      </c>
      <c r="H10" s="65" t="s">
        <v>244</v>
      </c>
      <c r="I10" s="66" t="s">
        <v>144</v>
      </c>
      <c r="J10" s="2"/>
      <c r="K10" s="2"/>
      <c r="L10" s="2"/>
      <c r="M10" s="2"/>
      <c r="N10" s="2"/>
      <c r="O10" s="2"/>
      <c r="P10" s="2"/>
      <c r="Q10" s="2"/>
      <c r="R10" s="2"/>
      <c r="S10" s="2"/>
      <c r="T10" s="2"/>
      <c r="U10" s="2"/>
      <c r="V10" s="2"/>
      <c r="W10" s="2"/>
      <c r="X10" s="2"/>
      <c r="Y10" s="2"/>
      <c r="Z10" s="2"/>
    </row>
    <row r="11" spans="1:26" ht="135.75" thickBot="1" x14ac:dyDescent="0.3">
      <c r="A11" s="64">
        <v>146</v>
      </c>
      <c r="B11" s="64">
        <v>8</v>
      </c>
      <c r="C11" s="64" t="s">
        <v>18</v>
      </c>
      <c r="D11" s="64">
        <v>2</v>
      </c>
      <c r="E11" s="64" t="s">
        <v>169</v>
      </c>
      <c r="F11" s="64" t="s">
        <v>234</v>
      </c>
      <c r="G11" s="64" t="s">
        <v>129</v>
      </c>
      <c r="H11" s="65" t="s">
        <v>245</v>
      </c>
      <c r="I11" s="66" t="s">
        <v>144</v>
      </c>
      <c r="J11" s="2"/>
      <c r="K11" s="2"/>
      <c r="L11" s="2"/>
      <c r="M11" s="2"/>
      <c r="N11" s="2"/>
      <c r="O11" s="2"/>
      <c r="P11" s="2"/>
      <c r="Q11" s="2"/>
      <c r="R11" s="2"/>
      <c r="S11" s="2"/>
      <c r="T11" s="2"/>
      <c r="U11" s="2"/>
      <c r="V11" s="2"/>
      <c r="W11" s="2"/>
      <c r="X11" s="2"/>
      <c r="Y11" s="2"/>
      <c r="Z11" s="2"/>
    </row>
    <row r="12" spans="1:26" ht="90.75" thickBot="1" x14ac:dyDescent="0.3">
      <c r="A12" s="64">
        <v>147</v>
      </c>
      <c r="B12" s="64">
        <v>8</v>
      </c>
      <c r="C12" s="64" t="s">
        <v>18</v>
      </c>
      <c r="D12" s="64">
        <v>2</v>
      </c>
      <c r="E12" s="64" t="s">
        <v>169</v>
      </c>
      <c r="F12" s="64" t="s">
        <v>234</v>
      </c>
      <c r="G12" s="64" t="s">
        <v>21</v>
      </c>
      <c r="H12" s="65" t="s">
        <v>246</v>
      </c>
      <c r="I12" s="66" t="s">
        <v>144</v>
      </c>
      <c r="J12" s="2"/>
      <c r="K12" s="2"/>
      <c r="L12" s="2"/>
      <c r="M12" s="2"/>
      <c r="N12" s="2"/>
      <c r="O12" s="2"/>
      <c r="P12" s="2"/>
      <c r="Q12" s="2"/>
      <c r="R12" s="2"/>
      <c r="S12" s="2"/>
      <c r="T12" s="2"/>
      <c r="U12" s="2"/>
      <c r="V12" s="2"/>
      <c r="W12" s="2"/>
      <c r="X12" s="2"/>
      <c r="Y12" s="2"/>
      <c r="Z12" s="2"/>
    </row>
    <row r="13" spans="1:26" ht="210.75" thickBot="1" x14ac:dyDescent="0.3">
      <c r="A13" s="64">
        <v>148</v>
      </c>
      <c r="B13" s="64">
        <v>8</v>
      </c>
      <c r="C13" s="64" t="s">
        <v>18</v>
      </c>
      <c r="D13" s="64">
        <v>2</v>
      </c>
      <c r="E13" s="64" t="s">
        <v>169</v>
      </c>
      <c r="F13" s="64" t="s">
        <v>234</v>
      </c>
      <c r="G13" s="64" t="s">
        <v>93</v>
      </c>
      <c r="H13" s="65" t="s">
        <v>247</v>
      </c>
      <c r="I13" s="66" t="s">
        <v>144</v>
      </c>
      <c r="J13" s="2"/>
      <c r="K13" s="2"/>
      <c r="L13" s="2"/>
      <c r="M13" s="2"/>
      <c r="N13" s="2"/>
      <c r="O13" s="2"/>
      <c r="P13" s="2"/>
      <c r="Q13" s="2"/>
      <c r="R13" s="2"/>
      <c r="S13" s="2"/>
      <c r="T13" s="2"/>
      <c r="U13" s="2"/>
      <c r="V13" s="2"/>
      <c r="W13" s="2"/>
      <c r="X13" s="2"/>
      <c r="Y13" s="2"/>
      <c r="Z13" s="2"/>
    </row>
    <row r="14" spans="1:26" ht="405.75" thickBot="1" x14ac:dyDescent="0.3">
      <c r="A14" s="64">
        <v>149</v>
      </c>
      <c r="B14" s="64">
        <v>8</v>
      </c>
      <c r="C14" s="64" t="s">
        <v>18</v>
      </c>
      <c r="D14" s="64">
        <v>2</v>
      </c>
      <c r="E14" s="64" t="s">
        <v>169</v>
      </c>
      <c r="F14" s="64" t="s">
        <v>234</v>
      </c>
      <c r="G14" s="64" t="s">
        <v>186</v>
      </c>
      <c r="H14" s="65" t="s">
        <v>248</v>
      </c>
      <c r="I14" s="66" t="s">
        <v>144</v>
      </c>
      <c r="J14" s="2"/>
      <c r="K14" s="2"/>
      <c r="L14" s="2"/>
      <c r="M14" s="2"/>
      <c r="N14" s="2"/>
      <c r="O14" s="2"/>
      <c r="P14" s="2"/>
      <c r="Q14" s="2"/>
      <c r="R14" s="2"/>
      <c r="S14" s="2"/>
      <c r="T14" s="2"/>
      <c r="U14" s="2"/>
      <c r="V14" s="2"/>
      <c r="W14" s="2"/>
      <c r="X14" s="2"/>
      <c r="Y14" s="2"/>
      <c r="Z14" s="2"/>
    </row>
    <row r="15" spans="1:26" ht="180.75" thickBot="1" x14ac:dyDescent="0.3">
      <c r="A15" s="64">
        <v>150</v>
      </c>
      <c r="B15" s="64">
        <v>8</v>
      </c>
      <c r="C15" s="64" t="s">
        <v>18</v>
      </c>
      <c r="D15" s="64">
        <v>2</v>
      </c>
      <c r="E15" s="64" t="s">
        <v>169</v>
      </c>
      <c r="F15" s="64" t="s">
        <v>234</v>
      </c>
      <c r="G15" s="64" t="s">
        <v>129</v>
      </c>
      <c r="H15" s="65" t="s">
        <v>249</v>
      </c>
      <c r="I15" s="66" t="s">
        <v>144</v>
      </c>
      <c r="J15" s="2"/>
      <c r="K15" s="2"/>
      <c r="L15" s="2"/>
      <c r="M15" s="2"/>
      <c r="N15" s="2"/>
      <c r="O15" s="2"/>
      <c r="P15" s="2"/>
      <c r="Q15" s="2"/>
      <c r="R15" s="2"/>
      <c r="S15" s="2"/>
      <c r="T15" s="2"/>
      <c r="U15" s="2"/>
      <c r="V15" s="2"/>
      <c r="W15" s="2"/>
      <c r="X15" s="2"/>
      <c r="Y15" s="2"/>
      <c r="Z15" s="2"/>
    </row>
    <row r="16" spans="1:26" x14ac:dyDescent="0.25">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x14ac:dyDescent="0.25">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x14ac:dyDescent="0.25">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x14ac:dyDescent="0.25">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x14ac:dyDescent="0.25">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x14ac:dyDescent="0.25">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x14ac:dyDescent="0.25">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x14ac:dyDescent="0.25">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x14ac:dyDescent="0.25">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x14ac:dyDescent="0.25">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5.7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row r="1001" spans="1:26" ht="15.7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row>
  </sheetData>
  <autoFilter ref="A2:I15" xr:uid="{00000000-0001-0000-0D00-000000000000}"/>
  <mergeCells count="1">
    <mergeCell ref="A1:I1"/>
  </mergeCells>
  <pageMargins left="0.7" right="0.7" top="0.75" bottom="0.75" header="0" footer="0"/>
  <pageSetup orientation="landscape"/>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140CD-384F-4A66-96EF-EB14FDD071E8}">
  <dimension ref="A1:C10"/>
  <sheetViews>
    <sheetView zoomScale="80" zoomScaleNormal="80" workbookViewId="0">
      <selection activeCell="C5" sqref="C5"/>
    </sheetView>
  </sheetViews>
  <sheetFormatPr baseColWidth="10" defaultColWidth="10.85546875" defaultRowHeight="15" x14ac:dyDescent="0.25"/>
  <cols>
    <col min="1" max="1" width="31.7109375" style="23" customWidth="1"/>
    <col min="2" max="2" width="21.42578125" style="23" customWidth="1"/>
    <col min="3" max="3" width="102.5703125" style="23" customWidth="1"/>
    <col min="4" max="16384" width="10.85546875" style="23"/>
  </cols>
  <sheetData>
    <row r="1" spans="1:3" ht="66" customHeight="1" thickBot="1" x14ac:dyDescent="0.3">
      <c r="A1" s="27" t="s">
        <v>458</v>
      </c>
      <c r="B1" s="27" t="s">
        <v>448</v>
      </c>
      <c r="C1" s="27" t="s">
        <v>449</v>
      </c>
    </row>
    <row r="2" spans="1:3" ht="48.75" customHeight="1" thickBot="1" x14ac:dyDescent="0.3">
      <c r="A2" s="21" t="s">
        <v>241</v>
      </c>
      <c r="B2" s="26">
        <f>COUNTIF(UA07A!G3:G30,"ALMA")</f>
        <v>1</v>
      </c>
      <c r="C2" s="24" t="s">
        <v>476</v>
      </c>
    </row>
    <row r="3" spans="1:3" ht="33" customHeight="1" thickBot="1" x14ac:dyDescent="0.3">
      <c r="A3" s="21" t="s">
        <v>239</v>
      </c>
      <c r="B3" s="26">
        <f>COUNTIF(UA07A!G3:G31,"APRENDIZAJE SITUADO")</f>
        <v>1</v>
      </c>
      <c r="C3" s="24" t="s">
        <v>481</v>
      </c>
    </row>
    <row r="4" spans="1:3" ht="31.5" customHeight="1" thickBot="1" x14ac:dyDescent="0.3">
      <c r="A4" s="21" t="s">
        <v>129</v>
      </c>
      <c r="B4" s="26">
        <f>COUNTIF(UA07A!G3:G32,"ARTES Y HUMANIDADES")</f>
        <v>4</v>
      </c>
      <c r="C4" s="24" t="s">
        <v>522</v>
      </c>
    </row>
    <row r="5" spans="1:3" ht="31.5" customHeight="1" thickBot="1" x14ac:dyDescent="0.3">
      <c r="A5" s="21" t="s">
        <v>93</v>
      </c>
      <c r="B5" s="26">
        <f>COUNTIF(UA07A!G3:G33,"CONCIENCIA")</f>
        <v>3</v>
      </c>
      <c r="C5" s="24" t="s">
        <v>477</v>
      </c>
    </row>
    <row r="6" spans="1:3" ht="31.5" customHeight="1" thickBot="1" x14ac:dyDescent="0.3">
      <c r="A6" s="21" t="s">
        <v>37</v>
      </c>
      <c r="B6" s="26">
        <f>COUNTIF(UA07A!G3:G34,"EDUCACIÓN")</f>
        <v>1</v>
      </c>
      <c r="C6" s="24" t="s">
        <v>475</v>
      </c>
    </row>
    <row r="7" spans="1:3" ht="31.5" customHeight="1" thickBot="1" x14ac:dyDescent="0.3">
      <c r="A7" s="21" t="s">
        <v>186</v>
      </c>
      <c r="B7" s="26">
        <f>COUNTIF(UA07A!G3:G35,"ESPÍRITU")</f>
        <v>1</v>
      </c>
      <c r="C7" s="24" t="s">
        <v>478</v>
      </c>
    </row>
    <row r="8" spans="1:3" ht="31.5" customHeight="1" thickBot="1" x14ac:dyDescent="0.3">
      <c r="A8" s="21" t="s">
        <v>21</v>
      </c>
      <c r="B8" s="26">
        <f>COUNTIF(UA07A!G3:G36,"PROPUESTA INSTITUTO NACIONAL")</f>
        <v>1</v>
      </c>
      <c r="C8" s="24" t="s">
        <v>471</v>
      </c>
    </row>
    <row r="9" spans="1:3" ht="31.5" customHeight="1" thickBot="1" x14ac:dyDescent="0.3">
      <c r="A9" s="21" t="s">
        <v>179</v>
      </c>
      <c r="B9" s="26">
        <f>COUNTIF(UA07A!G3:G37,"RELACIÓN TEORÍA Y PRÁCTICA")</f>
        <v>1</v>
      </c>
      <c r="C9" s="24" t="s">
        <v>485</v>
      </c>
    </row>
    <row r="10" spans="1:3" ht="35.25" customHeight="1" thickBot="1" x14ac:dyDescent="0.3">
      <c r="A10" s="22" t="s">
        <v>451</v>
      </c>
      <c r="B10" s="25">
        <f>SUM(B2:B9)</f>
        <v>13</v>
      </c>
      <c r="C10" s="24"/>
    </row>
  </sheetData>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H1001"/>
  <sheetViews>
    <sheetView workbookViewId="0">
      <selection sqref="A1:H1"/>
    </sheetView>
  </sheetViews>
  <sheetFormatPr baseColWidth="10" defaultColWidth="14.42578125" defaultRowHeight="15" customHeight="1" x14ac:dyDescent="0.25"/>
  <cols>
    <col min="1" max="1" width="15.5703125" customWidth="1"/>
    <col min="2" max="2" width="7.42578125" customWidth="1"/>
    <col min="3" max="3" width="9.28515625" customWidth="1"/>
    <col min="4" max="4" width="14.7109375" customWidth="1"/>
    <col min="5" max="6" width="10.7109375" customWidth="1"/>
    <col min="7" max="7" width="14.5703125" customWidth="1"/>
    <col min="8" max="8" width="16.5703125" customWidth="1"/>
  </cols>
  <sheetData>
    <row r="1" spans="1:8" ht="15" customHeight="1" thickBot="1" x14ac:dyDescent="0.3">
      <c r="A1" s="73" t="s">
        <v>513</v>
      </c>
      <c r="B1" s="73"/>
      <c r="C1" s="73"/>
      <c r="D1" s="73"/>
      <c r="E1" s="73"/>
      <c r="F1" s="73"/>
      <c r="G1" s="73"/>
      <c r="H1" s="73"/>
    </row>
    <row r="2" spans="1:8" ht="32.25" thickBot="1" x14ac:dyDescent="0.3">
      <c r="A2" s="47" t="s">
        <v>165</v>
      </c>
      <c r="B2" s="48" t="s">
        <v>77</v>
      </c>
      <c r="C2" s="48" t="s">
        <v>2</v>
      </c>
      <c r="D2" s="47" t="s">
        <v>250</v>
      </c>
      <c r="E2" s="48" t="s">
        <v>251</v>
      </c>
      <c r="F2" s="48" t="s">
        <v>4</v>
      </c>
      <c r="G2" s="48" t="s">
        <v>252</v>
      </c>
      <c r="H2" s="48" t="s">
        <v>6</v>
      </c>
    </row>
    <row r="3" spans="1:8" ht="24" customHeight="1" x14ac:dyDescent="0.25">
      <c r="A3" s="74" t="s">
        <v>7</v>
      </c>
      <c r="B3" s="75"/>
      <c r="C3" s="75"/>
      <c r="D3" s="74" t="s">
        <v>253</v>
      </c>
      <c r="E3" s="75"/>
      <c r="F3" s="75"/>
      <c r="G3" s="75"/>
      <c r="H3" s="75"/>
    </row>
    <row r="22" ht="15.75" customHeight="1" x14ac:dyDescent="0.25"/>
    <row r="23" ht="15.75" customHeight="1" x14ac:dyDescent="0.25"/>
    <row r="24" ht="15.75" customHeight="1" x14ac:dyDescent="0.25"/>
    <row r="25" ht="15.75" customHeight="1" x14ac:dyDescent="0.25"/>
    <row r="26" ht="15.75" customHeight="1" x14ac:dyDescent="0.25"/>
    <row r="27" ht="15.75" customHeight="1" x14ac:dyDescent="0.25"/>
    <row r="28" ht="15.75" customHeight="1" x14ac:dyDescent="0.25"/>
    <row r="29" ht="15.75" customHeight="1" x14ac:dyDescent="0.25"/>
    <row r="30" ht="15.75" customHeight="1" x14ac:dyDescent="0.25"/>
    <row r="31" ht="15.75" customHeight="1" x14ac:dyDescent="0.25"/>
    <row r="32" ht="15.75" customHeight="1" x14ac:dyDescent="0.25"/>
    <row r="33" ht="15.75" customHeight="1" x14ac:dyDescent="0.25"/>
    <row r="34" ht="15.75" customHeight="1" x14ac:dyDescent="0.25"/>
    <row r="35" ht="15.75" customHeight="1" x14ac:dyDescent="0.25"/>
    <row r="36" ht="15.75" customHeight="1" x14ac:dyDescent="0.25"/>
    <row r="37" ht="15.75" customHeight="1" x14ac:dyDescent="0.25"/>
    <row r="38" ht="15.75" customHeight="1" x14ac:dyDescent="0.25"/>
    <row r="39" ht="15.75" customHeight="1" x14ac:dyDescent="0.25"/>
    <row r="40" ht="15.75" customHeight="1" x14ac:dyDescent="0.25"/>
    <row r="41" ht="15.75" customHeight="1" x14ac:dyDescent="0.25"/>
    <row r="42" ht="15.75" customHeight="1" x14ac:dyDescent="0.25"/>
    <row r="43" ht="15.75" customHeight="1" x14ac:dyDescent="0.25"/>
    <row r="44" ht="15.75" customHeight="1" x14ac:dyDescent="0.25"/>
    <row r="45" ht="15.75" customHeight="1" x14ac:dyDescent="0.25"/>
    <row r="46" ht="15.75" customHeight="1" x14ac:dyDescent="0.25"/>
    <row r="47" ht="15.75" customHeight="1" x14ac:dyDescent="0.25"/>
    <row r="48" ht="15.75" customHeight="1" x14ac:dyDescent="0.25"/>
    <row r="49" ht="15.75" customHeight="1" x14ac:dyDescent="0.25"/>
    <row r="50" ht="15.75" customHeight="1" x14ac:dyDescent="0.25"/>
    <row r="51" ht="15.75" customHeight="1" x14ac:dyDescent="0.25"/>
    <row r="52" ht="15.75" customHeight="1" x14ac:dyDescent="0.25"/>
    <row r="53" ht="15.75" customHeight="1" x14ac:dyDescent="0.25"/>
    <row r="54" ht="15.75" customHeight="1" x14ac:dyDescent="0.25"/>
    <row r="55" ht="15.75" customHeight="1" x14ac:dyDescent="0.25"/>
    <row r="56" ht="15.75" customHeight="1" x14ac:dyDescent="0.25"/>
    <row r="57" ht="15.75" customHeight="1" x14ac:dyDescent="0.25"/>
    <row r="58" ht="15.75" customHeight="1" x14ac:dyDescent="0.25"/>
    <row r="59" ht="15.75" customHeight="1" x14ac:dyDescent="0.25"/>
    <row r="60" ht="15.75" customHeight="1" x14ac:dyDescent="0.25"/>
    <row r="61" ht="15.75" customHeight="1" x14ac:dyDescent="0.25"/>
    <row r="62" ht="15.75" customHeight="1" x14ac:dyDescent="0.25"/>
    <row r="63" ht="15.75" customHeight="1" x14ac:dyDescent="0.25"/>
    <row r="64" ht="15.75" customHeight="1" x14ac:dyDescent="0.25"/>
    <row r="65" ht="15.75" customHeight="1" x14ac:dyDescent="0.25"/>
    <row r="66" ht="15.75" customHeight="1" x14ac:dyDescent="0.25"/>
    <row r="67" ht="15.75" customHeight="1" x14ac:dyDescent="0.25"/>
    <row r="68" ht="15.75" customHeight="1" x14ac:dyDescent="0.25"/>
    <row r="69" ht="15.75" customHeight="1" x14ac:dyDescent="0.25"/>
    <row r="70" ht="15.75" customHeight="1" x14ac:dyDescent="0.25"/>
    <row r="71" ht="15.75" customHeight="1" x14ac:dyDescent="0.25"/>
    <row r="72" ht="15.75" customHeight="1" x14ac:dyDescent="0.25"/>
    <row r="73" ht="15.75" customHeight="1" x14ac:dyDescent="0.25"/>
    <row r="74" ht="15.75" customHeight="1" x14ac:dyDescent="0.25"/>
    <row r="75" ht="15.75" customHeight="1" x14ac:dyDescent="0.25"/>
    <row r="76" ht="15.75" customHeight="1" x14ac:dyDescent="0.25"/>
    <row r="77" ht="15.75" customHeight="1" x14ac:dyDescent="0.25"/>
    <row r="78" ht="15.75" customHeight="1" x14ac:dyDescent="0.25"/>
    <row r="79" ht="15.75" customHeight="1" x14ac:dyDescent="0.25"/>
    <row r="80"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row r="1001" ht="15.75" customHeight="1" x14ac:dyDescent="0.25"/>
  </sheetData>
  <mergeCells count="3">
    <mergeCell ref="A3:C3"/>
    <mergeCell ref="D3:H3"/>
    <mergeCell ref="A1:H1"/>
  </mergeCells>
  <pageMargins left="0.7" right="0.7" top="0.75" bottom="0.75" header="0" footer="0"/>
  <pageSetup orientation="landscape"/>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Z1001"/>
  <sheetViews>
    <sheetView topLeftCell="A18" workbookViewId="0">
      <selection activeCell="C3" sqref="C3:C19"/>
    </sheetView>
  </sheetViews>
  <sheetFormatPr baseColWidth="10" defaultColWidth="14.42578125" defaultRowHeight="15" customHeight="1" x14ac:dyDescent="0.25"/>
  <cols>
    <col min="1" max="1" width="17.7109375" customWidth="1"/>
    <col min="2" max="2" width="15.5703125" customWidth="1"/>
    <col min="3" max="3" width="15.42578125" customWidth="1"/>
    <col min="4" max="4" width="7.7109375" customWidth="1"/>
    <col min="5" max="5" width="13.140625" customWidth="1"/>
    <col min="6" max="6" width="21.42578125" customWidth="1"/>
    <col min="7" max="7" width="22.85546875" customWidth="1"/>
    <col min="8" max="8" width="71" customWidth="1"/>
    <col min="9" max="9" width="16.5703125" customWidth="1"/>
  </cols>
  <sheetData>
    <row r="1" spans="1:26" ht="15" customHeight="1" thickBot="1" x14ac:dyDescent="0.3">
      <c r="A1" s="73" t="s">
        <v>513</v>
      </c>
      <c r="B1" s="73"/>
      <c r="C1" s="73"/>
      <c r="D1" s="73"/>
      <c r="E1" s="73"/>
      <c r="F1" s="73"/>
      <c r="G1" s="73"/>
      <c r="H1" s="73"/>
      <c r="I1" s="73"/>
    </row>
    <row r="2" spans="1:26" ht="32.25" thickBot="1" x14ac:dyDescent="0.3">
      <c r="A2" s="34" t="s">
        <v>9</v>
      </c>
      <c r="B2" s="34" t="s">
        <v>10</v>
      </c>
      <c r="C2" s="34" t="s">
        <v>11</v>
      </c>
      <c r="D2" s="34" t="s">
        <v>12</v>
      </c>
      <c r="E2" s="34" t="s">
        <v>13</v>
      </c>
      <c r="F2" s="34" t="s">
        <v>14</v>
      </c>
      <c r="G2" s="34" t="s">
        <v>15</v>
      </c>
      <c r="H2" s="34" t="s">
        <v>16</v>
      </c>
      <c r="I2" s="34" t="s">
        <v>17</v>
      </c>
      <c r="J2" s="5"/>
      <c r="K2" s="5"/>
      <c r="L2" s="5"/>
      <c r="M2" s="5"/>
      <c r="N2" s="5"/>
      <c r="O2" s="5"/>
      <c r="P2" s="5"/>
      <c r="Q2" s="5"/>
      <c r="R2" s="5"/>
      <c r="S2" s="5"/>
      <c r="T2" s="5"/>
      <c r="U2" s="5"/>
      <c r="V2" s="5"/>
      <c r="W2" s="5"/>
      <c r="X2" s="5"/>
      <c r="Y2" s="5"/>
      <c r="Z2" s="5"/>
    </row>
    <row r="3" spans="1:26" ht="205.5" thickBot="1" x14ac:dyDescent="0.3">
      <c r="A3" s="30"/>
      <c r="B3" s="30">
        <v>8</v>
      </c>
      <c r="C3" s="30" t="s">
        <v>18</v>
      </c>
      <c r="D3" s="30">
        <v>2</v>
      </c>
      <c r="E3" s="30" t="s">
        <v>207</v>
      </c>
      <c r="F3" s="30" t="s">
        <v>254</v>
      </c>
      <c r="G3" s="30" t="s">
        <v>37</v>
      </c>
      <c r="H3" s="31" t="s">
        <v>255</v>
      </c>
      <c r="I3" s="29" t="s">
        <v>66</v>
      </c>
      <c r="J3" s="5"/>
      <c r="K3" s="5"/>
      <c r="L3" s="5"/>
      <c r="M3" s="5"/>
      <c r="N3" s="5"/>
      <c r="O3" s="5"/>
      <c r="P3" s="5"/>
      <c r="Q3" s="5"/>
      <c r="R3" s="5"/>
      <c r="S3" s="5"/>
      <c r="T3" s="5"/>
      <c r="U3" s="5"/>
      <c r="V3" s="5"/>
      <c r="W3" s="5"/>
      <c r="X3" s="5"/>
      <c r="Y3" s="5"/>
      <c r="Z3" s="5"/>
    </row>
    <row r="4" spans="1:26" ht="409.6" thickBot="1" x14ac:dyDescent="0.3">
      <c r="A4" s="30"/>
      <c r="B4" s="30">
        <v>8</v>
      </c>
      <c r="C4" s="30" t="s">
        <v>18</v>
      </c>
      <c r="D4" s="30">
        <v>2</v>
      </c>
      <c r="E4" s="30" t="s">
        <v>207</v>
      </c>
      <c r="F4" s="30" t="s">
        <v>254</v>
      </c>
      <c r="G4" s="30" t="s">
        <v>256</v>
      </c>
      <c r="H4" s="31" t="s">
        <v>257</v>
      </c>
      <c r="I4" s="29" t="s">
        <v>66</v>
      </c>
      <c r="J4" s="5"/>
      <c r="K4" s="5"/>
      <c r="L4" s="5"/>
      <c r="M4" s="5"/>
      <c r="N4" s="5"/>
      <c r="O4" s="5"/>
      <c r="P4" s="5"/>
      <c r="Q4" s="5"/>
      <c r="R4" s="5"/>
      <c r="S4" s="5"/>
      <c r="T4" s="5"/>
      <c r="U4" s="5"/>
      <c r="V4" s="5"/>
      <c r="W4" s="5"/>
      <c r="X4" s="5"/>
      <c r="Y4" s="5"/>
      <c r="Z4" s="5"/>
    </row>
    <row r="5" spans="1:26" ht="284.25" thickBot="1" x14ac:dyDescent="0.3">
      <c r="A5" s="30">
        <v>151</v>
      </c>
      <c r="B5" s="30">
        <v>8</v>
      </c>
      <c r="C5" s="30" t="s">
        <v>18</v>
      </c>
      <c r="D5" s="30">
        <v>2</v>
      </c>
      <c r="E5" s="30" t="s">
        <v>207</v>
      </c>
      <c r="F5" s="30" t="s">
        <v>254</v>
      </c>
      <c r="G5" s="30" t="s">
        <v>179</v>
      </c>
      <c r="H5" s="31" t="s">
        <v>258</v>
      </c>
      <c r="I5" s="29" t="s">
        <v>66</v>
      </c>
      <c r="J5" s="5"/>
      <c r="K5" s="5"/>
      <c r="L5" s="5"/>
      <c r="M5" s="5"/>
      <c r="N5" s="5"/>
      <c r="O5" s="5"/>
      <c r="P5" s="5"/>
      <c r="Q5" s="5"/>
      <c r="R5" s="5"/>
      <c r="S5" s="5"/>
      <c r="T5" s="5"/>
      <c r="U5" s="5"/>
      <c r="V5" s="5"/>
      <c r="W5" s="5"/>
      <c r="X5" s="5"/>
      <c r="Y5" s="5"/>
      <c r="Z5" s="5"/>
    </row>
    <row r="6" spans="1:26" ht="157.5" x14ac:dyDescent="0.25">
      <c r="A6" s="11"/>
      <c r="B6" s="11">
        <v>8</v>
      </c>
      <c r="C6" s="11" t="s">
        <v>18</v>
      </c>
      <c r="D6" s="11">
        <v>2</v>
      </c>
      <c r="E6" s="11" t="s">
        <v>207</v>
      </c>
      <c r="F6" s="11" t="s">
        <v>254</v>
      </c>
      <c r="G6" s="11" t="s">
        <v>256</v>
      </c>
      <c r="H6" s="12" t="s">
        <v>259</v>
      </c>
      <c r="I6" s="28" t="s">
        <v>66</v>
      </c>
      <c r="J6" s="5"/>
      <c r="K6" s="5"/>
      <c r="L6" s="5"/>
      <c r="M6" s="5"/>
      <c r="N6" s="5"/>
      <c r="O6" s="5"/>
      <c r="P6" s="5"/>
      <c r="Q6" s="5"/>
      <c r="R6" s="5"/>
      <c r="S6" s="5"/>
      <c r="T6" s="5"/>
      <c r="U6" s="5"/>
      <c r="V6" s="5"/>
      <c r="W6" s="5"/>
      <c r="X6" s="5"/>
      <c r="Y6" s="5"/>
      <c r="Z6" s="5"/>
    </row>
    <row r="7" spans="1:26" ht="173.25" x14ac:dyDescent="0.25">
      <c r="A7" s="6"/>
      <c r="B7" s="6">
        <v>8</v>
      </c>
      <c r="C7" s="6" t="s">
        <v>18</v>
      </c>
      <c r="D7" s="6">
        <v>2</v>
      </c>
      <c r="E7" s="6" t="s">
        <v>207</v>
      </c>
      <c r="F7" s="6" t="s">
        <v>254</v>
      </c>
      <c r="G7" s="10" t="s">
        <v>260</v>
      </c>
      <c r="H7" s="8" t="s">
        <v>261</v>
      </c>
      <c r="I7" s="9" t="s">
        <v>66</v>
      </c>
      <c r="J7" s="5"/>
      <c r="K7" s="5"/>
      <c r="L7" s="5"/>
      <c r="M7" s="5"/>
      <c r="N7" s="5"/>
      <c r="O7" s="5"/>
      <c r="P7" s="5"/>
      <c r="Q7" s="5"/>
      <c r="R7" s="5"/>
      <c r="S7" s="5"/>
      <c r="T7" s="5"/>
      <c r="U7" s="5"/>
      <c r="V7" s="5"/>
      <c r="W7" s="5"/>
      <c r="X7" s="5"/>
      <c r="Y7" s="5"/>
      <c r="Z7" s="5"/>
    </row>
    <row r="8" spans="1:26" ht="94.5" x14ac:dyDescent="0.25">
      <c r="A8" s="6">
        <v>152</v>
      </c>
      <c r="B8" s="6">
        <v>8</v>
      </c>
      <c r="C8" s="6" t="s">
        <v>18</v>
      </c>
      <c r="D8" s="6">
        <v>2</v>
      </c>
      <c r="E8" s="6" t="s">
        <v>207</v>
      </c>
      <c r="F8" s="6" t="s">
        <v>254</v>
      </c>
      <c r="G8" s="6" t="s">
        <v>262</v>
      </c>
      <c r="H8" s="8" t="s">
        <v>263</v>
      </c>
      <c r="I8" s="9" t="s">
        <v>66</v>
      </c>
      <c r="J8" s="5"/>
      <c r="K8" s="5"/>
      <c r="L8" s="5"/>
      <c r="M8" s="5"/>
      <c r="N8" s="5"/>
      <c r="O8" s="5"/>
      <c r="P8" s="5"/>
      <c r="Q8" s="5"/>
      <c r="R8" s="5"/>
      <c r="S8" s="5"/>
      <c r="T8" s="5"/>
      <c r="U8" s="5"/>
      <c r="V8" s="5"/>
      <c r="W8" s="5"/>
      <c r="X8" s="5"/>
      <c r="Y8" s="5"/>
      <c r="Z8" s="5"/>
    </row>
    <row r="9" spans="1:26" ht="126" x14ac:dyDescent="0.25">
      <c r="A9" s="16"/>
      <c r="B9" s="6">
        <v>8</v>
      </c>
      <c r="C9" s="6" t="s">
        <v>18</v>
      </c>
      <c r="D9" s="6">
        <v>2</v>
      </c>
      <c r="E9" s="6" t="s">
        <v>207</v>
      </c>
      <c r="F9" s="6" t="s">
        <v>254</v>
      </c>
      <c r="G9" s="6" t="s">
        <v>37</v>
      </c>
      <c r="H9" s="8" t="s">
        <v>264</v>
      </c>
      <c r="I9" s="9" t="s">
        <v>66</v>
      </c>
      <c r="J9" s="5"/>
      <c r="K9" s="5"/>
      <c r="L9" s="5"/>
      <c r="M9" s="5"/>
      <c r="N9" s="5"/>
      <c r="O9" s="5"/>
      <c r="P9" s="5"/>
      <c r="Q9" s="5"/>
      <c r="R9" s="5"/>
      <c r="S9" s="5"/>
      <c r="T9" s="5"/>
      <c r="U9" s="5"/>
      <c r="V9" s="5"/>
      <c r="W9" s="5"/>
      <c r="X9" s="5"/>
      <c r="Y9" s="5"/>
      <c r="Z9" s="5"/>
    </row>
    <row r="10" spans="1:26" ht="126" x14ac:dyDescent="0.25">
      <c r="A10" s="16"/>
      <c r="B10" s="6">
        <v>8</v>
      </c>
      <c r="C10" s="6" t="s">
        <v>18</v>
      </c>
      <c r="D10" s="6">
        <v>2</v>
      </c>
      <c r="E10" s="6" t="s">
        <v>207</v>
      </c>
      <c r="F10" s="6" t="s">
        <v>254</v>
      </c>
      <c r="G10" s="7" t="s">
        <v>265</v>
      </c>
      <c r="H10" s="8" t="s">
        <v>266</v>
      </c>
      <c r="I10" s="9" t="s">
        <v>66</v>
      </c>
      <c r="J10" s="5"/>
      <c r="K10" s="5"/>
      <c r="L10" s="5"/>
      <c r="M10" s="5"/>
      <c r="N10" s="5"/>
      <c r="O10" s="5"/>
      <c r="P10" s="5"/>
      <c r="Q10" s="5"/>
      <c r="R10" s="5"/>
      <c r="S10" s="5"/>
      <c r="T10" s="5"/>
      <c r="U10" s="5"/>
      <c r="V10" s="5"/>
      <c r="W10" s="5"/>
      <c r="X10" s="5"/>
      <c r="Y10" s="5"/>
      <c r="Z10" s="5"/>
    </row>
    <row r="11" spans="1:26" ht="299.25" x14ac:dyDescent="0.25">
      <c r="A11" s="16"/>
      <c r="B11" s="6">
        <v>8</v>
      </c>
      <c r="C11" s="6" t="s">
        <v>18</v>
      </c>
      <c r="D11" s="6">
        <v>2</v>
      </c>
      <c r="E11" s="6" t="s">
        <v>207</v>
      </c>
      <c r="F11" s="6" t="s">
        <v>254</v>
      </c>
      <c r="G11" s="6" t="s">
        <v>37</v>
      </c>
      <c r="H11" s="8" t="s">
        <v>267</v>
      </c>
      <c r="I11" s="9" t="s">
        <v>66</v>
      </c>
      <c r="J11" s="5"/>
      <c r="K11" s="5"/>
      <c r="L11" s="5"/>
      <c r="M11" s="5"/>
      <c r="N11" s="5"/>
      <c r="O11" s="5"/>
      <c r="P11" s="5"/>
      <c r="Q11" s="5"/>
      <c r="R11" s="5"/>
      <c r="S11" s="5"/>
      <c r="T11" s="5"/>
      <c r="U11" s="5"/>
      <c r="V11" s="5"/>
      <c r="W11" s="5"/>
      <c r="X11" s="5"/>
      <c r="Y11" s="5"/>
      <c r="Z11" s="5"/>
    </row>
    <row r="12" spans="1:26" ht="283.5" x14ac:dyDescent="0.25">
      <c r="A12" s="6">
        <v>153</v>
      </c>
      <c r="B12" s="6">
        <v>8</v>
      </c>
      <c r="C12" s="6" t="s">
        <v>18</v>
      </c>
      <c r="D12" s="6">
        <v>2</v>
      </c>
      <c r="E12" s="6" t="s">
        <v>207</v>
      </c>
      <c r="F12" s="6" t="s">
        <v>254</v>
      </c>
      <c r="G12" s="6" t="s">
        <v>179</v>
      </c>
      <c r="H12" s="8" t="s">
        <v>268</v>
      </c>
      <c r="I12" s="9" t="s">
        <v>66</v>
      </c>
      <c r="J12" s="5"/>
      <c r="K12" s="5"/>
      <c r="L12" s="5"/>
      <c r="M12" s="5"/>
      <c r="N12" s="5"/>
      <c r="O12" s="5"/>
      <c r="P12" s="5"/>
      <c r="Q12" s="5"/>
      <c r="R12" s="5"/>
      <c r="S12" s="5"/>
      <c r="T12" s="5"/>
      <c r="U12" s="5"/>
      <c r="V12" s="5"/>
      <c r="W12" s="5"/>
      <c r="X12" s="5"/>
      <c r="Y12" s="5"/>
      <c r="Z12" s="5"/>
    </row>
    <row r="13" spans="1:26" ht="409.5" x14ac:dyDescent="0.25">
      <c r="A13" s="16"/>
      <c r="B13" s="6">
        <v>8</v>
      </c>
      <c r="C13" s="6" t="s">
        <v>18</v>
      </c>
      <c r="D13" s="6">
        <v>2</v>
      </c>
      <c r="E13" s="6" t="s">
        <v>207</v>
      </c>
      <c r="F13" s="6" t="s">
        <v>254</v>
      </c>
      <c r="G13" s="6" t="s">
        <v>37</v>
      </c>
      <c r="H13" s="8" t="s">
        <v>269</v>
      </c>
      <c r="I13" s="9" t="s">
        <v>66</v>
      </c>
      <c r="J13" s="5"/>
      <c r="K13" s="5"/>
      <c r="L13" s="5"/>
      <c r="M13" s="5"/>
      <c r="N13" s="5"/>
      <c r="O13" s="5"/>
      <c r="P13" s="5"/>
      <c r="Q13" s="5"/>
      <c r="R13" s="5"/>
      <c r="S13" s="5"/>
      <c r="T13" s="5"/>
      <c r="U13" s="5"/>
      <c r="V13" s="5"/>
      <c r="W13" s="5"/>
      <c r="X13" s="5"/>
      <c r="Y13" s="5"/>
      <c r="Z13" s="5"/>
    </row>
    <row r="14" spans="1:26" ht="157.5" x14ac:dyDescent="0.25">
      <c r="A14" s="16"/>
      <c r="B14" s="6">
        <v>8</v>
      </c>
      <c r="C14" s="6" t="s">
        <v>18</v>
      </c>
      <c r="D14" s="6">
        <v>2</v>
      </c>
      <c r="E14" s="6" t="s">
        <v>207</v>
      </c>
      <c r="F14" s="6" t="s">
        <v>254</v>
      </c>
      <c r="G14" s="6" t="s">
        <v>86</v>
      </c>
      <c r="H14" s="8" t="s">
        <v>270</v>
      </c>
      <c r="I14" s="9" t="s">
        <v>66</v>
      </c>
      <c r="J14" s="5"/>
      <c r="K14" s="5"/>
      <c r="L14" s="5"/>
      <c r="M14" s="5"/>
      <c r="N14" s="5"/>
      <c r="O14" s="5"/>
      <c r="P14" s="5"/>
      <c r="Q14" s="5"/>
      <c r="R14" s="5"/>
      <c r="S14" s="5"/>
      <c r="T14" s="5"/>
      <c r="U14" s="5"/>
      <c r="V14" s="5"/>
      <c r="W14" s="5"/>
      <c r="X14" s="5"/>
      <c r="Y14" s="5"/>
      <c r="Z14" s="5"/>
    </row>
    <row r="15" spans="1:26" ht="267.75" x14ac:dyDescent="0.25">
      <c r="A15" s="16"/>
      <c r="B15" s="6">
        <v>8</v>
      </c>
      <c r="C15" s="6" t="s">
        <v>18</v>
      </c>
      <c r="D15" s="6">
        <v>2</v>
      </c>
      <c r="E15" s="6" t="s">
        <v>207</v>
      </c>
      <c r="F15" s="6" t="s">
        <v>254</v>
      </c>
      <c r="G15" s="6" t="s">
        <v>271</v>
      </c>
      <c r="H15" s="8" t="s">
        <v>272</v>
      </c>
      <c r="I15" s="9" t="s">
        <v>66</v>
      </c>
      <c r="J15" s="5"/>
      <c r="K15" s="5"/>
      <c r="L15" s="5"/>
      <c r="M15" s="5"/>
      <c r="N15" s="5"/>
      <c r="O15" s="5"/>
      <c r="P15" s="5"/>
      <c r="Q15" s="5"/>
      <c r="R15" s="5"/>
      <c r="S15" s="5"/>
      <c r="T15" s="5"/>
      <c r="U15" s="5"/>
      <c r="V15" s="5"/>
      <c r="W15" s="5"/>
      <c r="X15" s="5"/>
      <c r="Y15" s="5"/>
      <c r="Z15" s="5"/>
    </row>
    <row r="16" spans="1:26" ht="78.75" x14ac:dyDescent="0.25">
      <c r="A16" s="16"/>
      <c r="B16" s="6">
        <v>8</v>
      </c>
      <c r="C16" s="6" t="s">
        <v>18</v>
      </c>
      <c r="D16" s="6">
        <v>2</v>
      </c>
      <c r="E16" s="6" t="s">
        <v>207</v>
      </c>
      <c r="F16" s="6" t="s">
        <v>254</v>
      </c>
      <c r="G16" s="6" t="s">
        <v>86</v>
      </c>
      <c r="H16" s="8" t="s">
        <v>273</v>
      </c>
      <c r="I16" s="9" t="s">
        <v>66</v>
      </c>
      <c r="J16" s="5"/>
      <c r="K16" s="5"/>
      <c r="L16" s="5"/>
      <c r="M16" s="5"/>
      <c r="N16" s="5"/>
      <c r="O16" s="5"/>
      <c r="P16" s="5"/>
      <c r="Q16" s="5"/>
      <c r="R16" s="5"/>
      <c r="S16" s="5"/>
      <c r="T16" s="5"/>
      <c r="U16" s="5"/>
      <c r="V16" s="5"/>
      <c r="W16" s="5"/>
      <c r="X16" s="5"/>
      <c r="Y16" s="5"/>
      <c r="Z16" s="5"/>
    </row>
    <row r="17" spans="1:26" ht="110.25" x14ac:dyDescent="0.25">
      <c r="A17" s="16"/>
      <c r="B17" s="6">
        <v>8</v>
      </c>
      <c r="C17" s="6" t="s">
        <v>18</v>
      </c>
      <c r="D17" s="6">
        <v>2</v>
      </c>
      <c r="E17" s="6" t="s">
        <v>207</v>
      </c>
      <c r="F17" s="6" t="s">
        <v>254</v>
      </c>
      <c r="G17" s="6" t="s">
        <v>37</v>
      </c>
      <c r="H17" s="8" t="s">
        <v>274</v>
      </c>
      <c r="I17" s="9" t="s">
        <v>66</v>
      </c>
      <c r="J17" s="5"/>
      <c r="K17" s="5"/>
      <c r="L17" s="5"/>
      <c r="M17" s="5"/>
      <c r="N17" s="5"/>
      <c r="O17" s="5"/>
      <c r="P17" s="5"/>
      <c r="Q17" s="5"/>
      <c r="R17" s="5"/>
      <c r="S17" s="5"/>
      <c r="T17" s="5"/>
      <c r="U17" s="5"/>
      <c r="V17" s="5"/>
      <c r="W17" s="5"/>
      <c r="X17" s="5"/>
      <c r="Y17" s="5"/>
      <c r="Z17" s="5"/>
    </row>
    <row r="18" spans="1:26" ht="126" x14ac:dyDescent="0.25">
      <c r="A18" s="16"/>
      <c r="B18" s="6">
        <v>8</v>
      </c>
      <c r="C18" s="6" t="s">
        <v>18</v>
      </c>
      <c r="D18" s="6">
        <v>2</v>
      </c>
      <c r="E18" s="6" t="s">
        <v>207</v>
      </c>
      <c r="F18" s="6" t="s">
        <v>254</v>
      </c>
      <c r="G18" s="6" t="s">
        <v>21</v>
      </c>
      <c r="H18" s="8" t="s">
        <v>275</v>
      </c>
      <c r="I18" s="9" t="s">
        <v>66</v>
      </c>
      <c r="J18" s="5"/>
      <c r="K18" s="5"/>
      <c r="L18" s="5"/>
      <c r="M18" s="5"/>
      <c r="N18" s="5"/>
      <c r="O18" s="5"/>
      <c r="P18" s="5"/>
      <c r="Q18" s="5"/>
      <c r="R18" s="5"/>
      <c r="S18" s="5"/>
      <c r="T18" s="5"/>
      <c r="U18" s="5"/>
      <c r="V18" s="5"/>
      <c r="W18" s="5"/>
      <c r="X18" s="5"/>
      <c r="Y18" s="5"/>
      <c r="Z18" s="5"/>
    </row>
    <row r="19" spans="1:26" ht="126" x14ac:dyDescent="0.25">
      <c r="A19" s="6">
        <v>154</v>
      </c>
      <c r="B19" s="6">
        <v>8</v>
      </c>
      <c r="C19" s="6" t="s">
        <v>18</v>
      </c>
      <c r="D19" s="6">
        <v>2</v>
      </c>
      <c r="E19" s="6" t="s">
        <v>207</v>
      </c>
      <c r="F19" s="6" t="s">
        <v>254</v>
      </c>
      <c r="G19" s="6" t="s">
        <v>276</v>
      </c>
      <c r="H19" s="8" t="s">
        <v>277</v>
      </c>
      <c r="I19" s="9" t="s">
        <v>66</v>
      </c>
      <c r="J19" s="5"/>
      <c r="K19" s="5"/>
      <c r="L19" s="5"/>
      <c r="M19" s="5"/>
      <c r="N19" s="5"/>
      <c r="O19" s="5"/>
      <c r="P19" s="5"/>
      <c r="Q19" s="5"/>
      <c r="R19" s="5"/>
      <c r="S19" s="5"/>
      <c r="T19" s="5"/>
      <c r="U19" s="5"/>
      <c r="V19" s="5"/>
      <c r="W19" s="5"/>
      <c r="X19" s="5"/>
      <c r="Y19" s="5"/>
      <c r="Z19" s="5"/>
    </row>
    <row r="20" spans="1:26" ht="15.75" x14ac:dyDescent="0.25">
      <c r="A20" s="5"/>
      <c r="B20" s="5"/>
      <c r="C20" s="5"/>
      <c r="D20" s="5"/>
      <c r="E20" s="5"/>
      <c r="F20" s="5"/>
      <c r="G20" s="5"/>
      <c r="H20" s="5"/>
      <c r="I20" s="5"/>
      <c r="J20" s="5"/>
      <c r="K20" s="5"/>
      <c r="L20" s="5"/>
      <c r="M20" s="5"/>
      <c r="N20" s="5"/>
      <c r="O20" s="5"/>
      <c r="P20" s="5"/>
      <c r="Q20" s="5"/>
      <c r="R20" s="5"/>
      <c r="S20" s="5"/>
      <c r="T20" s="5"/>
      <c r="U20" s="5"/>
      <c r="V20" s="5"/>
      <c r="W20" s="5"/>
      <c r="X20" s="5"/>
      <c r="Y20" s="5"/>
      <c r="Z20" s="5"/>
    </row>
    <row r="21" spans="1:26" ht="15.75" x14ac:dyDescent="0.25">
      <c r="A21" s="5"/>
      <c r="B21" s="5"/>
      <c r="C21" s="5"/>
      <c r="D21" s="5"/>
      <c r="E21" s="5"/>
      <c r="F21" s="5"/>
      <c r="G21" s="5"/>
      <c r="H21" s="5"/>
      <c r="I21" s="5"/>
      <c r="J21" s="5"/>
      <c r="K21" s="5"/>
      <c r="L21" s="5"/>
      <c r="M21" s="5"/>
      <c r="N21" s="5"/>
      <c r="O21" s="5"/>
      <c r="P21" s="5"/>
      <c r="Q21" s="5"/>
      <c r="R21" s="5"/>
      <c r="S21" s="5"/>
      <c r="T21" s="5"/>
      <c r="U21" s="5"/>
      <c r="V21" s="5"/>
      <c r="W21" s="5"/>
      <c r="X21" s="5"/>
      <c r="Y21" s="5"/>
      <c r="Z21" s="5"/>
    </row>
    <row r="22" spans="1:26" ht="15.75" customHeight="1" x14ac:dyDescent="0.25">
      <c r="A22" s="5"/>
      <c r="B22" s="5"/>
      <c r="C22" s="5"/>
      <c r="D22" s="5"/>
      <c r="E22" s="5"/>
      <c r="F22" s="5"/>
      <c r="G22" s="5"/>
      <c r="H22" s="5"/>
      <c r="I22" s="5"/>
      <c r="J22" s="5"/>
      <c r="K22" s="5"/>
      <c r="L22" s="5"/>
      <c r="M22" s="5"/>
      <c r="N22" s="5"/>
      <c r="O22" s="5"/>
      <c r="P22" s="5"/>
      <c r="Q22" s="5"/>
      <c r="R22" s="5"/>
      <c r="S22" s="5"/>
      <c r="T22" s="5"/>
      <c r="U22" s="5"/>
      <c r="V22" s="5"/>
      <c r="W22" s="5"/>
      <c r="X22" s="5"/>
      <c r="Y22" s="5"/>
      <c r="Z22" s="5"/>
    </row>
    <row r="23" spans="1:26" ht="15.75" customHeight="1" x14ac:dyDescent="0.25">
      <c r="A23" s="5"/>
      <c r="B23" s="5"/>
      <c r="C23" s="5"/>
      <c r="D23" s="5"/>
      <c r="E23" s="5"/>
      <c r="F23" s="5"/>
      <c r="G23" s="5"/>
      <c r="H23" s="5"/>
      <c r="I23" s="5"/>
      <c r="J23" s="5"/>
      <c r="K23" s="5"/>
      <c r="L23" s="5"/>
      <c r="M23" s="5"/>
      <c r="N23" s="5"/>
      <c r="O23" s="5"/>
      <c r="P23" s="5"/>
      <c r="Q23" s="5"/>
      <c r="R23" s="5"/>
      <c r="S23" s="5"/>
      <c r="T23" s="5"/>
      <c r="U23" s="5"/>
      <c r="V23" s="5"/>
      <c r="W23" s="5"/>
      <c r="X23" s="5"/>
      <c r="Y23" s="5"/>
      <c r="Z23" s="5"/>
    </row>
    <row r="24" spans="1:26" ht="15.75" customHeight="1" x14ac:dyDescent="0.25">
      <c r="A24" s="5"/>
      <c r="B24" s="5"/>
      <c r="C24" s="5"/>
      <c r="D24" s="5"/>
      <c r="E24" s="5"/>
      <c r="F24" s="5"/>
      <c r="G24" s="5"/>
      <c r="H24" s="5"/>
      <c r="I24" s="5"/>
      <c r="J24" s="5"/>
      <c r="K24" s="5"/>
      <c r="L24" s="5"/>
      <c r="M24" s="5"/>
      <c r="N24" s="5"/>
      <c r="O24" s="5"/>
      <c r="P24" s="5"/>
      <c r="Q24" s="5"/>
      <c r="R24" s="5"/>
      <c r="S24" s="5"/>
      <c r="T24" s="5"/>
      <c r="U24" s="5"/>
      <c r="V24" s="5"/>
      <c r="W24" s="5"/>
      <c r="X24" s="5"/>
      <c r="Y24" s="5"/>
      <c r="Z24" s="5"/>
    </row>
    <row r="25" spans="1:26" ht="15.75" customHeight="1" x14ac:dyDescent="0.25">
      <c r="A25" s="5"/>
      <c r="B25" s="5"/>
      <c r="C25" s="5"/>
      <c r="D25" s="5"/>
      <c r="E25" s="5"/>
      <c r="F25" s="5"/>
      <c r="G25" s="5"/>
      <c r="H25" s="5"/>
      <c r="I25" s="5"/>
      <c r="J25" s="5"/>
      <c r="K25" s="5"/>
      <c r="L25" s="5"/>
      <c r="M25" s="5"/>
      <c r="N25" s="5"/>
      <c r="O25" s="5"/>
      <c r="P25" s="5"/>
      <c r="Q25" s="5"/>
      <c r="R25" s="5"/>
      <c r="S25" s="5"/>
      <c r="T25" s="5"/>
      <c r="U25" s="5"/>
      <c r="V25" s="5"/>
      <c r="W25" s="5"/>
      <c r="X25" s="5"/>
      <c r="Y25" s="5"/>
      <c r="Z25" s="5"/>
    </row>
    <row r="26" spans="1:26" ht="15.75" customHeight="1" x14ac:dyDescent="0.25">
      <c r="A26" s="5"/>
      <c r="B26" s="5"/>
      <c r="C26" s="5"/>
      <c r="D26" s="5"/>
      <c r="E26" s="5"/>
      <c r="F26" s="5"/>
      <c r="G26" s="5"/>
      <c r="H26" s="5"/>
      <c r="I26" s="5"/>
      <c r="J26" s="5"/>
      <c r="K26" s="5"/>
      <c r="L26" s="5"/>
      <c r="M26" s="5"/>
      <c r="N26" s="5"/>
      <c r="O26" s="5"/>
      <c r="P26" s="5"/>
      <c r="Q26" s="5"/>
      <c r="R26" s="5"/>
      <c r="S26" s="5"/>
      <c r="T26" s="5"/>
      <c r="U26" s="5"/>
      <c r="V26" s="5"/>
      <c r="W26" s="5"/>
      <c r="X26" s="5"/>
      <c r="Y26" s="5"/>
      <c r="Z26" s="5"/>
    </row>
    <row r="27" spans="1:26" ht="15.75" customHeight="1" x14ac:dyDescent="0.25">
      <c r="A27" s="5"/>
      <c r="B27" s="5"/>
      <c r="C27" s="5"/>
      <c r="D27" s="5"/>
      <c r="E27" s="5"/>
      <c r="F27" s="5"/>
      <c r="G27" s="5"/>
      <c r="H27" s="5"/>
      <c r="I27" s="5"/>
      <c r="J27" s="5"/>
      <c r="K27" s="5"/>
      <c r="L27" s="5"/>
      <c r="M27" s="5"/>
      <c r="N27" s="5"/>
      <c r="O27" s="5"/>
      <c r="P27" s="5"/>
      <c r="Q27" s="5"/>
      <c r="R27" s="5"/>
      <c r="S27" s="5"/>
      <c r="T27" s="5"/>
      <c r="U27" s="5"/>
      <c r="V27" s="5"/>
      <c r="W27" s="5"/>
      <c r="X27" s="5"/>
      <c r="Y27" s="5"/>
      <c r="Z27" s="5"/>
    </row>
    <row r="28" spans="1:26" ht="15.75" customHeight="1" x14ac:dyDescent="0.25">
      <c r="A28" s="5"/>
      <c r="B28" s="5"/>
      <c r="C28" s="5"/>
      <c r="D28" s="5"/>
      <c r="E28" s="5"/>
      <c r="F28" s="5"/>
      <c r="G28" s="5"/>
      <c r="H28" s="5"/>
      <c r="I28" s="5"/>
      <c r="J28" s="5"/>
      <c r="K28" s="5"/>
      <c r="L28" s="5"/>
      <c r="M28" s="5"/>
      <c r="N28" s="5"/>
      <c r="O28" s="5"/>
      <c r="P28" s="5"/>
      <c r="Q28" s="5"/>
      <c r="R28" s="5"/>
      <c r="S28" s="5"/>
      <c r="T28" s="5"/>
      <c r="U28" s="5"/>
      <c r="V28" s="5"/>
      <c r="W28" s="5"/>
      <c r="X28" s="5"/>
      <c r="Y28" s="5"/>
      <c r="Z28" s="5"/>
    </row>
    <row r="29" spans="1:26" ht="15.75" customHeight="1" x14ac:dyDescent="0.25">
      <c r="A29" s="5"/>
      <c r="B29" s="5"/>
      <c r="C29" s="5"/>
      <c r="D29" s="5"/>
      <c r="E29" s="5"/>
      <c r="F29" s="5"/>
      <c r="G29" s="5"/>
      <c r="H29" s="5"/>
      <c r="I29" s="5"/>
      <c r="J29" s="5"/>
      <c r="K29" s="5"/>
      <c r="L29" s="5"/>
      <c r="M29" s="5"/>
      <c r="N29" s="5"/>
      <c r="O29" s="5"/>
      <c r="P29" s="5"/>
      <c r="Q29" s="5"/>
      <c r="R29" s="5"/>
      <c r="S29" s="5"/>
      <c r="T29" s="5"/>
      <c r="U29" s="5"/>
      <c r="V29" s="5"/>
      <c r="W29" s="5"/>
      <c r="X29" s="5"/>
      <c r="Y29" s="5"/>
      <c r="Z29" s="5"/>
    </row>
    <row r="30" spans="1:26" ht="15.75" customHeight="1" x14ac:dyDescent="0.25">
      <c r="A30" s="5"/>
      <c r="B30" s="5"/>
      <c r="C30" s="5"/>
      <c r="D30" s="5"/>
      <c r="E30" s="5"/>
      <c r="F30" s="5"/>
      <c r="G30" s="5"/>
      <c r="H30" s="5"/>
      <c r="I30" s="5"/>
      <c r="J30" s="5"/>
      <c r="K30" s="5"/>
      <c r="L30" s="5"/>
      <c r="M30" s="5"/>
      <c r="N30" s="5"/>
      <c r="O30" s="5"/>
      <c r="P30" s="5"/>
      <c r="Q30" s="5"/>
      <c r="R30" s="5"/>
      <c r="S30" s="5"/>
      <c r="T30" s="5"/>
      <c r="U30" s="5"/>
      <c r="V30" s="5"/>
      <c r="W30" s="5"/>
      <c r="X30" s="5"/>
      <c r="Y30" s="5"/>
      <c r="Z30" s="5"/>
    </row>
    <row r="31" spans="1:26" ht="15.75" customHeight="1" x14ac:dyDescent="0.25">
      <c r="A31" s="5"/>
      <c r="B31" s="5"/>
      <c r="C31" s="5"/>
      <c r="D31" s="5"/>
      <c r="E31" s="5"/>
      <c r="F31" s="5"/>
      <c r="G31" s="5"/>
      <c r="H31" s="5"/>
      <c r="I31" s="5"/>
      <c r="J31" s="5"/>
      <c r="K31" s="5"/>
      <c r="L31" s="5"/>
      <c r="M31" s="5"/>
      <c r="N31" s="5"/>
      <c r="O31" s="5"/>
      <c r="P31" s="5"/>
      <c r="Q31" s="5"/>
      <c r="R31" s="5"/>
      <c r="S31" s="5"/>
      <c r="T31" s="5"/>
      <c r="U31" s="5"/>
      <c r="V31" s="5"/>
      <c r="W31" s="5"/>
      <c r="X31" s="5"/>
      <c r="Y31" s="5"/>
      <c r="Z31" s="5"/>
    </row>
    <row r="32" spans="1:26" ht="15.75" customHeight="1" x14ac:dyDescent="0.25">
      <c r="A32" s="5"/>
      <c r="B32" s="5"/>
      <c r="C32" s="5"/>
      <c r="D32" s="5"/>
      <c r="E32" s="5"/>
      <c r="F32" s="5"/>
      <c r="G32" s="5"/>
      <c r="H32" s="5"/>
      <c r="I32" s="5"/>
      <c r="J32" s="5"/>
      <c r="K32" s="5"/>
      <c r="L32" s="5"/>
      <c r="M32" s="5"/>
      <c r="N32" s="5"/>
      <c r="O32" s="5"/>
      <c r="P32" s="5"/>
      <c r="Q32" s="5"/>
      <c r="R32" s="5"/>
      <c r="S32" s="5"/>
      <c r="T32" s="5"/>
      <c r="U32" s="5"/>
      <c r="V32" s="5"/>
      <c r="W32" s="5"/>
      <c r="X32" s="5"/>
      <c r="Y32" s="5"/>
      <c r="Z32" s="5"/>
    </row>
    <row r="33" spans="1:26" ht="15.75" customHeight="1" x14ac:dyDescent="0.25">
      <c r="A33" s="5"/>
      <c r="B33" s="5"/>
      <c r="C33" s="5"/>
      <c r="D33" s="5"/>
      <c r="E33" s="5"/>
      <c r="F33" s="5"/>
      <c r="G33" s="5"/>
      <c r="H33" s="5"/>
      <c r="I33" s="5"/>
      <c r="J33" s="5"/>
      <c r="K33" s="5"/>
      <c r="L33" s="5"/>
      <c r="M33" s="5"/>
      <c r="N33" s="5"/>
      <c r="O33" s="5"/>
      <c r="P33" s="5"/>
      <c r="Q33" s="5"/>
      <c r="R33" s="5"/>
      <c r="S33" s="5"/>
      <c r="T33" s="5"/>
      <c r="U33" s="5"/>
      <c r="V33" s="5"/>
      <c r="W33" s="5"/>
      <c r="X33" s="5"/>
      <c r="Y33" s="5"/>
      <c r="Z33" s="5"/>
    </row>
    <row r="34" spans="1:26" ht="15.75" customHeight="1" x14ac:dyDescent="0.25">
      <c r="A34" s="5"/>
      <c r="B34" s="5"/>
      <c r="C34" s="5"/>
      <c r="D34" s="5"/>
      <c r="E34" s="5"/>
      <c r="F34" s="5"/>
      <c r="G34" s="5"/>
      <c r="H34" s="5"/>
      <c r="I34" s="5"/>
      <c r="J34" s="5"/>
      <c r="K34" s="5"/>
      <c r="L34" s="5"/>
      <c r="M34" s="5"/>
      <c r="N34" s="5"/>
      <c r="O34" s="5"/>
      <c r="P34" s="5"/>
      <c r="Q34" s="5"/>
      <c r="R34" s="5"/>
      <c r="S34" s="5"/>
      <c r="T34" s="5"/>
      <c r="U34" s="5"/>
      <c r="V34" s="5"/>
      <c r="W34" s="5"/>
      <c r="X34" s="5"/>
      <c r="Y34" s="5"/>
      <c r="Z34" s="5"/>
    </row>
    <row r="35" spans="1:26" ht="15.75" customHeight="1" x14ac:dyDescent="0.25">
      <c r="A35" s="5"/>
      <c r="B35" s="5"/>
      <c r="C35" s="5"/>
      <c r="D35" s="5"/>
      <c r="E35" s="5"/>
      <c r="F35" s="5"/>
      <c r="G35" s="5"/>
      <c r="H35" s="5"/>
      <c r="I35" s="5"/>
      <c r="J35" s="5"/>
      <c r="K35" s="5"/>
      <c r="L35" s="5"/>
      <c r="M35" s="5"/>
      <c r="N35" s="5"/>
      <c r="O35" s="5"/>
      <c r="P35" s="5"/>
      <c r="Q35" s="5"/>
      <c r="R35" s="5"/>
      <c r="S35" s="5"/>
      <c r="T35" s="5"/>
      <c r="U35" s="5"/>
      <c r="V35" s="5"/>
      <c r="W35" s="5"/>
      <c r="X35" s="5"/>
      <c r="Y35" s="5"/>
      <c r="Z35" s="5"/>
    </row>
    <row r="36" spans="1:26" ht="15.75" customHeight="1" x14ac:dyDescent="0.25">
      <c r="A36" s="5"/>
      <c r="B36" s="5"/>
      <c r="C36" s="5"/>
      <c r="D36" s="5"/>
      <c r="E36" s="5"/>
      <c r="F36" s="5"/>
      <c r="G36" s="5"/>
      <c r="H36" s="5"/>
      <c r="I36" s="5"/>
      <c r="J36" s="5"/>
      <c r="K36" s="5"/>
      <c r="L36" s="5"/>
      <c r="M36" s="5"/>
      <c r="N36" s="5"/>
      <c r="O36" s="5"/>
      <c r="P36" s="5"/>
      <c r="Q36" s="5"/>
      <c r="R36" s="5"/>
      <c r="S36" s="5"/>
      <c r="T36" s="5"/>
      <c r="U36" s="5"/>
      <c r="V36" s="5"/>
      <c r="W36" s="5"/>
      <c r="X36" s="5"/>
      <c r="Y36" s="5"/>
      <c r="Z36" s="5"/>
    </row>
    <row r="37" spans="1:26" ht="15.75" customHeight="1" x14ac:dyDescent="0.25">
      <c r="A37" s="5"/>
      <c r="B37" s="5"/>
      <c r="C37" s="5"/>
      <c r="D37" s="5"/>
      <c r="E37" s="5"/>
      <c r="F37" s="5"/>
      <c r="G37" s="5"/>
      <c r="H37" s="5"/>
      <c r="I37" s="5"/>
      <c r="J37" s="5"/>
      <c r="K37" s="5"/>
      <c r="L37" s="5"/>
      <c r="M37" s="5"/>
      <c r="N37" s="5"/>
      <c r="O37" s="5"/>
      <c r="P37" s="5"/>
      <c r="Q37" s="5"/>
      <c r="R37" s="5"/>
      <c r="S37" s="5"/>
      <c r="T37" s="5"/>
      <c r="U37" s="5"/>
      <c r="V37" s="5"/>
      <c r="W37" s="5"/>
      <c r="X37" s="5"/>
      <c r="Y37" s="5"/>
      <c r="Z37" s="5"/>
    </row>
    <row r="38" spans="1:26" ht="15.75" customHeight="1" x14ac:dyDescent="0.25">
      <c r="A38" s="5"/>
      <c r="B38" s="5"/>
      <c r="C38" s="5"/>
      <c r="D38" s="5"/>
      <c r="E38" s="5"/>
      <c r="F38" s="5"/>
      <c r="G38" s="5"/>
      <c r="H38" s="5"/>
      <c r="I38" s="5"/>
      <c r="J38" s="5"/>
      <c r="K38" s="5"/>
      <c r="L38" s="5"/>
      <c r="M38" s="5"/>
      <c r="N38" s="5"/>
      <c r="O38" s="5"/>
      <c r="P38" s="5"/>
      <c r="Q38" s="5"/>
      <c r="R38" s="5"/>
      <c r="S38" s="5"/>
      <c r="T38" s="5"/>
      <c r="U38" s="5"/>
      <c r="V38" s="5"/>
      <c r="W38" s="5"/>
      <c r="X38" s="5"/>
      <c r="Y38" s="5"/>
      <c r="Z38" s="5"/>
    </row>
    <row r="39" spans="1:26" ht="15.75" customHeight="1" x14ac:dyDescent="0.25">
      <c r="A39" s="5"/>
      <c r="B39" s="5"/>
      <c r="C39" s="5"/>
      <c r="D39" s="5"/>
      <c r="E39" s="5"/>
      <c r="F39" s="5"/>
      <c r="G39" s="5"/>
      <c r="H39" s="5"/>
      <c r="I39" s="5"/>
      <c r="J39" s="5"/>
      <c r="K39" s="5"/>
      <c r="L39" s="5"/>
      <c r="M39" s="5"/>
      <c r="N39" s="5"/>
      <c r="O39" s="5"/>
      <c r="P39" s="5"/>
      <c r="Q39" s="5"/>
      <c r="R39" s="5"/>
      <c r="S39" s="5"/>
      <c r="T39" s="5"/>
      <c r="U39" s="5"/>
      <c r="V39" s="5"/>
      <c r="W39" s="5"/>
      <c r="X39" s="5"/>
      <c r="Y39" s="5"/>
      <c r="Z39" s="5"/>
    </row>
    <row r="40" spans="1:26" ht="15.75" customHeight="1" x14ac:dyDescent="0.25">
      <c r="A40" s="5"/>
      <c r="B40" s="5"/>
      <c r="C40" s="5"/>
      <c r="D40" s="5"/>
      <c r="E40" s="5"/>
      <c r="F40" s="5"/>
      <c r="G40" s="5"/>
      <c r="H40" s="5"/>
      <c r="I40" s="5"/>
      <c r="J40" s="5"/>
      <c r="K40" s="5"/>
      <c r="L40" s="5"/>
      <c r="M40" s="5"/>
      <c r="N40" s="5"/>
      <c r="O40" s="5"/>
      <c r="P40" s="5"/>
      <c r="Q40" s="5"/>
      <c r="R40" s="5"/>
      <c r="S40" s="5"/>
      <c r="T40" s="5"/>
      <c r="U40" s="5"/>
      <c r="V40" s="5"/>
      <c r="W40" s="5"/>
      <c r="X40" s="5"/>
      <c r="Y40" s="5"/>
      <c r="Z40" s="5"/>
    </row>
    <row r="41" spans="1:26" ht="15.75" customHeight="1" x14ac:dyDescent="0.25">
      <c r="A41" s="5"/>
      <c r="B41" s="5"/>
      <c r="C41" s="5"/>
      <c r="D41" s="5"/>
      <c r="E41" s="5"/>
      <c r="F41" s="5"/>
      <c r="G41" s="5"/>
      <c r="H41" s="5"/>
      <c r="I41" s="5"/>
      <c r="J41" s="5"/>
      <c r="K41" s="5"/>
      <c r="L41" s="5"/>
      <c r="M41" s="5"/>
      <c r="N41" s="5"/>
      <c r="O41" s="5"/>
      <c r="P41" s="5"/>
      <c r="Q41" s="5"/>
      <c r="R41" s="5"/>
      <c r="S41" s="5"/>
      <c r="T41" s="5"/>
      <c r="U41" s="5"/>
      <c r="V41" s="5"/>
      <c r="W41" s="5"/>
      <c r="X41" s="5"/>
      <c r="Y41" s="5"/>
      <c r="Z41" s="5"/>
    </row>
    <row r="42" spans="1:26" ht="15.75" customHeight="1" x14ac:dyDescent="0.25">
      <c r="A42" s="5"/>
      <c r="B42" s="5"/>
      <c r="C42" s="5"/>
      <c r="D42" s="5"/>
      <c r="E42" s="5"/>
      <c r="F42" s="5"/>
      <c r="G42" s="5"/>
      <c r="H42" s="5"/>
      <c r="I42" s="5"/>
      <c r="J42" s="5"/>
      <c r="K42" s="5"/>
      <c r="L42" s="5"/>
      <c r="M42" s="5"/>
      <c r="N42" s="5"/>
      <c r="O42" s="5"/>
      <c r="P42" s="5"/>
      <c r="Q42" s="5"/>
      <c r="R42" s="5"/>
      <c r="S42" s="5"/>
      <c r="T42" s="5"/>
      <c r="U42" s="5"/>
      <c r="V42" s="5"/>
      <c r="W42" s="5"/>
      <c r="X42" s="5"/>
      <c r="Y42" s="5"/>
      <c r="Z42" s="5"/>
    </row>
    <row r="43" spans="1:26" ht="15.75" customHeight="1" x14ac:dyDescent="0.25">
      <c r="A43" s="5"/>
      <c r="B43" s="5"/>
      <c r="C43" s="5"/>
      <c r="D43" s="5"/>
      <c r="E43" s="5"/>
      <c r="F43" s="5"/>
      <c r="G43" s="5"/>
      <c r="H43" s="5"/>
      <c r="I43" s="5"/>
      <c r="J43" s="5"/>
      <c r="K43" s="5"/>
      <c r="L43" s="5"/>
      <c r="M43" s="5"/>
      <c r="N43" s="5"/>
      <c r="O43" s="5"/>
      <c r="P43" s="5"/>
      <c r="Q43" s="5"/>
      <c r="R43" s="5"/>
      <c r="S43" s="5"/>
      <c r="T43" s="5"/>
      <c r="U43" s="5"/>
      <c r="V43" s="5"/>
      <c r="W43" s="5"/>
      <c r="X43" s="5"/>
      <c r="Y43" s="5"/>
      <c r="Z43" s="5"/>
    </row>
    <row r="44" spans="1:26" ht="15.75" customHeight="1" x14ac:dyDescent="0.25">
      <c r="A44" s="5"/>
      <c r="B44" s="5"/>
      <c r="C44" s="5"/>
      <c r="D44" s="5"/>
      <c r="E44" s="5"/>
      <c r="F44" s="5"/>
      <c r="G44" s="5"/>
      <c r="H44" s="5"/>
      <c r="I44" s="5"/>
      <c r="J44" s="5"/>
      <c r="K44" s="5"/>
      <c r="L44" s="5"/>
      <c r="M44" s="5"/>
      <c r="N44" s="5"/>
      <c r="O44" s="5"/>
      <c r="P44" s="5"/>
      <c r="Q44" s="5"/>
      <c r="R44" s="5"/>
      <c r="S44" s="5"/>
      <c r="T44" s="5"/>
      <c r="U44" s="5"/>
      <c r="V44" s="5"/>
      <c r="W44" s="5"/>
      <c r="X44" s="5"/>
      <c r="Y44" s="5"/>
      <c r="Z44" s="5"/>
    </row>
    <row r="45" spans="1:26" ht="15.75" customHeight="1" x14ac:dyDescent="0.25">
      <c r="A45" s="5"/>
      <c r="B45" s="5"/>
      <c r="C45" s="5"/>
      <c r="D45" s="5"/>
      <c r="E45" s="5"/>
      <c r="F45" s="5"/>
      <c r="G45" s="5"/>
      <c r="H45" s="5"/>
      <c r="I45" s="5"/>
      <c r="J45" s="5"/>
      <c r="K45" s="5"/>
      <c r="L45" s="5"/>
      <c r="M45" s="5"/>
      <c r="N45" s="5"/>
      <c r="O45" s="5"/>
      <c r="P45" s="5"/>
      <c r="Q45" s="5"/>
      <c r="R45" s="5"/>
      <c r="S45" s="5"/>
      <c r="T45" s="5"/>
      <c r="U45" s="5"/>
      <c r="V45" s="5"/>
      <c r="W45" s="5"/>
      <c r="X45" s="5"/>
      <c r="Y45" s="5"/>
      <c r="Z45" s="5"/>
    </row>
    <row r="46" spans="1:26" ht="15.75" customHeight="1" x14ac:dyDescent="0.25">
      <c r="A46" s="5"/>
      <c r="B46" s="5"/>
      <c r="C46" s="5"/>
      <c r="D46" s="5"/>
      <c r="E46" s="5"/>
      <c r="F46" s="5"/>
      <c r="G46" s="5"/>
      <c r="H46" s="5"/>
      <c r="I46" s="5"/>
      <c r="J46" s="5"/>
      <c r="K46" s="5"/>
      <c r="L46" s="5"/>
      <c r="M46" s="5"/>
      <c r="N46" s="5"/>
      <c r="O46" s="5"/>
      <c r="P46" s="5"/>
      <c r="Q46" s="5"/>
      <c r="R46" s="5"/>
      <c r="S46" s="5"/>
      <c r="T46" s="5"/>
      <c r="U46" s="5"/>
      <c r="V46" s="5"/>
      <c r="W46" s="5"/>
      <c r="X46" s="5"/>
      <c r="Y46" s="5"/>
      <c r="Z46" s="5"/>
    </row>
    <row r="47" spans="1:26" ht="15.75" customHeight="1" x14ac:dyDescent="0.25">
      <c r="A47" s="5"/>
      <c r="B47" s="5"/>
      <c r="C47" s="5"/>
      <c r="D47" s="5"/>
      <c r="E47" s="5"/>
      <c r="F47" s="5"/>
      <c r="G47" s="5"/>
      <c r="H47" s="5"/>
      <c r="I47" s="5"/>
      <c r="J47" s="5"/>
      <c r="K47" s="5"/>
      <c r="L47" s="5"/>
      <c r="M47" s="5"/>
      <c r="N47" s="5"/>
      <c r="O47" s="5"/>
      <c r="P47" s="5"/>
      <c r="Q47" s="5"/>
      <c r="R47" s="5"/>
      <c r="S47" s="5"/>
      <c r="T47" s="5"/>
      <c r="U47" s="5"/>
      <c r="V47" s="5"/>
      <c r="W47" s="5"/>
      <c r="X47" s="5"/>
      <c r="Y47" s="5"/>
      <c r="Z47" s="5"/>
    </row>
    <row r="48" spans="1:26" ht="15.75" customHeight="1" x14ac:dyDescent="0.25">
      <c r="A48" s="5"/>
      <c r="B48" s="5"/>
      <c r="C48" s="5"/>
      <c r="D48" s="5"/>
      <c r="E48" s="5"/>
      <c r="F48" s="5"/>
      <c r="G48" s="5"/>
      <c r="H48" s="5"/>
      <c r="I48" s="5"/>
      <c r="J48" s="5"/>
      <c r="K48" s="5"/>
      <c r="L48" s="5"/>
      <c r="M48" s="5"/>
      <c r="N48" s="5"/>
      <c r="O48" s="5"/>
      <c r="P48" s="5"/>
      <c r="Q48" s="5"/>
      <c r="R48" s="5"/>
      <c r="S48" s="5"/>
      <c r="T48" s="5"/>
      <c r="U48" s="5"/>
      <c r="V48" s="5"/>
      <c r="W48" s="5"/>
      <c r="X48" s="5"/>
      <c r="Y48" s="5"/>
      <c r="Z48" s="5"/>
    </row>
    <row r="49" spans="1:26" ht="15.75" customHeight="1" x14ac:dyDescent="0.25">
      <c r="A49" s="5"/>
      <c r="B49" s="5"/>
      <c r="C49" s="5"/>
      <c r="D49" s="5"/>
      <c r="E49" s="5"/>
      <c r="F49" s="5"/>
      <c r="G49" s="5"/>
      <c r="H49" s="5"/>
      <c r="I49" s="5"/>
      <c r="J49" s="5"/>
      <c r="K49" s="5"/>
      <c r="L49" s="5"/>
      <c r="M49" s="5"/>
      <c r="N49" s="5"/>
      <c r="O49" s="5"/>
      <c r="P49" s="5"/>
      <c r="Q49" s="5"/>
      <c r="R49" s="5"/>
      <c r="S49" s="5"/>
      <c r="T49" s="5"/>
      <c r="U49" s="5"/>
      <c r="V49" s="5"/>
      <c r="W49" s="5"/>
      <c r="X49" s="5"/>
      <c r="Y49" s="5"/>
      <c r="Z49" s="5"/>
    </row>
    <row r="50" spans="1:26" ht="15.75" customHeight="1" x14ac:dyDescent="0.25">
      <c r="A50" s="5"/>
      <c r="B50" s="5"/>
      <c r="C50" s="5"/>
      <c r="D50" s="5"/>
      <c r="E50" s="5"/>
      <c r="F50" s="5"/>
      <c r="G50" s="5"/>
      <c r="H50" s="5"/>
      <c r="I50" s="5"/>
      <c r="J50" s="5"/>
      <c r="K50" s="5"/>
      <c r="L50" s="5"/>
      <c r="M50" s="5"/>
      <c r="N50" s="5"/>
      <c r="O50" s="5"/>
      <c r="P50" s="5"/>
      <c r="Q50" s="5"/>
      <c r="R50" s="5"/>
      <c r="S50" s="5"/>
      <c r="T50" s="5"/>
      <c r="U50" s="5"/>
      <c r="V50" s="5"/>
      <c r="W50" s="5"/>
      <c r="X50" s="5"/>
      <c r="Y50" s="5"/>
      <c r="Z50" s="5"/>
    </row>
    <row r="51" spans="1:26" ht="15.75" customHeight="1" x14ac:dyDescent="0.25">
      <c r="A51" s="5"/>
      <c r="B51" s="5"/>
      <c r="C51" s="5"/>
      <c r="D51" s="5"/>
      <c r="E51" s="5"/>
      <c r="F51" s="5"/>
      <c r="G51" s="5"/>
      <c r="H51" s="5"/>
      <c r="I51" s="5"/>
      <c r="J51" s="5"/>
      <c r="K51" s="5"/>
      <c r="L51" s="5"/>
      <c r="M51" s="5"/>
      <c r="N51" s="5"/>
      <c r="O51" s="5"/>
      <c r="P51" s="5"/>
      <c r="Q51" s="5"/>
      <c r="R51" s="5"/>
      <c r="S51" s="5"/>
      <c r="T51" s="5"/>
      <c r="U51" s="5"/>
      <c r="V51" s="5"/>
      <c r="W51" s="5"/>
      <c r="X51" s="5"/>
      <c r="Y51" s="5"/>
      <c r="Z51" s="5"/>
    </row>
    <row r="52" spans="1:26" ht="15.75" customHeight="1" x14ac:dyDescent="0.25">
      <c r="A52" s="5"/>
      <c r="B52" s="5"/>
      <c r="C52" s="5"/>
      <c r="D52" s="5"/>
      <c r="E52" s="5"/>
      <c r="F52" s="5"/>
      <c r="G52" s="5"/>
      <c r="H52" s="5"/>
      <c r="I52" s="5"/>
      <c r="J52" s="5"/>
      <c r="K52" s="5"/>
      <c r="L52" s="5"/>
      <c r="M52" s="5"/>
      <c r="N52" s="5"/>
      <c r="O52" s="5"/>
      <c r="P52" s="5"/>
      <c r="Q52" s="5"/>
      <c r="R52" s="5"/>
      <c r="S52" s="5"/>
      <c r="T52" s="5"/>
      <c r="U52" s="5"/>
      <c r="V52" s="5"/>
      <c r="W52" s="5"/>
      <c r="X52" s="5"/>
      <c r="Y52" s="5"/>
      <c r="Z52" s="5"/>
    </row>
    <row r="53" spans="1:26" ht="15.75" customHeight="1" x14ac:dyDescent="0.25">
      <c r="A53" s="5"/>
      <c r="B53" s="5"/>
      <c r="C53" s="5"/>
      <c r="D53" s="5"/>
      <c r="E53" s="5"/>
      <c r="F53" s="5"/>
      <c r="G53" s="5"/>
      <c r="H53" s="5"/>
      <c r="I53" s="5"/>
      <c r="J53" s="5"/>
      <c r="K53" s="5"/>
      <c r="L53" s="5"/>
      <c r="M53" s="5"/>
      <c r="N53" s="5"/>
      <c r="O53" s="5"/>
      <c r="P53" s="5"/>
      <c r="Q53" s="5"/>
      <c r="R53" s="5"/>
      <c r="S53" s="5"/>
      <c r="T53" s="5"/>
      <c r="U53" s="5"/>
      <c r="V53" s="5"/>
      <c r="W53" s="5"/>
      <c r="X53" s="5"/>
      <c r="Y53" s="5"/>
      <c r="Z53" s="5"/>
    </row>
    <row r="54" spans="1:26" ht="15.75" customHeight="1" x14ac:dyDescent="0.25">
      <c r="A54" s="5"/>
      <c r="B54" s="5"/>
      <c r="C54" s="5"/>
      <c r="D54" s="5"/>
      <c r="E54" s="5"/>
      <c r="F54" s="5"/>
      <c r="G54" s="5"/>
      <c r="H54" s="5"/>
      <c r="I54" s="5"/>
      <c r="J54" s="5"/>
      <c r="K54" s="5"/>
      <c r="L54" s="5"/>
      <c r="M54" s="5"/>
      <c r="N54" s="5"/>
      <c r="O54" s="5"/>
      <c r="P54" s="5"/>
      <c r="Q54" s="5"/>
      <c r="R54" s="5"/>
      <c r="S54" s="5"/>
      <c r="T54" s="5"/>
      <c r="U54" s="5"/>
      <c r="V54" s="5"/>
      <c r="W54" s="5"/>
      <c r="X54" s="5"/>
      <c r="Y54" s="5"/>
      <c r="Z54" s="5"/>
    </row>
    <row r="55" spans="1:26" ht="15.75" customHeight="1" x14ac:dyDescent="0.25">
      <c r="A55" s="5"/>
      <c r="B55" s="5"/>
      <c r="C55" s="5"/>
      <c r="D55" s="5"/>
      <c r="E55" s="5"/>
      <c r="F55" s="5"/>
      <c r="G55" s="5"/>
      <c r="H55" s="5"/>
      <c r="I55" s="5"/>
      <c r="J55" s="5"/>
      <c r="K55" s="5"/>
      <c r="L55" s="5"/>
      <c r="M55" s="5"/>
      <c r="N55" s="5"/>
      <c r="O55" s="5"/>
      <c r="P55" s="5"/>
      <c r="Q55" s="5"/>
      <c r="R55" s="5"/>
      <c r="S55" s="5"/>
      <c r="T55" s="5"/>
      <c r="U55" s="5"/>
      <c r="V55" s="5"/>
      <c r="W55" s="5"/>
      <c r="X55" s="5"/>
      <c r="Y55" s="5"/>
      <c r="Z55" s="5"/>
    </row>
    <row r="56" spans="1:26" ht="15.75" customHeight="1" x14ac:dyDescent="0.25">
      <c r="A56" s="5"/>
      <c r="B56" s="5"/>
      <c r="C56" s="5"/>
      <c r="D56" s="5"/>
      <c r="E56" s="5"/>
      <c r="F56" s="5"/>
      <c r="G56" s="5"/>
      <c r="H56" s="5"/>
      <c r="I56" s="5"/>
      <c r="J56" s="5"/>
      <c r="K56" s="5"/>
      <c r="L56" s="5"/>
      <c r="M56" s="5"/>
      <c r="N56" s="5"/>
      <c r="O56" s="5"/>
      <c r="P56" s="5"/>
      <c r="Q56" s="5"/>
      <c r="R56" s="5"/>
      <c r="S56" s="5"/>
      <c r="T56" s="5"/>
      <c r="U56" s="5"/>
      <c r="V56" s="5"/>
      <c r="W56" s="5"/>
      <c r="X56" s="5"/>
      <c r="Y56" s="5"/>
      <c r="Z56" s="5"/>
    </row>
    <row r="57" spans="1:26" ht="15.75" customHeight="1" x14ac:dyDescent="0.25">
      <c r="A57" s="5"/>
      <c r="B57" s="5"/>
      <c r="C57" s="5"/>
      <c r="D57" s="5"/>
      <c r="E57" s="5"/>
      <c r="F57" s="5"/>
      <c r="G57" s="5"/>
      <c r="H57" s="5"/>
      <c r="I57" s="5"/>
      <c r="J57" s="5"/>
      <c r="K57" s="5"/>
      <c r="L57" s="5"/>
      <c r="M57" s="5"/>
      <c r="N57" s="5"/>
      <c r="O57" s="5"/>
      <c r="P57" s="5"/>
      <c r="Q57" s="5"/>
      <c r="R57" s="5"/>
      <c r="S57" s="5"/>
      <c r="T57" s="5"/>
      <c r="U57" s="5"/>
      <c r="V57" s="5"/>
      <c r="W57" s="5"/>
      <c r="X57" s="5"/>
      <c r="Y57" s="5"/>
      <c r="Z57" s="5"/>
    </row>
    <row r="58" spans="1:26" ht="15.75" customHeight="1" x14ac:dyDescent="0.25">
      <c r="A58" s="5"/>
      <c r="B58" s="5"/>
      <c r="C58" s="5"/>
      <c r="D58" s="5"/>
      <c r="E58" s="5"/>
      <c r="F58" s="5"/>
      <c r="G58" s="5"/>
      <c r="H58" s="5"/>
      <c r="I58" s="5"/>
      <c r="J58" s="5"/>
      <c r="K58" s="5"/>
      <c r="L58" s="5"/>
      <c r="M58" s="5"/>
      <c r="N58" s="5"/>
      <c r="O58" s="5"/>
      <c r="P58" s="5"/>
      <c r="Q58" s="5"/>
      <c r="R58" s="5"/>
      <c r="S58" s="5"/>
      <c r="T58" s="5"/>
      <c r="U58" s="5"/>
      <c r="V58" s="5"/>
      <c r="W58" s="5"/>
      <c r="X58" s="5"/>
      <c r="Y58" s="5"/>
      <c r="Z58" s="5"/>
    </row>
    <row r="59" spans="1:26" ht="15.75" customHeight="1" x14ac:dyDescent="0.25">
      <c r="A59" s="5"/>
      <c r="B59" s="5"/>
      <c r="C59" s="5"/>
      <c r="D59" s="5"/>
      <c r="E59" s="5"/>
      <c r="F59" s="5"/>
      <c r="G59" s="5"/>
      <c r="H59" s="5"/>
      <c r="I59" s="5"/>
      <c r="J59" s="5"/>
      <c r="K59" s="5"/>
      <c r="L59" s="5"/>
      <c r="M59" s="5"/>
      <c r="N59" s="5"/>
      <c r="O59" s="5"/>
      <c r="P59" s="5"/>
      <c r="Q59" s="5"/>
      <c r="R59" s="5"/>
      <c r="S59" s="5"/>
      <c r="T59" s="5"/>
      <c r="U59" s="5"/>
      <c r="V59" s="5"/>
      <c r="W59" s="5"/>
      <c r="X59" s="5"/>
      <c r="Y59" s="5"/>
      <c r="Z59" s="5"/>
    </row>
    <row r="60" spans="1:26" ht="15.75" customHeight="1" x14ac:dyDescent="0.25">
      <c r="A60" s="5"/>
      <c r="B60" s="5"/>
      <c r="C60" s="5"/>
      <c r="D60" s="5"/>
      <c r="E60" s="5"/>
      <c r="F60" s="5"/>
      <c r="G60" s="5"/>
      <c r="H60" s="5"/>
      <c r="I60" s="5"/>
      <c r="J60" s="5"/>
      <c r="K60" s="5"/>
      <c r="L60" s="5"/>
      <c r="M60" s="5"/>
      <c r="N60" s="5"/>
      <c r="O60" s="5"/>
      <c r="P60" s="5"/>
      <c r="Q60" s="5"/>
      <c r="R60" s="5"/>
      <c r="S60" s="5"/>
      <c r="T60" s="5"/>
      <c r="U60" s="5"/>
      <c r="V60" s="5"/>
      <c r="W60" s="5"/>
      <c r="X60" s="5"/>
      <c r="Y60" s="5"/>
      <c r="Z60" s="5"/>
    </row>
    <row r="61" spans="1:26" ht="15.75" customHeight="1" x14ac:dyDescent="0.25">
      <c r="A61" s="5"/>
      <c r="B61" s="5"/>
      <c r="C61" s="5"/>
      <c r="D61" s="5"/>
      <c r="E61" s="5"/>
      <c r="F61" s="5"/>
      <c r="G61" s="5"/>
      <c r="H61" s="5"/>
      <c r="I61" s="5"/>
      <c r="J61" s="5"/>
      <c r="K61" s="5"/>
      <c r="L61" s="5"/>
      <c r="M61" s="5"/>
      <c r="N61" s="5"/>
      <c r="O61" s="5"/>
      <c r="P61" s="5"/>
      <c r="Q61" s="5"/>
      <c r="R61" s="5"/>
      <c r="S61" s="5"/>
      <c r="T61" s="5"/>
      <c r="U61" s="5"/>
      <c r="V61" s="5"/>
      <c r="W61" s="5"/>
      <c r="X61" s="5"/>
      <c r="Y61" s="5"/>
      <c r="Z61" s="5"/>
    </row>
    <row r="62" spans="1:26" ht="15.75" customHeight="1" x14ac:dyDescent="0.25">
      <c r="A62" s="5"/>
      <c r="B62" s="5"/>
      <c r="C62" s="5"/>
      <c r="D62" s="5"/>
      <c r="E62" s="5"/>
      <c r="F62" s="5"/>
      <c r="G62" s="5"/>
      <c r="H62" s="5"/>
      <c r="I62" s="5"/>
      <c r="J62" s="5"/>
      <c r="K62" s="5"/>
      <c r="L62" s="5"/>
      <c r="M62" s="5"/>
      <c r="N62" s="5"/>
      <c r="O62" s="5"/>
      <c r="P62" s="5"/>
      <c r="Q62" s="5"/>
      <c r="R62" s="5"/>
      <c r="S62" s="5"/>
      <c r="T62" s="5"/>
      <c r="U62" s="5"/>
      <c r="V62" s="5"/>
      <c r="W62" s="5"/>
      <c r="X62" s="5"/>
      <c r="Y62" s="5"/>
      <c r="Z62" s="5"/>
    </row>
    <row r="63" spans="1:26" ht="15.75" customHeight="1" x14ac:dyDescent="0.25">
      <c r="A63" s="5"/>
      <c r="B63" s="5"/>
      <c r="C63" s="5"/>
      <c r="D63" s="5"/>
      <c r="E63" s="5"/>
      <c r="F63" s="5"/>
      <c r="G63" s="5"/>
      <c r="H63" s="5"/>
      <c r="I63" s="5"/>
      <c r="J63" s="5"/>
      <c r="K63" s="5"/>
      <c r="L63" s="5"/>
      <c r="M63" s="5"/>
      <c r="N63" s="5"/>
      <c r="O63" s="5"/>
      <c r="P63" s="5"/>
      <c r="Q63" s="5"/>
      <c r="R63" s="5"/>
      <c r="S63" s="5"/>
      <c r="T63" s="5"/>
      <c r="U63" s="5"/>
      <c r="V63" s="5"/>
      <c r="W63" s="5"/>
      <c r="X63" s="5"/>
      <c r="Y63" s="5"/>
      <c r="Z63" s="5"/>
    </row>
    <row r="64" spans="1:26" ht="15.75" customHeight="1" x14ac:dyDescent="0.25">
      <c r="A64" s="5"/>
      <c r="B64" s="5"/>
      <c r="C64" s="5"/>
      <c r="D64" s="5"/>
      <c r="E64" s="5"/>
      <c r="F64" s="5"/>
      <c r="G64" s="5"/>
      <c r="H64" s="5"/>
      <c r="I64" s="5"/>
      <c r="J64" s="5"/>
      <c r="K64" s="5"/>
      <c r="L64" s="5"/>
      <c r="M64" s="5"/>
      <c r="N64" s="5"/>
      <c r="O64" s="5"/>
      <c r="P64" s="5"/>
      <c r="Q64" s="5"/>
      <c r="R64" s="5"/>
      <c r="S64" s="5"/>
      <c r="T64" s="5"/>
      <c r="U64" s="5"/>
      <c r="V64" s="5"/>
      <c r="W64" s="5"/>
      <c r="X64" s="5"/>
      <c r="Y64" s="5"/>
      <c r="Z64" s="5"/>
    </row>
    <row r="65" spans="1:26" ht="15.75" customHeight="1" x14ac:dyDescent="0.25">
      <c r="A65" s="5"/>
      <c r="B65" s="5"/>
      <c r="C65" s="5"/>
      <c r="D65" s="5"/>
      <c r="E65" s="5"/>
      <c r="F65" s="5"/>
      <c r="G65" s="5"/>
      <c r="H65" s="5"/>
      <c r="I65" s="5"/>
      <c r="J65" s="5"/>
      <c r="K65" s="5"/>
      <c r="L65" s="5"/>
      <c r="M65" s="5"/>
      <c r="N65" s="5"/>
      <c r="O65" s="5"/>
      <c r="P65" s="5"/>
      <c r="Q65" s="5"/>
      <c r="R65" s="5"/>
      <c r="S65" s="5"/>
      <c r="T65" s="5"/>
      <c r="U65" s="5"/>
      <c r="V65" s="5"/>
      <c r="W65" s="5"/>
      <c r="X65" s="5"/>
      <c r="Y65" s="5"/>
      <c r="Z65" s="5"/>
    </row>
    <row r="66" spans="1:26" ht="15.75" customHeight="1" x14ac:dyDescent="0.25">
      <c r="A66" s="5"/>
      <c r="B66" s="5"/>
      <c r="C66" s="5"/>
      <c r="D66" s="5"/>
      <c r="E66" s="5"/>
      <c r="F66" s="5"/>
      <c r="G66" s="5"/>
      <c r="H66" s="5"/>
      <c r="I66" s="5"/>
      <c r="J66" s="5"/>
      <c r="K66" s="5"/>
      <c r="L66" s="5"/>
      <c r="M66" s="5"/>
      <c r="N66" s="5"/>
      <c r="O66" s="5"/>
      <c r="P66" s="5"/>
      <c r="Q66" s="5"/>
      <c r="R66" s="5"/>
      <c r="S66" s="5"/>
      <c r="T66" s="5"/>
      <c r="U66" s="5"/>
      <c r="V66" s="5"/>
      <c r="W66" s="5"/>
      <c r="X66" s="5"/>
      <c r="Y66" s="5"/>
      <c r="Z66" s="5"/>
    </row>
    <row r="67" spans="1:26" ht="15.75" customHeight="1" x14ac:dyDescent="0.25">
      <c r="A67" s="5"/>
      <c r="B67" s="5"/>
      <c r="C67" s="5"/>
      <c r="D67" s="5"/>
      <c r="E67" s="5"/>
      <c r="F67" s="5"/>
      <c r="G67" s="5"/>
      <c r="H67" s="5"/>
      <c r="I67" s="5"/>
      <c r="J67" s="5"/>
      <c r="K67" s="5"/>
      <c r="L67" s="5"/>
      <c r="M67" s="5"/>
      <c r="N67" s="5"/>
      <c r="O67" s="5"/>
      <c r="P67" s="5"/>
      <c r="Q67" s="5"/>
      <c r="R67" s="5"/>
      <c r="S67" s="5"/>
      <c r="T67" s="5"/>
      <c r="U67" s="5"/>
      <c r="V67" s="5"/>
      <c r="W67" s="5"/>
      <c r="X67" s="5"/>
      <c r="Y67" s="5"/>
      <c r="Z67" s="5"/>
    </row>
    <row r="68" spans="1:26" ht="15.75" customHeight="1" x14ac:dyDescent="0.25">
      <c r="A68" s="5"/>
      <c r="B68" s="5"/>
      <c r="C68" s="5"/>
      <c r="D68" s="5"/>
      <c r="E68" s="5"/>
      <c r="F68" s="5"/>
      <c r="G68" s="5"/>
      <c r="H68" s="5"/>
      <c r="I68" s="5"/>
      <c r="J68" s="5"/>
      <c r="K68" s="5"/>
      <c r="L68" s="5"/>
      <c r="M68" s="5"/>
      <c r="N68" s="5"/>
      <c r="O68" s="5"/>
      <c r="P68" s="5"/>
      <c r="Q68" s="5"/>
      <c r="R68" s="5"/>
      <c r="S68" s="5"/>
      <c r="T68" s="5"/>
      <c r="U68" s="5"/>
      <c r="V68" s="5"/>
      <c r="W68" s="5"/>
      <c r="X68" s="5"/>
      <c r="Y68" s="5"/>
      <c r="Z68" s="5"/>
    </row>
    <row r="69" spans="1:26" ht="15.75" customHeight="1" x14ac:dyDescent="0.25">
      <c r="A69" s="5"/>
      <c r="B69" s="5"/>
      <c r="C69" s="5"/>
      <c r="D69" s="5"/>
      <c r="E69" s="5"/>
      <c r="F69" s="5"/>
      <c r="G69" s="5"/>
      <c r="H69" s="5"/>
      <c r="I69" s="5"/>
      <c r="J69" s="5"/>
      <c r="K69" s="5"/>
      <c r="L69" s="5"/>
      <c r="M69" s="5"/>
      <c r="N69" s="5"/>
      <c r="O69" s="5"/>
      <c r="P69" s="5"/>
      <c r="Q69" s="5"/>
      <c r="R69" s="5"/>
      <c r="S69" s="5"/>
      <c r="T69" s="5"/>
      <c r="U69" s="5"/>
      <c r="V69" s="5"/>
      <c r="W69" s="5"/>
      <c r="X69" s="5"/>
      <c r="Y69" s="5"/>
      <c r="Z69" s="5"/>
    </row>
    <row r="70" spans="1:26" ht="15.75" customHeight="1" x14ac:dyDescent="0.25">
      <c r="A70" s="5"/>
      <c r="B70" s="5"/>
      <c r="C70" s="5"/>
      <c r="D70" s="5"/>
      <c r="E70" s="5"/>
      <c r="F70" s="5"/>
      <c r="G70" s="5"/>
      <c r="H70" s="5"/>
      <c r="I70" s="5"/>
      <c r="J70" s="5"/>
      <c r="K70" s="5"/>
      <c r="L70" s="5"/>
      <c r="M70" s="5"/>
      <c r="N70" s="5"/>
      <c r="O70" s="5"/>
      <c r="P70" s="5"/>
      <c r="Q70" s="5"/>
      <c r="R70" s="5"/>
      <c r="S70" s="5"/>
      <c r="T70" s="5"/>
      <c r="U70" s="5"/>
      <c r="V70" s="5"/>
      <c r="W70" s="5"/>
      <c r="X70" s="5"/>
      <c r="Y70" s="5"/>
      <c r="Z70" s="5"/>
    </row>
    <row r="71" spans="1:26" ht="15.75" customHeight="1" x14ac:dyDescent="0.25">
      <c r="A71" s="5"/>
      <c r="B71" s="5"/>
      <c r="C71" s="5"/>
      <c r="D71" s="5"/>
      <c r="E71" s="5"/>
      <c r="F71" s="5"/>
      <c r="G71" s="5"/>
      <c r="H71" s="5"/>
      <c r="I71" s="5"/>
      <c r="J71" s="5"/>
      <c r="K71" s="5"/>
      <c r="L71" s="5"/>
      <c r="M71" s="5"/>
      <c r="N71" s="5"/>
      <c r="O71" s="5"/>
      <c r="P71" s="5"/>
      <c r="Q71" s="5"/>
      <c r="R71" s="5"/>
      <c r="S71" s="5"/>
      <c r="T71" s="5"/>
      <c r="U71" s="5"/>
      <c r="V71" s="5"/>
      <c r="W71" s="5"/>
      <c r="X71" s="5"/>
      <c r="Y71" s="5"/>
      <c r="Z71" s="5"/>
    </row>
    <row r="72" spans="1:26" ht="15.75" customHeight="1" x14ac:dyDescent="0.25">
      <c r="A72" s="5"/>
      <c r="B72" s="5"/>
      <c r="C72" s="5"/>
      <c r="D72" s="5"/>
      <c r="E72" s="5"/>
      <c r="F72" s="5"/>
      <c r="G72" s="5"/>
      <c r="H72" s="5"/>
      <c r="I72" s="5"/>
      <c r="J72" s="5"/>
      <c r="K72" s="5"/>
      <c r="L72" s="5"/>
      <c r="M72" s="5"/>
      <c r="N72" s="5"/>
      <c r="O72" s="5"/>
      <c r="P72" s="5"/>
      <c r="Q72" s="5"/>
      <c r="R72" s="5"/>
      <c r="S72" s="5"/>
      <c r="T72" s="5"/>
      <c r="U72" s="5"/>
      <c r="V72" s="5"/>
      <c r="W72" s="5"/>
      <c r="X72" s="5"/>
      <c r="Y72" s="5"/>
      <c r="Z72" s="5"/>
    </row>
    <row r="73" spans="1:26" ht="15.75" customHeight="1" x14ac:dyDescent="0.25">
      <c r="A73" s="5"/>
      <c r="B73" s="5"/>
      <c r="C73" s="5"/>
      <c r="D73" s="5"/>
      <c r="E73" s="5"/>
      <c r="F73" s="5"/>
      <c r="G73" s="5"/>
      <c r="H73" s="5"/>
      <c r="I73" s="5"/>
      <c r="J73" s="5"/>
      <c r="K73" s="5"/>
      <c r="L73" s="5"/>
      <c r="M73" s="5"/>
      <c r="N73" s="5"/>
      <c r="O73" s="5"/>
      <c r="P73" s="5"/>
      <c r="Q73" s="5"/>
      <c r="R73" s="5"/>
      <c r="S73" s="5"/>
      <c r="T73" s="5"/>
      <c r="U73" s="5"/>
      <c r="V73" s="5"/>
      <c r="W73" s="5"/>
      <c r="X73" s="5"/>
      <c r="Y73" s="5"/>
      <c r="Z73" s="5"/>
    </row>
    <row r="74" spans="1:26" ht="15.75" customHeight="1" x14ac:dyDescent="0.25">
      <c r="A74" s="5"/>
      <c r="B74" s="5"/>
      <c r="C74" s="5"/>
      <c r="D74" s="5"/>
      <c r="E74" s="5"/>
      <c r="F74" s="5"/>
      <c r="G74" s="5"/>
      <c r="H74" s="5"/>
      <c r="I74" s="5"/>
      <c r="J74" s="5"/>
      <c r="K74" s="5"/>
      <c r="L74" s="5"/>
      <c r="M74" s="5"/>
      <c r="N74" s="5"/>
      <c r="O74" s="5"/>
      <c r="P74" s="5"/>
      <c r="Q74" s="5"/>
      <c r="R74" s="5"/>
      <c r="S74" s="5"/>
      <c r="T74" s="5"/>
      <c r="U74" s="5"/>
      <c r="V74" s="5"/>
      <c r="W74" s="5"/>
      <c r="X74" s="5"/>
      <c r="Y74" s="5"/>
      <c r="Z74" s="5"/>
    </row>
    <row r="75" spans="1:26" ht="15.75" customHeight="1" x14ac:dyDescent="0.25">
      <c r="A75" s="5"/>
      <c r="B75" s="5"/>
      <c r="C75" s="5"/>
      <c r="D75" s="5"/>
      <c r="E75" s="5"/>
      <c r="F75" s="5"/>
      <c r="G75" s="5"/>
      <c r="H75" s="5"/>
      <c r="I75" s="5"/>
      <c r="J75" s="5"/>
      <c r="K75" s="5"/>
      <c r="L75" s="5"/>
      <c r="M75" s="5"/>
      <c r="N75" s="5"/>
      <c r="O75" s="5"/>
      <c r="P75" s="5"/>
      <c r="Q75" s="5"/>
      <c r="R75" s="5"/>
      <c r="S75" s="5"/>
      <c r="T75" s="5"/>
      <c r="U75" s="5"/>
      <c r="V75" s="5"/>
      <c r="W75" s="5"/>
      <c r="X75" s="5"/>
      <c r="Y75" s="5"/>
      <c r="Z75" s="5"/>
    </row>
    <row r="76" spans="1:26" ht="15.75" customHeight="1" x14ac:dyDescent="0.25">
      <c r="A76" s="5"/>
      <c r="B76" s="5"/>
      <c r="C76" s="5"/>
      <c r="D76" s="5"/>
      <c r="E76" s="5"/>
      <c r="F76" s="5"/>
      <c r="G76" s="5"/>
      <c r="H76" s="5"/>
      <c r="I76" s="5"/>
      <c r="J76" s="5"/>
      <c r="K76" s="5"/>
      <c r="L76" s="5"/>
      <c r="M76" s="5"/>
      <c r="N76" s="5"/>
      <c r="O76" s="5"/>
      <c r="P76" s="5"/>
      <c r="Q76" s="5"/>
      <c r="R76" s="5"/>
      <c r="S76" s="5"/>
      <c r="T76" s="5"/>
      <c r="U76" s="5"/>
      <c r="V76" s="5"/>
      <c r="W76" s="5"/>
      <c r="X76" s="5"/>
      <c r="Y76" s="5"/>
      <c r="Z76" s="5"/>
    </row>
    <row r="77" spans="1:26" ht="15.75" customHeight="1" x14ac:dyDescent="0.25">
      <c r="A77" s="5"/>
      <c r="B77" s="5"/>
      <c r="C77" s="5"/>
      <c r="D77" s="5"/>
      <c r="E77" s="5"/>
      <c r="F77" s="5"/>
      <c r="G77" s="5"/>
      <c r="H77" s="5"/>
      <c r="I77" s="5"/>
      <c r="J77" s="5"/>
      <c r="K77" s="5"/>
      <c r="L77" s="5"/>
      <c r="M77" s="5"/>
      <c r="N77" s="5"/>
      <c r="O77" s="5"/>
      <c r="P77" s="5"/>
      <c r="Q77" s="5"/>
      <c r="R77" s="5"/>
      <c r="S77" s="5"/>
      <c r="T77" s="5"/>
      <c r="U77" s="5"/>
      <c r="V77" s="5"/>
      <c r="W77" s="5"/>
      <c r="X77" s="5"/>
      <c r="Y77" s="5"/>
      <c r="Z77" s="5"/>
    </row>
    <row r="78" spans="1:26" ht="15.75" customHeight="1" x14ac:dyDescent="0.25">
      <c r="A78" s="5"/>
      <c r="B78" s="5"/>
      <c r="C78" s="5"/>
      <c r="D78" s="5"/>
      <c r="E78" s="5"/>
      <c r="F78" s="5"/>
      <c r="G78" s="5"/>
      <c r="H78" s="5"/>
      <c r="I78" s="5"/>
      <c r="J78" s="5"/>
      <c r="K78" s="5"/>
      <c r="L78" s="5"/>
      <c r="M78" s="5"/>
      <c r="N78" s="5"/>
      <c r="O78" s="5"/>
      <c r="P78" s="5"/>
      <c r="Q78" s="5"/>
      <c r="R78" s="5"/>
      <c r="S78" s="5"/>
      <c r="T78" s="5"/>
      <c r="U78" s="5"/>
      <c r="V78" s="5"/>
      <c r="W78" s="5"/>
      <c r="X78" s="5"/>
      <c r="Y78" s="5"/>
      <c r="Z78" s="5"/>
    </row>
    <row r="79" spans="1:26" ht="15.75" customHeight="1" x14ac:dyDescent="0.25">
      <c r="A79" s="5"/>
      <c r="B79" s="5"/>
      <c r="C79" s="5"/>
      <c r="D79" s="5"/>
      <c r="E79" s="5"/>
      <c r="F79" s="5"/>
      <c r="G79" s="5"/>
      <c r="H79" s="5"/>
      <c r="I79" s="5"/>
      <c r="J79" s="5"/>
      <c r="K79" s="5"/>
      <c r="L79" s="5"/>
      <c r="M79" s="5"/>
      <c r="N79" s="5"/>
      <c r="O79" s="5"/>
      <c r="P79" s="5"/>
      <c r="Q79" s="5"/>
      <c r="R79" s="5"/>
      <c r="S79" s="5"/>
      <c r="T79" s="5"/>
      <c r="U79" s="5"/>
      <c r="V79" s="5"/>
      <c r="W79" s="5"/>
      <c r="X79" s="5"/>
      <c r="Y79" s="5"/>
      <c r="Z79" s="5"/>
    </row>
    <row r="80" spans="1:26" ht="15.75" customHeight="1" x14ac:dyDescent="0.25">
      <c r="A80" s="5"/>
      <c r="B80" s="5"/>
      <c r="C80" s="5"/>
      <c r="D80" s="5"/>
      <c r="E80" s="5"/>
      <c r="F80" s="5"/>
      <c r="G80" s="5"/>
      <c r="H80" s="5"/>
      <c r="I80" s="5"/>
      <c r="J80" s="5"/>
      <c r="K80" s="5"/>
      <c r="L80" s="5"/>
      <c r="M80" s="5"/>
      <c r="N80" s="5"/>
      <c r="O80" s="5"/>
      <c r="P80" s="5"/>
      <c r="Q80" s="5"/>
      <c r="R80" s="5"/>
      <c r="S80" s="5"/>
      <c r="T80" s="5"/>
      <c r="U80" s="5"/>
      <c r="V80" s="5"/>
      <c r="W80" s="5"/>
      <c r="X80" s="5"/>
      <c r="Y80" s="5"/>
      <c r="Z80" s="5"/>
    </row>
    <row r="81" spans="1:26" ht="15.75" customHeight="1" x14ac:dyDescent="0.25">
      <c r="A81" s="5"/>
      <c r="B81" s="5"/>
      <c r="C81" s="5"/>
      <c r="D81" s="5"/>
      <c r="E81" s="5"/>
      <c r="F81" s="5"/>
      <c r="G81" s="5"/>
      <c r="H81" s="5"/>
      <c r="I81" s="5"/>
      <c r="J81" s="5"/>
      <c r="K81" s="5"/>
      <c r="L81" s="5"/>
      <c r="M81" s="5"/>
      <c r="N81" s="5"/>
      <c r="O81" s="5"/>
      <c r="P81" s="5"/>
      <c r="Q81" s="5"/>
      <c r="R81" s="5"/>
      <c r="S81" s="5"/>
      <c r="T81" s="5"/>
      <c r="U81" s="5"/>
      <c r="V81" s="5"/>
      <c r="W81" s="5"/>
      <c r="X81" s="5"/>
      <c r="Y81" s="5"/>
      <c r="Z81" s="5"/>
    </row>
    <row r="82" spans="1:26" ht="15.75" customHeight="1" x14ac:dyDescent="0.25">
      <c r="A82" s="5"/>
      <c r="B82" s="5"/>
      <c r="C82" s="5"/>
      <c r="D82" s="5"/>
      <c r="E82" s="5"/>
      <c r="F82" s="5"/>
      <c r="G82" s="5"/>
      <c r="H82" s="5"/>
      <c r="I82" s="5"/>
      <c r="J82" s="5"/>
      <c r="K82" s="5"/>
      <c r="L82" s="5"/>
      <c r="M82" s="5"/>
      <c r="N82" s="5"/>
      <c r="O82" s="5"/>
      <c r="P82" s="5"/>
      <c r="Q82" s="5"/>
      <c r="R82" s="5"/>
      <c r="S82" s="5"/>
      <c r="T82" s="5"/>
      <c r="U82" s="5"/>
      <c r="V82" s="5"/>
      <c r="W82" s="5"/>
      <c r="X82" s="5"/>
      <c r="Y82" s="5"/>
      <c r="Z82" s="5"/>
    </row>
    <row r="83" spans="1:26" ht="15.75" customHeight="1" x14ac:dyDescent="0.25">
      <c r="A83" s="5"/>
      <c r="B83" s="5"/>
      <c r="C83" s="5"/>
      <c r="D83" s="5"/>
      <c r="E83" s="5"/>
      <c r="F83" s="5"/>
      <c r="G83" s="5"/>
      <c r="H83" s="5"/>
      <c r="I83" s="5"/>
      <c r="J83" s="5"/>
      <c r="K83" s="5"/>
      <c r="L83" s="5"/>
      <c r="M83" s="5"/>
      <c r="N83" s="5"/>
      <c r="O83" s="5"/>
      <c r="P83" s="5"/>
      <c r="Q83" s="5"/>
      <c r="R83" s="5"/>
      <c r="S83" s="5"/>
      <c r="T83" s="5"/>
      <c r="U83" s="5"/>
      <c r="V83" s="5"/>
      <c r="W83" s="5"/>
      <c r="X83" s="5"/>
      <c r="Y83" s="5"/>
      <c r="Z83" s="5"/>
    </row>
    <row r="84" spans="1:26" ht="15.75" customHeight="1" x14ac:dyDescent="0.25">
      <c r="A84" s="5"/>
      <c r="B84" s="5"/>
      <c r="C84" s="5"/>
      <c r="D84" s="5"/>
      <c r="E84" s="5"/>
      <c r="F84" s="5"/>
      <c r="G84" s="5"/>
      <c r="H84" s="5"/>
      <c r="I84" s="5"/>
      <c r="J84" s="5"/>
      <c r="K84" s="5"/>
      <c r="L84" s="5"/>
      <c r="M84" s="5"/>
      <c r="N84" s="5"/>
      <c r="O84" s="5"/>
      <c r="P84" s="5"/>
      <c r="Q84" s="5"/>
      <c r="R84" s="5"/>
      <c r="S84" s="5"/>
      <c r="T84" s="5"/>
      <c r="U84" s="5"/>
      <c r="V84" s="5"/>
      <c r="W84" s="5"/>
      <c r="X84" s="5"/>
      <c r="Y84" s="5"/>
      <c r="Z84" s="5"/>
    </row>
    <row r="85" spans="1:26" ht="15.75" customHeight="1" x14ac:dyDescent="0.25">
      <c r="A85" s="5"/>
      <c r="B85" s="5"/>
      <c r="C85" s="5"/>
      <c r="D85" s="5"/>
      <c r="E85" s="5"/>
      <c r="F85" s="5"/>
      <c r="G85" s="5"/>
      <c r="H85" s="5"/>
      <c r="I85" s="5"/>
      <c r="J85" s="5"/>
      <c r="K85" s="5"/>
      <c r="L85" s="5"/>
      <c r="M85" s="5"/>
      <c r="N85" s="5"/>
      <c r="O85" s="5"/>
      <c r="P85" s="5"/>
      <c r="Q85" s="5"/>
      <c r="R85" s="5"/>
      <c r="S85" s="5"/>
      <c r="T85" s="5"/>
      <c r="U85" s="5"/>
      <c r="V85" s="5"/>
      <c r="W85" s="5"/>
      <c r="X85" s="5"/>
      <c r="Y85" s="5"/>
      <c r="Z85" s="5"/>
    </row>
    <row r="86" spans="1:26" ht="15.75" customHeight="1" x14ac:dyDescent="0.25">
      <c r="A86" s="5"/>
      <c r="B86" s="5"/>
      <c r="C86" s="5"/>
      <c r="D86" s="5"/>
      <c r="E86" s="5"/>
      <c r="F86" s="5"/>
      <c r="G86" s="5"/>
      <c r="H86" s="5"/>
      <c r="I86" s="5"/>
      <c r="J86" s="5"/>
      <c r="K86" s="5"/>
      <c r="L86" s="5"/>
      <c r="M86" s="5"/>
      <c r="N86" s="5"/>
      <c r="O86" s="5"/>
      <c r="P86" s="5"/>
      <c r="Q86" s="5"/>
      <c r="R86" s="5"/>
      <c r="S86" s="5"/>
      <c r="T86" s="5"/>
      <c r="U86" s="5"/>
      <c r="V86" s="5"/>
      <c r="W86" s="5"/>
      <c r="X86" s="5"/>
      <c r="Y86" s="5"/>
      <c r="Z86" s="5"/>
    </row>
    <row r="87" spans="1:26" ht="15.75" customHeight="1" x14ac:dyDescent="0.25">
      <c r="A87" s="5"/>
      <c r="B87" s="5"/>
      <c r="C87" s="5"/>
      <c r="D87" s="5"/>
      <c r="E87" s="5"/>
      <c r="F87" s="5"/>
      <c r="G87" s="5"/>
      <c r="H87" s="5"/>
      <c r="I87" s="5"/>
      <c r="J87" s="5"/>
      <c r="K87" s="5"/>
      <c r="L87" s="5"/>
      <c r="M87" s="5"/>
      <c r="N87" s="5"/>
      <c r="O87" s="5"/>
      <c r="P87" s="5"/>
      <c r="Q87" s="5"/>
      <c r="R87" s="5"/>
      <c r="S87" s="5"/>
      <c r="T87" s="5"/>
      <c r="U87" s="5"/>
      <c r="V87" s="5"/>
      <c r="W87" s="5"/>
      <c r="X87" s="5"/>
      <c r="Y87" s="5"/>
      <c r="Z87" s="5"/>
    </row>
    <row r="88" spans="1:26" ht="15.75" customHeight="1" x14ac:dyDescent="0.25">
      <c r="A88" s="5"/>
      <c r="B88" s="5"/>
      <c r="C88" s="5"/>
      <c r="D88" s="5"/>
      <c r="E88" s="5"/>
      <c r="F88" s="5"/>
      <c r="G88" s="5"/>
      <c r="H88" s="5"/>
      <c r="I88" s="5"/>
      <c r="J88" s="5"/>
      <c r="K88" s="5"/>
      <c r="L88" s="5"/>
      <c r="M88" s="5"/>
      <c r="N88" s="5"/>
      <c r="O88" s="5"/>
      <c r="P88" s="5"/>
      <c r="Q88" s="5"/>
      <c r="R88" s="5"/>
      <c r="S88" s="5"/>
      <c r="T88" s="5"/>
      <c r="U88" s="5"/>
      <c r="V88" s="5"/>
      <c r="W88" s="5"/>
      <c r="X88" s="5"/>
      <c r="Y88" s="5"/>
      <c r="Z88" s="5"/>
    </row>
    <row r="89" spans="1:26" ht="15.75" customHeight="1" x14ac:dyDescent="0.25">
      <c r="A89" s="5"/>
      <c r="B89" s="5"/>
      <c r="C89" s="5"/>
      <c r="D89" s="5"/>
      <c r="E89" s="5"/>
      <c r="F89" s="5"/>
      <c r="G89" s="5"/>
      <c r="H89" s="5"/>
      <c r="I89" s="5"/>
      <c r="J89" s="5"/>
      <c r="K89" s="5"/>
      <c r="L89" s="5"/>
      <c r="M89" s="5"/>
      <c r="N89" s="5"/>
      <c r="O89" s="5"/>
      <c r="P89" s="5"/>
      <c r="Q89" s="5"/>
      <c r="R89" s="5"/>
      <c r="S89" s="5"/>
      <c r="T89" s="5"/>
      <c r="U89" s="5"/>
      <c r="V89" s="5"/>
      <c r="W89" s="5"/>
      <c r="X89" s="5"/>
      <c r="Y89" s="5"/>
      <c r="Z89" s="5"/>
    </row>
    <row r="90" spans="1:26" ht="15.75" customHeight="1" x14ac:dyDescent="0.25">
      <c r="A90" s="5"/>
      <c r="B90" s="5"/>
      <c r="C90" s="5"/>
      <c r="D90" s="5"/>
      <c r="E90" s="5"/>
      <c r="F90" s="5"/>
      <c r="G90" s="5"/>
      <c r="H90" s="5"/>
      <c r="I90" s="5"/>
      <c r="J90" s="5"/>
      <c r="K90" s="5"/>
      <c r="L90" s="5"/>
      <c r="M90" s="5"/>
      <c r="N90" s="5"/>
      <c r="O90" s="5"/>
      <c r="P90" s="5"/>
      <c r="Q90" s="5"/>
      <c r="R90" s="5"/>
      <c r="S90" s="5"/>
      <c r="T90" s="5"/>
      <c r="U90" s="5"/>
      <c r="V90" s="5"/>
      <c r="W90" s="5"/>
      <c r="X90" s="5"/>
      <c r="Y90" s="5"/>
      <c r="Z90" s="5"/>
    </row>
    <row r="91" spans="1:26" ht="15.75" customHeight="1" x14ac:dyDescent="0.25">
      <c r="A91" s="5"/>
      <c r="B91" s="5"/>
      <c r="C91" s="5"/>
      <c r="D91" s="5"/>
      <c r="E91" s="5"/>
      <c r="F91" s="5"/>
      <c r="G91" s="5"/>
      <c r="H91" s="5"/>
      <c r="I91" s="5"/>
      <c r="J91" s="5"/>
      <c r="K91" s="5"/>
      <c r="L91" s="5"/>
      <c r="M91" s="5"/>
      <c r="N91" s="5"/>
      <c r="O91" s="5"/>
      <c r="P91" s="5"/>
      <c r="Q91" s="5"/>
      <c r="R91" s="5"/>
      <c r="S91" s="5"/>
      <c r="T91" s="5"/>
      <c r="U91" s="5"/>
      <c r="V91" s="5"/>
      <c r="W91" s="5"/>
      <c r="X91" s="5"/>
      <c r="Y91" s="5"/>
      <c r="Z91" s="5"/>
    </row>
    <row r="92" spans="1:26" ht="15.75" customHeight="1" x14ac:dyDescent="0.25">
      <c r="A92" s="5"/>
      <c r="B92" s="5"/>
      <c r="C92" s="5"/>
      <c r="D92" s="5"/>
      <c r="E92" s="5"/>
      <c r="F92" s="5"/>
      <c r="G92" s="5"/>
      <c r="H92" s="5"/>
      <c r="I92" s="5"/>
      <c r="J92" s="5"/>
      <c r="K92" s="5"/>
      <c r="L92" s="5"/>
      <c r="M92" s="5"/>
      <c r="N92" s="5"/>
      <c r="O92" s="5"/>
      <c r="P92" s="5"/>
      <c r="Q92" s="5"/>
      <c r="R92" s="5"/>
      <c r="S92" s="5"/>
      <c r="T92" s="5"/>
      <c r="U92" s="5"/>
      <c r="V92" s="5"/>
      <c r="W92" s="5"/>
      <c r="X92" s="5"/>
      <c r="Y92" s="5"/>
      <c r="Z92" s="5"/>
    </row>
    <row r="93" spans="1:26" ht="15.75" customHeight="1" x14ac:dyDescent="0.25">
      <c r="A93" s="5"/>
      <c r="B93" s="5"/>
      <c r="C93" s="5"/>
      <c r="D93" s="5"/>
      <c r="E93" s="5"/>
      <c r="F93" s="5"/>
      <c r="G93" s="5"/>
      <c r="H93" s="5"/>
      <c r="I93" s="5"/>
      <c r="J93" s="5"/>
      <c r="K93" s="5"/>
      <c r="L93" s="5"/>
      <c r="M93" s="5"/>
      <c r="N93" s="5"/>
      <c r="O93" s="5"/>
      <c r="P93" s="5"/>
      <c r="Q93" s="5"/>
      <c r="R93" s="5"/>
      <c r="S93" s="5"/>
      <c r="T93" s="5"/>
      <c r="U93" s="5"/>
      <c r="V93" s="5"/>
      <c r="W93" s="5"/>
      <c r="X93" s="5"/>
      <c r="Y93" s="5"/>
      <c r="Z93" s="5"/>
    </row>
    <row r="94" spans="1:26" ht="15.75" customHeight="1" x14ac:dyDescent="0.25">
      <c r="A94" s="5"/>
      <c r="B94" s="5"/>
      <c r="C94" s="5"/>
      <c r="D94" s="5"/>
      <c r="E94" s="5"/>
      <c r="F94" s="5"/>
      <c r="G94" s="5"/>
      <c r="H94" s="5"/>
      <c r="I94" s="5"/>
      <c r="J94" s="5"/>
      <c r="K94" s="5"/>
      <c r="L94" s="5"/>
      <c r="M94" s="5"/>
      <c r="N94" s="5"/>
      <c r="O94" s="5"/>
      <c r="P94" s="5"/>
      <c r="Q94" s="5"/>
      <c r="R94" s="5"/>
      <c r="S94" s="5"/>
      <c r="T94" s="5"/>
      <c r="U94" s="5"/>
      <c r="V94" s="5"/>
      <c r="W94" s="5"/>
      <c r="X94" s="5"/>
      <c r="Y94" s="5"/>
      <c r="Z94" s="5"/>
    </row>
    <row r="95" spans="1:26" ht="15.75" customHeight="1" x14ac:dyDescent="0.25">
      <c r="A95" s="5"/>
      <c r="B95" s="5"/>
      <c r="C95" s="5"/>
      <c r="D95" s="5"/>
      <c r="E95" s="5"/>
      <c r="F95" s="5"/>
      <c r="G95" s="5"/>
      <c r="H95" s="5"/>
      <c r="I95" s="5"/>
      <c r="J95" s="5"/>
      <c r="K95" s="5"/>
      <c r="L95" s="5"/>
      <c r="M95" s="5"/>
      <c r="N95" s="5"/>
      <c r="O95" s="5"/>
      <c r="P95" s="5"/>
      <c r="Q95" s="5"/>
      <c r="R95" s="5"/>
      <c r="S95" s="5"/>
      <c r="T95" s="5"/>
      <c r="U95" s="5"/>
      <c r="V95" s="5"/>
      <c r="W95" s="5"/>
      <c r="X95" s="5"/>
      <c r="Y95" s="5"/>
      <c r="Z95" s="5"/>
    </row>
    <row r="96" spans="1:26" ht="15.75" customHeight="1" x14ac:dyDescent="0.25">
      <c r="A96" s="5"/>
      <c r="B96" s="5"/>
      <c r="C96" s="5"/>
      <c r="D96" s="5"/>
      <c r="E96" s="5"/>
      <c r="F96" s="5"/>
      <c r="G96" s="5"/>
      <c r="H96" s="5"/>
      <c r="I96" s="5"/>
      <c r="J96" s="5"/>
      <c r="K96" s="5"/>
      <c r="L96" s="5"/>
      <c r="M96" s="5"/>
      <c r="N96" s="5"/>
      <c r="O96" s="5"/>
      <c r="P96" s="5"/>
      <c r="Q96" s="5"/>
      <c r="R96" s="5"/>
      <c r="S96" s="5"/>
      <c r="T96" s="5"/>
      <c r="U96" s="5"/>
      <c r="V96" s="5"/>
      <c r="W96" s="5"/>
      <c r="X96" s="5"/>
      <c r="Y96" s="5"/>
      <c r="Z96" s="5"/>
    </row>
    <row r="97" spans="1:26" ht="15.75" customHeight="1" x14ac:dyDescent="0.25">
      <c r="A97" s="5"/>
      <c r="B97" s="5"/>
      <c r="C97" s="5"/>
      <c r="D97" s="5"/>
      <c r="E97" s="5"/>
      <c r="F97" s="5"/>
      <c r="G97" s="5"/>
      <c r="H97" s="5"/>
      <c r="I97" s="5"/>
      <c r="J97" s="5"/>
      <c r="K97" s="5"/>
      <c r="L97" s="5"/>
      <c r="M97" s="5"/>
      <c r="N97" s="5"/>
      <c r="O97" s="5"/>
      <c r="P97" s="5"/>
      <c r="Q97" s="5"/>
      <c r="R97" s="5"/>
      <c r="S97" s="5"/>
      <c r="T97" s="5"/>
      <c r="U97" s="5"/>
      <c r="V97" s="5"/>
      <c r="W97" s="5"/>
      <c r="X97" s="5"/>
      <c r="Y97" s="5"/>
      <c r="Z97" s="5"/>
    </row>
    <row r="98" spans="1:26" ht="15.75" customHeight="1" x14ac:dyDescent="0.25">
      <c r="A98" s="5"/>
      <c r="B98" s="5"/>
      <c r="C98" s="5"/>
      <c r="D98" s="5"/>
      <c r="E98" s="5"/>
      <c r="F98" s="5"/>
      <c r="G98" s="5"/>
      <c r="H98" s="5"/>
      <c r="I98" s="5"/>
      <c r="J98" s="5"/>
      <c r="K98" s="5"/>
      <c r="L98" s="5"/>
      <c r="M98" s="5"/>
      <c r="N98" s="5"/>
      <c r="O98" s="5"/>
      <c r="P98" s="5"/>
      <c r="Q98" s="5"/>
      <c r="R98" s="5"/>
      <c r="S98" s="5"/>
      <c r="T98" s="5"/>
      <c r="U98" s="5"/>
      <c r="V98" s="5"/>
      <c r="W98" s="5"/>
      <c r="X98" s="5"/>
      <c r="Y98" s="5"/>
      <c r="Z98" s="5"/>
    </row>
    <row r="99" spans="1:26" ht="15.75" customHeight="1" x14ac:dyDescent="0.25">
      <c r="A99" s="5"/>
      <c r="B99" s="5"/>
      <c r="C99" s="5"/>
      <c r="D99" s="5"/>
      <c r="E99" s="5"/>
      <c r="F99" s="5"/>
      <c r="G99" s="5"/>
      <c r="H99" s="5"/>
      <c r="I99" s="5"/>
      <c r="J99" s="5"/>
      <c r="K99" s="5"/>
      <c r="L99" s="5"/>
      <c r="M99" s="5"/>
      <c r="N99" s="5"/>
      <c r="O99" s="5"/>
      <c r="P99" s="5"/>
      <c r="Q99" s="5"/>
      <c r="R99" s="5"/>
      <c r="S99" s="5"/>
      <c r="T99" s="5"/>
      <c r="U99" s="5"/>
      <c r="V99" s="5"/>
      <c r="W99" s="5"/>
      <c r="X99" s="5"/>
      <c r="Y99" s="5"/>
      <c r="Z99" s="5"/>
    </row>
    <row r="100" spans="1:26" ht="15.75" customHeight="1" x14ac:dyDescent="0.25">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spans="1:26" ht="15.75" customHeight="1" x14ac:dyDescent="0.25">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spans="1:26" ht="15.75" customHeight="1" x14ac:dyDescent="0.25">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spans="1:26" ht="15.75" customHeight="1" x14ac:dyDescent="0.25">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spans="1:26" ht="15.75" customHeight="1" x14ac:dyDescent="0.25">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spans="1:26" ht="15.75" customHeight="1" x14ac:dyDescent="0.25">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spans="1:26" ht="15.75" customHeight="1" x14ac:dyDescent="0.25">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spans="1:26" ht="15.75" customHeight="1" x14ac:dyDescent="0.25">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spans="1:26" ht="15.75" customHeight="1" x14ac:dyDescent="0.25">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spans="1:26" ht="15.75" customHeight="1" x14ac:dyDescent="0.25">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spans="1:26" ht="15.75" customHeight="1" x14ac:dyDescent="0.25">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spans="1:26" ht="15.75" customHeight="1" x14ac:dyDescent="0.25">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spans="1:26" ht="15.75" customHeight="1" x14ac:dyDescent="0.25">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spans="1:26" ht="15.75" customHeight="1" x14ac:dyDescent="0.25">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spans="1:26" ht="15.75" customHeight="1" x14ac:dyDescent="0.25">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spans="1:26" ht="15.75" customHeight="1" x14ac:dyDescent="0.2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spans="1:26" ht="15.75" customHeight="1" x14ac:dyDescent="0.25">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spans="1:26" ht="15.75" customHeight="1" x14ac:dyDescent="0.25">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spans="1:26" ht="15.75" customHeight="1" x14ac:dyDescent="0.25">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spans="1:26" ht="15.75" customHeight="1" x14ac:dyDescent="0.25">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spans="1:26" ht="15.75" customHeight="1" x14ac:dyDescent="0.25">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spans="1:26" ht="15.75" customHeight="1" x14ac:dyDescent="0.25">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spans="1:26" ht="15.75" customHeight="1" x14ac:dyDescent="0.25">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spans="1:26" ht="15.75" customHeight="1" x14ac:dyDescent="0.25">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spans="1:26" ht="15.75" customHeight="1" x14ac:dyDescent="0.25">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spans="1:26" ht="15.75" customHeight="1" x14ac:dyDescent="0.2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spans="1:26" ht="15.75" customHeight="1" x14ac:dyDescent="0.25">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spans="1:26" ht="15.75" customHeight="1" x14ac:dyDescent="0.25">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spans="1:26" ht="15.75" customHeight="1" x14ac:dyDescent="0.25">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spans="1:26" ht="15.75" customHeight="1" x14ac:dyDescent="0.25">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spans="1:26" ht="15.75" customHeight="1" x14ac:dyDescent="0.25">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spans="1:26" ht="15.75" customHeight="1" x14ac:dyDescent="0.25">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spans="1:26" ht="15.75" customHeight="1" x14ac:dyDescent="0.25">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spans="1:26" ht="15.75" customHeight="1" x14ac:dyDescent="0.25">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spans="1:26" ht="15.75" customHeight="1" x14ac:dyDescent="0.25">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spans="1:26" ht="15.75" customHeight="1" x14ac:dyDescent="0.2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spans="1:26" ht="15.75" customHeight="1" x14ac:dyDescent="0.25">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spans="1:26" ht="15.75" customHeight="1" x14ac:dyDescent="0.25">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spans="1:26" ht="15.75" customHeight="1" x14ac:dyDescent="0.25">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spans="1:26" ht="15.75" customHeight="1" x14ac:dyDescent="0.25">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spans="1:26" ht="15.75" customHeight="1" x14ac:dyDescent="0.25">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spans="1:26" ht="15.75" customHeight="1" x14ac:dyDescent="0.25">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spans="1:26" ht="15.75" customHeight="1" x14ac:dyDescent="0.25">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spans="1:26" ht="15.75" customHeight="1" x14ac:dyDescent="0.25">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spans="1:26" ht="15.75" customHeight="1" x14ac:dyDescent="0.25">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spans="1:26" ht="15.75" customHeight="1" x14ac:dyDescent="0.2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spans="1:26" ht="15.75" customHeight="1" x14ac:dyDescent="0.25">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spans="1:26" ht="15.75" customHeight="1" x14ac:dyDescent="0.25">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spans="1:26" ht="15.75" customHeight="1" x14ac:dyDescent="0.25">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spans="1:26" ht="15.75" customHeight="1" x14ac:dyDescent="0.25">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spans="1:26" ht="15.75" customHeight="1" x14ac:dyDescent="0.25">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spans="1:26" ht="15.75" customHeight="1" x14ac:dyDescent="0.25">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spans="1:26" ht="15.75" customHeight="1" x14ac:dyDescent="0.25">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spans="1:26" ht="15.75" customHeight="1" x14ac:dyDescent="0.25">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spans="1:26" ht="15.75" customHeight="1" x14ac:dyDescent="0.25">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spans="1:26" ht="15.75" customHeight="1" x14ac:dyDescent="0.2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spans="1:26" ht="15.75" customHeight="1" x14ac:dyDescent="0.25">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spans="1:26" ht="15.75" customHeight="1" x14ac:dyDescent="0.25">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spans="1:26" ht="15.75" customHeight="1" x14ac:dyDescent="0.25">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spans="1:26" ht="15.75" customHeight="1" x14ac:dyDescent="0.25">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spans="1:26" ht="15.75" customHeight="1" x14ac:dyDescent="0.25">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spans="1:26" ht="15.75" customHeight="1" x14ac:dyDescent="0.25">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spans="1:26" ht="15.75" customHeight="1" x14ac:dyDescent="0.25">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spans="1:26" ht="15.75" customHeight="1" x14ac:dyDescent="0.25">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spans="1:26" ht="15.75" customHeight="1" x14ac:dyDescent="0.25">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spans="1:26" ht="15.75" customHeight="1" x14ac:dyDescent="0.2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spans="1:26" ht="15.75" customHeight="1" x14ac:dyDescent="0.25">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spans="1:26" ht="15.75" customHeight="1" x14ac:dyDescent="0.25">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spans="1:26" ht="15.75" customHeight="1" x14ac:dyDescent="0.25">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spans="1:26" ht="15.75" customHeight="1" x14ac:dyDescent="0.25">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spans="1:26" ht="15.75" customHeight="1" x14ac:dyDescent="0.25">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spans="1:26" ht="15.75" customHeight="1" x14ac:dyDescent="0.25">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spans="1:26" ht="15.75" customHeight="1" x14ac:dyDescent="0.25">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spans="1:26" ht="15.75" customHeight="1" x14ac:dyDescent="0.25">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spans="1:26" ht="15.75" customHeight="1" x14ac:dyDescent="0.25">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spans="1:26" ht="15.75" customHeight="1" x14ac:dyDescent="0.2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spans="1:26" ht="15.75" customHeight="1" x14ac:dyDescent="0.25">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spans="1:26" ht="15.75" customHeight="1" x14ac:dyDescent="0.25">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spans="1:26" ht="15.75" customHeight="1" x14ac:dyDescent="0.25">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spans="1:26" ht="15.75" customHeight="1" x14ac:dyDescent="0.25">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spans="1:26" ht="15.75" customHeight="1" x14ac:dyDescent="0.25">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spans="1:26" ht="15.75" customHeight="1" x14ac:dyDescent="0.25">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spans="1:26" ht="15.75" customHeight="1" x14ac:dyDescent="0.25">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spans="1:26" ht="15.75" customHeight="1" x14ac:dyDescent="0.25">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spans="1:26" ht="15.75" customHeight="1" x14ac:dyDescent="0.25">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spans="1:26" ht="15.75" customHeight="1" x14ac:dyDescent="0.2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spans="1:26" ht="15.75" customHeight="1" x14ac:dyDescent="0.25">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spans="1:26" ht="15.75" customHeight="1" x14ac:dyDescent="0.25">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spans="1:26" ht="15.75" customHeight="1" x14ac:dyDescent="0.25">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spans="1:26" ht="15.75" customHeight="1" x14ac:dyDescent="0.25">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spans="1:26" ht="15.75" customHeight="1" x14ac:dyDescent="0.25">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spans="1:26" ht="15.75" customHeight="1" x14ac:dyDescent="0.25">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spans="1:26" ht="15.75" customHeight="1" x14ac:dyDescent="0.25">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spans="1:26" ht="15.75" customHeight="1" x14ac:dyDescent="0.25">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spans="1:26" ht="15.75" customHeight="1" x14ac:dyDescent="0.25">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spans="1:26" ht="15.75" customHeight="1" x14ac:dyDescent="0.2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spans="1:26" ht="15.75" customHeight="1" x14ac:dyDescent="0.25">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spans="1:26" ht="15.75" customHeight="1" x14ac:dyDescent="0.25">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spans="1:26" ht="15.75" customHeight="1" x14ac:dyDescent="0.25">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spans="1:26" ht="15.75" customHeight="1" x14ac:dyDescent="0.25">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spans="1:26" ht="15.75" customHeight="1" x14ac:dyDescent="0.25">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spans="1:26" ht="15.75" customHeight="1" x14ac:dyDescent="0.25">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spans="1:26" ht="15.75" customHeight="1" x14ac:dyDescent="0.25">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spans="1:26" ht="15.75" customHeight="1" x14ac:dyDescent="0.25">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spans="1:26" ht="15.75" customHeight="1" x14ac:dyDescent="0.25">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spans="1:26" ht="15.75" customHeight="1" x14ac:dyDescent="0.2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spans="1:26" ht="15.75" customHeight="1" x14ac:dyDescent="0.25">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spans="1:26" ht="15.75" customHeight="1" x14ac:dyDescent="0.25">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spans="1:26" ht="15.75" customHeight="1" x14ac:dyDescent="0.25">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spans="1:26" ht="15.75" customHeight="1" x14ac:dyDescent="0.25">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spans="1:26" ht="15.75" customHeight="1" x14ac:dyDescent="0.25">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spans="1:26" ht="15.75" customHeight="1" x14ac:dyDescent="0.25">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spans="1:26" ht="15.75" customHeight="1" x14ac:dyDescent="0.25">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spans="1:26" ht="15.75" customHeight="1" x14ac:dyDescent="0.25">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spans="1:26" ht="15.75" customHeight="1" x14ac:dyDescent="0.25">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spans="1:26" ht="15.75" customHeight="1" x14ac:dyDescent="0.2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spans="1:26" ht="15.75" customHeight="1" x14ac:dyDescent="0.25">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spans="1:26" ht="15.75" customHeight="1" x14ac:dyDescent="0.25">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spans="1:26" ht="15.75" customHeight="1" x14ac:dyDescent="0.25">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spans="1:26" ht="15.75" customHeight="1" x14ac:dyDescent="0.25">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spans="1:26" ht="15.75" customHeight="1" x14ac:dyDescent="0.25">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spans="1:26" ht="15.75" customHeight="1" x14ac:dyDescent="0.25">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spans="1:26" ht="15.75" customHeight="1" x14ac:dyDescent="0.25">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spans="1:26" ht="15.75" customHeight="1" x14ac:dyDescent="0.25">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spans="1:26" ht="15.75" customHeight="1" x14ac:dyDescent="0.25">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spans="1:26" ht="15.75" customHeight="1" x14ac:dyDescent="0.2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spans="1:26" ht="15.75" customHeight="1" x14ac:dyDescent="0.25">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spans="1:26" ht="15.75" customHeight="1" x14ac:dyDescent="0.25">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spans="1:26" ht="15.75" customHeight="1" x14ac:dyDescent="0.25">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spans="1:26" ht="15.75" customHeight="1" x14ac:dyDescent="0.25">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spans="1:26" ht="15.75" customHeight="1" x14ac:dyDescent="0.25">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spans="1:26" ht="15.75" customHeight="1" x14ac:dyDescent="0.25">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spans="1:26" ht="15.75" customHeight="1" x14ac:dyDescent="0.25">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spans="1:26" ht="15.75" customHeight="1" x14ac:dyDescent="0.25">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spans="1:26" ht="15.75" customHeight="1" x14ac:dyDescent="0.25">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spans="1:26" ht="15.75" customHeight="1" x14ac:dyDescent="0.2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spans="1:26" ht="15.75" customHeight="1" x14ac:dyDescent="0.25">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spans="1:26" ht="15.75" customHeight="1" x14ac:dyDescent="0.25">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spans="1:26" ht="15.75" customHeight="1" x14ac:dyDescent="0.25">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spans="1:26" ht="15.75" customHeight="1" x14ac:dyDescent="0.25">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spans="1:26" ht="15.75" customHeight="1" x14ac:dyDescent="0.25">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spans="1:26" ht="15.75" customHeight="1" x14ac:dyDescent="0.25">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spans="1:26" ht="15.75" customHeight="1" x14ac:dyDescent="0.25">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spans="1:26" ht="15.75" customHeight="1" x14ac:dyDescent="0.25">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spans="1:26" ht="15.75" customHeight="1" x14ac:dyDescent="0.25">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spans="1:26" ht="15.75" customHeight="1" x14ac:dyDescent="0.2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spans="1:26" ht="15.75" customHeight="1" x14ac:dyDescent="0.25">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spans="1:26" ht="15.75" customHeight="1" x14ac:dyDescent="0.25">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spans="1:26" ht="15.75" customHeight="1" x14ac:dyDescent="0.25">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spans="1:26" ht="15.75" customHeight="1" x14ac:dyDescent="0.25">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spans="1:26" ht="15.75" customHeight="1" x14ac:dyDescent="0.25">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spans="1:26" ht="15.75" customHeight="1" x14ac:dyDescent="0.25">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spans="1:26" ht="15.75" customHeight="1" x14ac:dyDescent="0.25">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spans="1:26" ht="15.75" customHeight="1" x14ac:dyDescent="0.25">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spans="1:26" ht="15.75" customHeight="1" x14ac:dyDescent="0.25">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spans="1:26" ht="15.75" customHeight="1" x14ac:dyDescent="0.2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spans="1:26" ht="15.75" customHeight="1" x14ac:dyDescent="0.25">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spans="1:26" ht="15.75" customHeight="1" x14ac:dyDescent="0.25">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spans="1:26" ht="15.75" customHeight="1" x14ac:dyDescent="0.25">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spans="1:26" ht="15.75" customHeight="1" x14ac:dyDescent="0.25">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spans="1:26" ht="15.75" customHeight="1" x14ac:dyDescent="0.25">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spans="1:26" ht="15.75" customHeight="1" x14ac:dyDescent="0.25">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spans="1:26" ht="15.75" customHeight="1" x14ac:dyDescent="0.25">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spans="1:26" ht="15.75" customHeight="1" x14ac:dyDescent="0.25">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spans="1:26" ht="15.75" customHeight="1" x14ac:dyDescent="0.25">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spans="1:26" ht="15.75" customHeight="1" x14ac:dyDescent="0.2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spans="1:26" ht="15.75" customHeight="1" x14ac:dyDescent="0.25">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spans="1:26" ht="15.75" customHeight="1" x14ac:dyDescent="0.25">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spans="1:26" ht="15.75" customHeight="1" x14ac:dyDescent="0.25">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spans="1:26" ht="15.75" customHeight="1" x14ac:dyDescent="0.25">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spans="1:26" ht="15.75" customHeight="1" x14ac:dyDescent="0.25">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spans="1:26" ht="15.75" customHeight="1" x14ac:dyDescent="0.25">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spans="1:26" ht="15.75" customHeight="1" x14ac:dyDescent="0.25">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spans="1:26" ht="15.75" customHeight="1" x14ac:dyDescent="0.25">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spans="1:26" ht="15.75" customHeight="1" x14ac:dyDescent="0.25">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spans="1:26" ht="15.75" customHeight="1" x14ac:dyDescent="0.2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spans="1:26" ht="15.75" customHeight="1" x14ac:dyDescent="0.25">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spans="1:26" ht="15.75" customHeight="1" x14ac:dyDescent="0.25">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spans="1:26" ht="15.75" customHeight="1" x14ac:dyDescent="0.25">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spans="1:26" ht="15.75" customHeight="1" x14ac:dyDescent="0.25">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spans="1:26" ht="15.75" customHeight="1" x14ac:dyDescent="0.25">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spans="1:26" ht="15.75" customHeight="1" x14ac:dyDescent="0.25">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spans="1:26" ht="15.75" customHeight="1" x14ac:dyDescent="0.25">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spans="1:26" ht="15.75" customHeight="1" x14ac:dyDescent="0.25">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spans="1:26" ht="15.75" customHeight="1" x14ac:dyDescent="0.25">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spans="1:26" ht="15.75" customHeight="1" x14ac:dyDescent="0.2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spans="1:26" ht="15.75" customHeight="1" x14ac:dyDescent="0.25">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spans="1:26" ht="15.75" customHeight="1" x14ac:dyDescent="0.25">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spans="1:26" ht="15.75" customHeight="1" x14ac:dyDescent="0.25">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spans="1:26" ht="15.75" customHeight="1" x14ac:dyDescent="0.25">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spans="1:26" ht="15.75" customHeight="1" x14ac:dyDescent="0.25">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spans="1:26" ht="15.75" customHeight="1" x14ac:dyDescent="0.25">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spans="1:26" ht="15.75" customHeight="1" x14ac:dyDescent="0.25">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spans="1:26" ht="15.75" customHeight="1" x14ac:dyDescent="0.25">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spans="1:26" ht="15.75" customHeight="1" x14ac:dyDescent="0.25">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spans="1:26" ht="15.75" customHeight="1" x14ac:dyDescent="0.2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spans="1:26" ht="15.75" customHeight="1" x14ac:dyDescent="0.25">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spans="1:26" ht="15.75" customHeight="1" x14ac:dyDescent="0.25">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spans="1:26" ht="15.75" customHeight="1" x14ac:dyDescent="0.25">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spans="1:26" ht="15.75" customHeight="1" x14ac:dyDescent="0.25">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spans="1:26" ht="15.75" customHeight="1" x14ac:dyDescent="0.25">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spans="1:26" ht="15.75" customHeight="1" x14ac:dyDescent="0.25">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spans="1:26" ht="15.75" customHeight="1" x14ac:dyDescent="0.25">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spans="1:26" ht="15.75" customHeight="1" x14ac:dyDescent="0.25">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spans="1:26" ht="15.75" customHeight="1" x14ac:dyDescent="0.25">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spans="1:26" ht="15.75" customHeight="1" x14ac:dyDescent="0.2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spans="1:26" ht="15.75" customHeight="1" x14ac:dyDescent="0.25">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spans="1:26" ht="15.75" customHeight="1" x14ac:dyDescent="0.25">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spans="1:26" ht="15.75" customHeight="1" x14ac:dyDescent="0.25">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spans="1:26" ht="15.75" customHeight="1" x14ac:dyDescent="0.25">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spans="1:26" ht="15.75" customHeight="1" x14ac:dyDescent="0.25">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spans="1:26" ht="15.75" customHeight="1" x14ac:dyDescent="0.25">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spans="1:26" ht="15.75" customHeight="1" x14ac:dyDescent="0.25">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spans="1:26" ht="15.75" customHeight="1" x14ac:dyDescent="0.25">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spans="1:26" ht="15.75" customHeight="1" x14ac:dyDescent="0.25">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spans="1:26" ht="15.75" customHeight="1" x14ac:dyDescent="0.2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spans="1:26" ht="15.75" customHeight="1" x14ac:dyDescent="0.25">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spans="1:26" ht="15.75" customHeight="1" x14ac:dyDescent="0.25">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spans="1:26" ht="15.75" customHeight="1" x14ac:dyDescent="0.25">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spans="1:26" ht="15.75" customHeight="1" x14ac:dyDescent="0.25">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spans="1:26" ht="15.75" customHeight="1" x14ac:dyDescent="0.25">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spans="1:26" ht="15.75" customHeight="1" x14ac:dyDescent="0.25">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spans="1:26" ht="15.75" customHeight="1" x14ac:dyDescent="0.25">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spans="1:26" ht="15.75" customHeight="1" x14ac:dyDescent="0.25">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spans="1:26" ht="15.75" customHeight="1" x14ac:dyDescent="0.25">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spans="1:26" ht="15.75" customHeight="1" x14ac:dyDescent="0.2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spans="1:26" ht="15.75" customHeight="1" x14ac:dyDescent="0.25">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spans="1:26" ht="15.75" customHeight="1" x14ac:dyDescent="0.25">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spans="1:26" ht="15.75" customHeight="1" x14ac:dyDescent="0.25">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spans="1:26" ht="15.75" customHeight="1" x14ac:dyDescent="0.25">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spans="1:26" ht="15.75" customHeight="1" x14ac:dyDescent="0.25">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spans="1:26" ht="15.75" customHeight="1" x14ac:dyDescent="0.25">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spans="1:26" ht="15.75" customHeight="1" x14ac:dyDescent="0.25">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spans="1:26" ht="15.75" customHeight="1" x14ac:dyDescent="0.25">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spans="1:26" ht="15.75" customHeight="1" x14ac:dyDescent="0.25">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spans="1:26" ht="15.75" customHeight="1" x14ac:dyDescent="0.2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spans="1:26" ht="15.75" customHeight="1" x14ac:dyDescent="0.25">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spans="1:26" ht="15.75" customHeight="1" x14ac:dyDescent="0.25">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spans="1:26" ht="15.75" customHeight="1" x14ac:dyDescent="0.25">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spans="1:26" ht="15.75" customHeight="1" x14ac:dyDescent="0.25">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spans="1:26" ht="15.75" customHeight="1" x14ac:dyDescent="0.25">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spans="1:26" ht="15.75" customHeight="1" x14ac:dyDescent="0.25">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spans="1:26" ht="15.75" customHeight="1" x14ac:dyDescent="0.25">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spans="1:26" ht="15.75" customHeight="1" x14ac:dyDescent="0.25">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spans="1:26" ht="15.75" customHeight="1" x14ac:dyDescent="0.25">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spans="1:26" ht="15.75" customHeight="1" x14ac:dyDescent="0.2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spans="1:26" ht="15.75" customHeight="1" x14ac:dyDescent="0.25">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spans="1:26" ht="15.75" customHeight="1" x14ac:dyDescent="0.25">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spans="1:26" ht="15.75" customHeight="1" x14ac:dyDescent="0.25">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spans="1:26" ht="15.75" customHeight="1" x14ac:dyDescent="0.25">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spans="1:26" ht="15.75" customHeight="1" x14ac:dyDescent="0.25">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spans="1:26" ht="15.75" customHeight="1" x14ac:dyDescent="0.25">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spans="1:26" ht="15.75" customHeight="1" x14ac:dyDescent="0.25">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spans="1:26" ht="15.75" customHeight="1" x14ac:dyDescent="0.25">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spans="1:26" ht="15.75" customHeight="1" x14ac:dyDescent="0.25">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spans="1:26" ht="15.75" customHeight="1" x14ac:dyDescent="0.2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spans="1:26" ht="15.75" customHeight="1" x14ac:dyDescent="0.25">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spans="1:26" ht="15.75" customHeight="1" x14ac:dyDescent="0.25">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spans="1:26" ht="15.75" customHeight="1" x14ac:dyDescent="0.25">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spans="1:26" ht="15.75" customHeight="1" x14ac:dyDescent="0.25">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spans="1:26" ht="15.75" customHeight="1" x14ac:dyDescent="0.25">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spans="1:26" ht="15.75" customHeight="1" x14ac:dyDescent="0.25">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spans="1:26" ht="15.75" customHeight="1" x14ac:dyDescent="0.25">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spans="1:26" ht="15.75" customHeight="1" x14ac:dyDescent="0.25">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spans="1:26" ht="15.75" customHeight="1" x14ac:dyDescent="0.25">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spans="1:26" ht="15.75" customHeight="1" x14ac:dyDescent="0.2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spans="1:26" ht="15.75" customHeight="1" x14ac:dyDescent="0.25">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spans="1:26" ht="15.75" customHeight="1" x14ac:dyDescent="0.25">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spans="1:26" ht="15.75" customHeight="1" x14ac:dyDescent="0.25">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spans="1:26" ht="15.75" customHeight="1" x14ac:dyDescent="0.25">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spans="1:26" ht="15.75" customHeight="1" x14ac:dyDescent="0.25">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spans="1:26" ht="15.75" customHeight="1" x14ac:dyDescent="0.25">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spans="1:26" ht="15.75" customHeight="1" x14ac:dyDescent="0.25">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spans="1:26" ht="15.75" customHeight="1" x14ac:dyDescent="0.25">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spans="1:26" ht="15.75" customHeight="1" x14ac:dyDescent="0.25">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spans="1:26" ht="15.75" customHeight="1" x14ac:dyDescent="0.2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spans="1:26" ht="15.75" customHeight="1" x14ac:dyDescent="0.25">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spans="1:26" ht="15.75" customHeight="1" x14ac:dyDescent="0.25">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spans="1:26" ht="15.75" customHeight="1" x14ac:dyDescent="0.25">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spans="1:26" ht="15.75" customHeight="1" x14ac:dyDescent="0.25">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spans="1:26" ht="15.75" customHeight="1" x14ac:dyDescent="0.25">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spans="1:26" ht="15.75" customHeight="1" x14ac:dyDescent="0.25">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spans="1:26" ht="15.75" customHeight="1" x14ac:dyDescent="0.25">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spans="1:26" ht="15.75" customHeight="1" x14ac:dyDescent="0.25">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spans="1:26" ht="15.75" customHeight="1" x14ac:dyDescent="0.25">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spans="1:26" ht="15.75" customHeight="1" x14ac:dyDescent="0.2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spans="1:26" ht="15.75" customHeight="1" x14ac:dyDescent="0.25">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spans="1:26" ht="15.75" customHeight="1" x14ac:dyDescent="0.25">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spans="1:26" ht="15.75" customHeight="1" x14ac:dyDescent="0.25">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spans="1:26" ht="15.75" customHeight="1" x14ac:dyDescent="0.25">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spans="1:26" ht="15.75" customHeight="1" x14ac:dyDescent="0.25">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spans="1:26" ht="15.75" customHeight="1" x14ac:dyDescent="0.25">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spans="1:26" ht="15.75" customHeight="1" x14ac:dyDescent="0.25">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spans="1:26" ht="15.75" customHeight="1" x14ac:dyDescent="0.25">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spans="1:26" ht="15.75" customHeight="1" x14ac:dyDescent="0.25">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spans="1:26" ht="15.75" customHeight="1" x14ac:dyDescent="0.2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spans="1:26" ht="15.75" customHeight="1" x14ac:dyDescent="0.25">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spans="1:26" ht="15.75" customHeight="1" x14ac:dyDescent="0.25">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spans="1:26" ht="15.75" customHeight="1" x14ac:dyDescent="0.25">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spans="1:26" ht="15.75" customHeight="1" x14ac:dyDescent="0.25">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spans="1:26" ht="15.75" customHeight="1" x14ac:dyDescent="0.25">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spans="1:26" ht="15.75" customHeight="1" x14ac:dyDescent="0.25">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spans="1:26" ht="15.75" customHeight="1" x14ac:dyDescent="0.25">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spans="1:26" ht="15.75" customHeight="1" x14ac:dyDescent="0.25">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spans="1:26" ht="15.75" customHeight="1" x14ac:dyDescent="0.25">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spans="1:26" ht="15.75" customHeight="1" x14ac:dyDescent="0.2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spans="1:26" ht="15.75" customHeight="1" x14ac:dyDescent="0.25">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spans="1:26" ht="15.75" customHeight="1" x14ac:dyDescent="0.25">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spans="1:26" ht="15.75" customHeight="1" x14ac:dyDescent="0.25">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spans="1:26" ht="15.75" customHeight="1" x14ac:dyDescent="0.25">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spans="1:26" ht="15.75" customHeight="1" x14ac:dyDescent="0.25">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spans="1:26" ht="15.75" customHeight="1" x14ac:dyDescent="0.25">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spans="1:26" ht="15.75" customHeight="1" x14ac:dyDescent="0.25">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spans="1:26" ht="15.75" customHeight="1" x14ac:dyDescent="0.25">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spans="1:26" ht="15.75" customHeight="1" x14ac:dyDescent="0.25">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spans="1:26" ht="15.75" customHeight="1" x14ac:dyDescent="0.2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spans="1:26" ht="15.75" customHeight="1" x14ac:dyDescent="0.25">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spans="1:26" ht="15.75" customHeight="1" x14ac:dyDescent="0.25">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spans="1:26" ht="15.75" customHeight="1" x14ac:dyDescent="0.25">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spans="1:26" ht="15.75" customHeight="1" x14ac:dyDescent="0.25">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spans="1:26" ht="15.75" customHeight="1" x14ac:dyDescent="0.25">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spans="1:26" ht="15.75" customHeight="1" x14ac:dyDescent="0.25">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spans="1:26" ht="15.75" customHeight="1" x14ac:dyDescent="0.25">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spans="1:26" ht="15.75" customHeight="1" x14ac:dyDescent="0.25">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spans="1:26" ht="15.75" customHeight="1" x14ac:dyDescent="0.25">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spans="1:26" ht="15.75" customHeight="1" x14ac:dyDescent="0.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spans="1:26" ht="15.75" customHeight="1" x14ac:dyDescent="0.25">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spans="1:26" ht="15.75" customHeight="1" x14ac:dyDescent="0.25">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spans="1:26" ht="15.75" customHeight="1" x14ac:dyDescent="0.25">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spans="1:26" ht="15.75" customHeight="1" x14ac:dyDescent="0.25">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spans="1:26" ht="15.75" customHeight="1" x14ac:dyDescent="0.25">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spans="1:26" ht="15.75" customHeight="1" x14ac:dyDescent="0.25">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spans="1:26" ht="15.75" customHeight="1" x14ac:dyDescent="0.25">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spans="1:26" ht="15.75" customHeight="1" x14ac:dyDescent="0.25">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spans="1:26" ht="15.75" customHeight="1" x14ac:dyDescent="0.25">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spans="1:26" ht="15.75" customHeight="1" x14ac:dyDescent="0.2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spans="1:26" ht="15.75" customHeight="1" x14ac:dyDescent="0.25">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spans="1:26" ht="15.75" customHeight="1" x14ac:dyDescent="0.25">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spans="1:26" ht="15.75" customHeight="1" x14ac:dyDescent="0.25">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spans="1:26" ht="15.75" customHeight="1" x14ac:dyDescent="0.25">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spans="1:26" ht="15.75" customHeight="1" x14ac:dyDescent="0.25">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spans="1:26" ht="15.75" customHeight="1" x14ac:dyDescent="0.25">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spans="1:26" ht="15.75" customHeight="1" x14ac:dyDescent="0.25">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spans="1:26" ht="15.75" customHeight="1" x14ac:dyDescent="0.25">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spans="1:26" ht="15.75" customHeight="1" x14ac:dyDescent="0.25">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spans="1:26" ht="15.75" customHeight="1" x14ac:dyDescent="0.2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spans="1:26" ht="15.75" customHeight="1" x14ac:dyDescent="0.25">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spans="1:26" ht="15.75" customHeight="1" x14ac:dyDescent="0.25">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spans="1:26" ht="15.75" customHeight="1" x14ac:dyDescent="0.25">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spans="1:26" ht="15.75" customHeight="1" x14ac:dyDescent="0.25">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spans="1:26" ht="15.75" customHeight="1" x14ac:dyDescent="0.25">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spans="1:26" ht="15.75" customHeight="1" x14ac:dyDescent="0.25">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spans="1:26" ht="15.75" customHeight="1" x14ac:dyDescent="0.25">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spans="1:26" ht="15.75" customHeight="1" x14ac:dyDescent="0.25">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spans="1:26" ht="15.75" customHeight="1" x14ac:dyDescent="0.25">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spans="1:26" ht="15.75" customHeight="1" x14ac:dyDescent="0.2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spans="1:26" ht="15.75" customHeight="1" x14ac:dyDescent="0.25">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spans="1:26" ht="15.75" customHeight="1" x14ac:dyDescent="0.25">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spans="1:26" ht="15.75" customHeight="1" x14ac:dyDescent="0.25">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spans="1:26" ht="15.75" customHeight="1" x14ac:dyDescent="0.25">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spans="1:26" ht="15.75" customHeight="1" x14ac:dyDescent="0.25">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spans="1:26" ht="15.75" customHeight="1" x14ac:dyDescent="0.25">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spans="1:26" ht="15.75" customHeight="1" x14ac:dyDescent="0.25">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spans="1:26" ht="15.75" customHeight="1" x14ac:dyDescent="0.25">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spans="1:26" ht="15.75" customHeight="1" x14ac:dyDescent="0.25">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spans="1:26" ht="15.75" customHeight="1" x14ac:dyDescent="0.2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spans="1:26" ht="15.75" customHeight="1" x14ac:dyDescent="0.25">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spans="1:26" ht="15.75" customHeight="1" x14ac:dyDescent="0.25">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spans="1:26" ht="15.75" customHeight="1" x14ac:dyDescent="0.25">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spans="1:26" ht="15.75" customHeight="1" x14ac:dyDescent="0.25">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spans="1:26" ht="15.75" customHeight="1" x14ac:dyDescent="0.25">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spans="1:26" ht="15.75" customHeight="1" x14ac:dyDescent="0.25">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spans="1:26" ht="15.75" customHeight="1" x14ac:dyDescent="0.25">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spans="1:26" ht="15.75" customHeight="1" x14ac:dyDescent="0.25">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spans="1:26" ht="15.75" customHeight="1" x14ac:dyDescent="0.25">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spans="1:26" ht="15.75" customHeight="1" x14ac:dyDescent="0.2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spans="1:26" ht="15.75" customHeight="1" x14ac:dyDescent="0.25">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spans="1:26" ht="15.75" customHeight="1" x14ac:dyDescent="0.25">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spans="1:26" ht="15.75" customHeight="1" x14ac:dyDescent="0.25">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spans="1:26" ht="15.75" customHeight="1" x14ac:dyDescent="0.25">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spans="1:26" ht="15.75" customHeight="1" x14ac:dyDescent="0.25">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spans="1:26" ht="15.75" customHeight="1" x14ac:dyDescent="0.25">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spans="1:26" ht="15.75" customHeight="1" x14ac:dyDescent="0.25">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spans="1:26" ht="15.75" customHeight="1" x14ac:dyDescent="0.25">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spans="1:26" ht="15.75" customHeight="1" x14ac:dyDescent="0.25">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spans="1:26" ht="15.75" customHeight="1" x14ac:dyDescent="0.2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spans="1:26" ht="15.75" customHeight="1" x14ac:dyDescent="0.25">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spans="1:26" ht="15.75" customHeight="1" x14ac:dyDescent="0.25">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spans="1:26" ht="15.75" customHeight="1" x14ac:dyDescent="0.25">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spans="1:26" ht="15.75" customHeight="1" x14ac:dyDescent="0.25">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spans="1:26" ht="15.75" customHeight="1" x14ac:dyDescent="0.25">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spans="1:26" ht="15.75" customHeight="1" x14ac:dyDescent="0.25">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spans="1:26" ht="15.75" customHeight="1" x14ac:dyDescent="0.25">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spans="1:26" ht="15.75" customHeight="1" x14ac:dyDescent="0.25">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spans="1:26" ht="15.75" customHeight="1" x14ac:dyDescent="0.25">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spans="1:26" ht="15.75" customHeight="1" x14ac:dyDescent="0.2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spans="1:26" ht="15.75" customHeight="1" x14ac:dyDescent="0.25">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spans="1:26" ht="15.75" customHeight="1" x14ac:dyDescent="0.25">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spans="1:26" ht="15.75" customHeight="1" x14ac:dyDescent="0.25">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spans="1:26" ht="15.75" customHeight="1" x14ac:dyDescent="0.25">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spans="1:26" ht="15.75" customHeight="1" x14ac:dyDescent="0.25">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spans="1:26" ht="15.75" customHeight="1" x14ac:dyDescent="0.25">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spans="1:26" ht="15.75" customHeight="1" x14ac:dyDescent="0.25">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spans="1:26" ht="15.75" customHeight="1" x14ac:dyDescent="0.25">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spans="1:26" ht="15.75" customHeight="1" x14ac:dyDescent="0.25">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spans="1:26" ht="15.75" customHeight="1" x14ac:dyDescent="0.2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spans="1:26" ht="15.75" customHeight="1" x14ac:dyDescent="0.25">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spans="1:26" ht="15.75" customHeight="1" x14ac:dyDescent="0.25">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spans="1:26" ht="15.75" customHeight="1" x14ac:dyDescent="0.25">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spans="1:26" ht="15.75" customHeight="1" x14ac:dyDescent="0.25">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spans="1:26" ht="15.75" customHeight="1" x14ac:dyDescent="0.25">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spans="1:26" ht="15.75" customHeight="1" x14ac:dyDescent="0.25">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spans="1:26" ht="15.75" customHeight="1" x14ac:dyDescent="0.25">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spans="1:26" ht="15.75" customHeight="1" x14ac:dyDescent="0.25">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spans="1:26" ht="15.75" customHeight="1" x14ac:dyDescent="0.25">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spans="1:26" ht="15.75" customHeight="1" x14ac:dyDescent="0.2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spans="1:26" ht="15.75" customHeight="1" x14ac:dyDescent="0.25">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spans="1:26" ht="15.75" customHeight="1" x14ac:dyDescent="0.25">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spans="1:26" ht="15.75" customHeight="1" x14ac:dyDescent="0.25">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spans="1:26" ht="15.75" customHeight="1" x14ac:dyDescent="0.25">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spans="1:26" ht="15.75" customHeight="1" x14ac:dyDescent="0.25">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spans="1:26" ht="15.75" customHeight="1" x14ac:dyDescent="0.25">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spans="1:26" ht="15.75" customHeight="1" x14ac:dyDescent="0.25">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spans="1:26" ht="15.75" customHeight="1" x14ac:dyDescent="0.25">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spans="1:26" ht="15.75" customHeight="1" x14ac:dyDescent="0.25">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spans="1:26" ht="15.75" customHeight="1" x14ac:dyDescent="0.2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spans="1:26" ht="15.75" customHeight="1" x14ac:dyDescent="0.25">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spans="1:26" ht="15.75" customHeight="1" x14ac:dyDescent="0.25">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spans="1:26" ht="15.75" customHeight="1" x14ac:dyDescent="0.25">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spans="1:26" ht="15.75" customHeight="1" x14ac:dyDescent="0.25">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spans="1:26" ht="15.75" customHeight="1" x14ac:dyDescent="0.25">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spans="1:26" ht="15.75" customHeight="1" x14ac:dyDescent="0.25">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spans="1:26" ht="15.75" customHeight="1" x14ac:dyDescent="0.25">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spans="1:26" ht="15.75" customHeight="1" x14ac:dyDescent="0.25">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spans="1:26" ht="15.75" customHeight="1" x14ac:dyDescent="0.25">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spans="1:26" ht="15.75" customHeight="1" x14ac:dyDescent="0.2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spans="1:26" ht="15.75" customHeight="1" x14ac:dyDescent="0.25">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spans="1:26" ht="15.75" customHeight="1" x14ac:dyDescent="0.25">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spans="1:26" ht="15.75" customHeight="1" x14ac:dyDescent="0.25">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spans="1:26" ht="15.75" customHeight="1" x14ac:dyDescent="0.25">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spans="1:26" ht="15.75" customHeight="1" x14ac:dyDescent="0.25">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spans="1:26" ht="15.75" customHeight="1" x14ac:dyDescent="0.25">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spans="1:26" ht="15.75" customHeight="1" x14ac:dyDescent="0.25">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spans="1:26" ht="15.75" customHeight="1" x14ac:dyDescent="0.25">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spans="1:26" ht="15.75" customHeight="1" x14ac:dyDescent="0.25">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spans="1:26" ht="15.75" customHeight="1" x14ac:dyDescent="0.2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spans="1:26" ht="15.75" customHeight="1" x14ac:dyDescent="0.25">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spans="1:26" ht="15.75" customHeight="1" x14ac:dyDescent="0.25">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spans="1:26" ht="15.75" customHeight="1" x14ac:dyDescent="0.25">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spans="1:26" ht="15.75" customHeight="1" x14ac:dyDescent="0.25">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spans="1:26" ht="15.75" customHeight="1" x14ac:dyDescent="0.25">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spans="1:26" ht="15.75" customHeight="1" x14ac:dyDescent="0.25">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spans="1:26" ht="15.75" customHeight="1" x14ac:dyDescent="0.25">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spans="1:26" ht="15.75" customHeight="1" x14ac:dyDescent="0.25">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spans="1:26" ht="15.75" customHeight="1" x14ac:dyDescent="0.25">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spans="1:26" ht="15.75" customHeight="1" x14ac:dyDescent="0.2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spans="1:26" ht="15.75" customHeight="1" x14ac:dyDescent="0.25">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spans="1:26" ht="15.75" customHeight="1" x14ac:dyDescent="0.25">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spans="1:26" ht="15.75" customHeight="1" x14ac:dyDescent="0.25">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spans="1:26" ht="15.75" customHeight="1" x14ac:dyDescent="0.25">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spans="1:26" ht="15.75" customHeight="1" x14ac:dyDescent="0.25">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spans="1:26" ht="15.75" customHeight="1" x14ac:dyDescent="0.25">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spans="1:26" ht="15.75" customHeight="1" x14ac:dyDescent="0.25">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spans="1:26" ht="15.75" customHeight="1" x14ac:dyDescent="0.25">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spans="1:26" ht="15.75" customHeight="1" x14ac:dyDescent="0.25">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spans="1:26" ht="15.75" customHeight="1" x14ac:dyDescent="0.2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spans="1:26" ht="15.75" customHeight="1" x14ac:dyDescent="0.25">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spans="1:26" ht="15.75" customHeight="1" x14ac:dyDescent="0.25">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spans="1:26" ht="15.75" customHeight="1" x14ac:dyDescent="0.25">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spans="1:26" ht="15.75" customHeight="1" x14ac:dyDescent="0.25">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spans="1:26" ht="15.75" customHeight="1" x14ac:dyDescent="0.25">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spans="1:26" ht="15.75" customHeight="1" x14ac:dyDescent="0.25">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spans="1:26" ht="15.75" customHeight="1" x14ac:dyDescent="0.25">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spans="1:26" ht="15.75" customHeight="1" x14ac:dyDescent="0.25">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spans="1:26" ht="15.75" customHeight="1" x14ac:dyDescent="0.25">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spans="1:26" ht="15.75" customHeight="1" x14ac:dyDescent="0.2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spans="1:26" ht="15.75" customHeight="1" x14ac:dyDescent="0.25">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spans="1:26" ht="15.75" customHeight="1" x14ac:dyDescent="0.25">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spans="1:26" ht="15.75" customHeight="1" x14ac:dyDescent="0.25">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spans="1:26" ht="15.75" customHeight="1" x14ac:dyDescent="0.25">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spans="1:26" ht="15.75" customHeight="1" x14ac:dyDescent="0.25">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spans="1:26" ht="15.75" customHeight="1" x14ac:dyDescent="0.25">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spans="1:26" ht="15.75" customHeight="1" x14ac:dyDescent="0.25">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spans="1:26" ht="15.75" customHeight="1" x14ac:dyDescent="0.25">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spans="1:26" ht="15.75" customHeight="1" x14ac:dyDescent="0.25">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spans="1:26" ht="15.75" customHeight="1" x14ac:dyDescent="0.2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spans="1:26" ht="15.75" customHeight="1" x14ac:dyDescent="0.25">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spans="1:26" ht="15.75" customHeight="1" x14ac:dyDescent="0.25">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spans="1:26" ht="15.75" customHeight="1" x14ac:dyDescent="0.25">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spans="1:26" ht="15.75" customHeight="1" x14ac:dyDescent="0.25">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spans="1:26" ht="15.75" customHeight="1" x14ac:dyDescent="0.25">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spans="1:26" ht="15.75" customHeight="1" x14ac:dyDescent="0.25">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spans="1:26" ht="15.75" customHeight="1" x14ac:dyDescent="0.25">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spans="1:26" ht="15.75" customHeight="1" x14ac:dyDescent="0.25">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spans="1:26" ht="15.75" customHeight="1" x14ac:dyDescent="0.25">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spans="1:26" ht="15.75" customHeight="1" x14ac:dyDescent="0.2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spans="1:26" ht="15.75" customHeight="1" x14ac:dyDescent="0.25">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spans="1:26" ht="15.75" customHeight="1" x14ac:dyDescent="0.25">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spans="1:26" ht="15.75" customHeight="1" x14ac:dyDescent="0.25">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spans="1:26" ht="15.75" customHeight="1" x14ac:dyDescent="0.25">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spans="1:26" ht="15.75" customHeight="1" x14ac:dyDescent="0.25">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spans="1:26" ht="15.75" customHeight="1" x14ac:dyDescent="0.25">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spans="1:26" ht="15.75" customHeight="1" x14ac:dyDescent="0.25">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spans="1:26" ht="15.75" customHeight="1" x14ac:dyDescent="0.25">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spans="1:26" ht="15.75" customHeight="1" x14ac:dyDescent="0.25">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spans="1:26" ht="15.75" customHeight="1" x14ac:dyDescent="0.2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spans="1:26" ht="15.75" customHeight="1" x14ac:dyDescent="0.25">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spans="1:26" ht="15.75" customHeight="1" x14ac:dyDescent="0.25">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spans="1:26" ht="15.75" customHeight="1" x14ac:dyDescent="0.25">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spans="1:26" ht="15.75" customHeight="1" x14ac:dyDescent="0.25">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spans="1:26" ht="15.75" customHeight="1" x14ac:dyDescent="0.25">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spans="1:26" ht="15.75" customHeight="1" x14ac:dyDescent="0.25">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spans="1:26" ht="15.75" customHeight="1" x14ac:dyDescent="0.25">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spans="1:26" ht="15.75" customHeight="1" x14ac:dyDescent="0.25">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spans="1:26" ht="15.75" customHeight="1" x14ac:dyDescent="0.25">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spans="1:26" ht="15.75" customHeight="1" x14ac:dyDescent="0.2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spans="1:26" ht="15.75" customHeight="1" x14ac:dyDescent="0.25">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spans="1:26" ht="15.75" customHeight="1" x14ac:dyDescent="0.25">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spans="1:26" ht="15.75" customHeight="1" x14ac:dyDescent="0.25">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spans="1:26" ht="15.75" customHeight="1" x14ac:dyDescent="0.25">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spans="1:26" ht="15.75" customHeight="1" x14ac:dyDescent="0.25">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spans="1:26" ht="15.75" customHeight="1" x14ac:dyDescent="0.25">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spans="1:26" ht="15.75" customHeight="1" x14ac:dyDescent="0.25">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spans="1:26" ht="15.75" customHeight="1" x14ac:dyDescent="0.25">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spans="1:26" ht="15.75" customHeight="1" x14ac:dyDescent="0.25">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spans="1:26" ht="15.75" customHeight="1" x14ac:dyDescent="0.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spans="1:26" ht="15.75" customHeight="1" x14ac:dyDescent="0.25">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spans="1:26" ht="15.75" customHeight="1" x14ac:dyDescent="0.25">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spans="1:26" ht="15.75" customHeight="1" x14ac:dyDescent="0.25">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spans="1:26" ht="15.75" customHeight="1" x14ac:dyDescent="0.25">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spans="1:26" ht="15.75" customHeight="1" x14ac:dyDescent="0.25">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spans="1:26" ht="15.75" customHeight="1" x14ac:dyDescent="0.25">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spans="1:26" ht="15.75" customHeight="1" x14ac:dyDescent="0.25">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spans="1:26" ht="15.75" customHeight="1" x14ac:dyDescent="0.25">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spans="1:26" ht="15.75" customHeight="1" x14ac:dyDescent="0.25">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spans="1:26" ht="15.75" customHeight="1" x14ac:dyDescent="0.2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spans="1:26" ht="15.75" customHeight="1" x14ac:dyDescent="0.25">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spans="1:26" ht="15.75" customHeight="1" x14ac:dyDescent="0.25">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spans="1:26" ht="15.75" customHeight="1" x14ac:dyDescent="0.25">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spans="1:26" ht="15.75" customHeight="1" x14ac:dyDescent="0.25">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spans="1:26" ht="15.75" customHeight="1" x14ac:dyDescent="0.25">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spans="1:26" ht="15.75" customHeight="1" x14ac:dyDescent="0.25">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spans="1:26" ht="15.75" customHeight="1" x14ac:dyDescent="0.25">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spans="1:26" ht="15.75" customHeight="1" x14ac:dyDescent="0.25">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spans="1:26" ht="15.75" customHeight="1" x14ac:dyDescent="0.25">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spans="1:26" ht="15.75" customHeight="1" x14ac:dyDescent="0.2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spans="1:26" ht="15.75" customHeight="1" x14ac:dyDescent="0.25">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spans="1:26" ht="15.75" customHeight="1" x14ac:dyDescent="0.25">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spans="1:26" ht="15.75" customHeight="1" x14ac:dyDescent="0.25">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spans="1:26" ht="15.75" customHeight="1" x14ac:dyDescent="0.25">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spans="1:26" ht="15.75" customHeight="1" x14ac:dyDescent="0.25">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spans="1:26" ht="15.75" customHeight="1" x14ac:dyDescent="0.25">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spans="1:26" ht="15.75" customHeight="1" x14ac:dyDescent="0.25">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spans="1:26" ht="15.75" customHeight="1" x14ac:dyDescent="0.25">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spans="1:26" ht="15.75" customHeight="1" x14ac:dyDescent="0.25">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spans="1:26" ht="15.75" customHeight="1" x14ac:dyDescent="0.2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spans="1:26" ht="15.75" customHeight="1" x14ac:dyDescent="0.25">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spans="1:26" ht="15.75" customHeight="1" x14ac:dyDescent="0.25">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spans="1:26" ht="15.75" customHeight="1" x14ac:dyDescent="0.25">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spans="1:26" ht="15.75" customHeight="1" x14ac:dyDescent="0.25">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spans="1:26" ht="15.75" customHeight="1" x14ac:dyDescent="0.25">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spans="1:26" ht="15.75" customHeight="1" x14ac:dyDescent="0.25">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spans="1:26" ht="15.75" customHeight="1" x14ac:dyDescent="0.25">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spans="1:26" ht="15.75" customHeight="1" x14ac:dyDescent="0.25">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spans="1:26" ht="15.75" customHeight="1" x14ac:dyDescent="0.25">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spans="1:26" ht="15.75" customHeight="1" x14ac:dyDescent="0.2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spans="1:26" ht="15.75" customHeight="1" x14ac:dyDescent="0.25">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spans="1:26" ht="15.75" customHeight="1" x14ac:dyDescent="0.25">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spans="1:26" ht="15.75" customHeight="1" x14ac:dyDescent="0.25">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spans="1:26" ht="15.75" customHeight="1" x14ac:dyDescent="0.25">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spans="1:26" ht="15.75" customHeight="1" x14ac:dyDescent="0.25">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spans="1:26" ht="15.75" customHeight="1" x14ac:dyDescent="0.25">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spans="1:26" ht="15.75" customHeight="1" x14ac:dyDescent="0.25">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spans="1:26" ht="15.75" customHeight="1" x14ac:dyDescent="0.25">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spans="1:26" ht="15.75" customHeight="1" x14ac:dyDescent="0.25">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spans="1:26" ht="15.75" customHeight="1" x14ac:dyDescent="0.2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spans="1:26" ht="15.75" customHeight="1" x14ac:dyDescent="0.25">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spans="1:26" ht="15.75" customHeight="1" x14ac:dyDescent="0.25">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spans="1:26" ht="15.75" customHeight="1" x14ac:dyDescent="0.25">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spans="1:26" ht="15.75" customHeight="1" x14ac:dyDescent="0.25">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spans="1:26" ht="15.75" customHeight="1" x14ac:dyDescent="0.25">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spans="1:26" ht="15.75" customHeight="1" x14ac:dyDescent="0.25">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spans="1:26" ht="15.75" customHeight="1" x14ac:dyDescent="0.25">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spans="1:26" ht="15.75" customHeight="1" x14ac:dyDescent="0.25">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spans="1:26" ht="15.75" customHeight="1" x14ac:dyDescent="0.25">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spans="1:26" ht="15.75" customHeight="1" x14ac:dyDescent="0.2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spans="1:26" ht="15.75" customHeight="1" x14ac:dyDescent="0.25">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spans="1:26" ht="15.75" customHeight="1" x14ac:dyDescent="0.25">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spans="1:26" ht="15.75" customHeight="1" x14ac:dyDescent="0.25">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spans="1:26" ht="15.75" customHeight="1" x14ac:dyDescent="0.25">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spans="1:26" ht="15.75" customHeight="1" x14ac:dyDescent="0.25">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spans="1:26" ht="15.75" customHeight="1" x14ac:dyDescent="0.25">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spans="1:26" ht="15.75" customHeight="1" x14ac:dyDescent="0.25">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spans="1:26" ht="15.75" customHeight="1" x14ac:dyDescent="0.25">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spans="1:26" ht="15.75" customHeight="1" x14ac:dyDescent="0.25">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spans="1:26" ht="15.75" customHeight="1" x14ac:dyDescent="0.2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spans="1:26" ht="15.75" customHeight="1" x14ac:dyDescent="0.25">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spans="1:26" ht="15.75" customHeight="1" x14ac:dyDescent="0.25">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spans="1:26" ht="15.75" customHeight="1" x14ac:dyDescent="0.25">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spans="1:26" ht="15.75" customHeight="1" x14ac:dyDescent="0.25">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spans="1:26" ht="15.75" customHeight="1" x14ac:dyDescent="0.25">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spans="1:26" ht="15.75" customHeight="1" x14ac:dyDescent="0.25">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spans="1:26" ht="15.75" customHeight="1" x14ac:dyDescent="0.25">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spans="1:26" ht="15.75" customHeight="1" x14ac:dyDescent="0.25">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spans="1:26" ht="15.75" customHeight="1" x14ac:dyDescent="0.25">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spans="1:26" ht="15.75" customHeight="1" x14ac:dyDescent="0.2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spans="1:26" ht="15.75" customHeight="1" x14ac:dyDescent="0.25">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spans="1:26" ht="15.75" customHeight="1" x14ac:dyDescent="0.25">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spans="1:26" ht="15.75" customHeight="1" x14ac:dyDescent="0.25">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spans="1:26" ht="15.75" customHeight="1" x14ac:dyDescent="0.25">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spans="1:26" ht="15.75" customHeight="1" x14ac:dyDescent="0.25">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spans="1:26" ht="15.75" customHeight="1" x14ac:dyDescent="0.25">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spans="1:26" ht="15.75" customHeight="1" x14ac:dyDescent="0.25">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spans="1:26" ht="15.75" customHeight="1" x14ac:dyDescent="0.25">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spans="1:26" ht="15.75" customHeight="1" x14ac:dyDescent="0.25">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spans="1:26" ht="15.75" customHeight="1" x14ac:dyDescent="0.2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spans="1:26" ht="15.75" customHeight="1" x14ac:dyDescent="0.25">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spans="1:26" ht="15.75" customHeight="1" x14ac:dyDescent="0.25">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spans="1:26" ht="15.75" customHeight="1" x14ac:dyDescent="0.25">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spans="1:26" ht="15.75" customHeight="1" x14ac:dyDescent="0.25">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spans="1:26" ht="15.75" customHeight="1" x14ac:dyDescent="0.25">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spans="1:26" ht="15.75" customHeight="1" x14ac:dyDescent="0.25">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spans="1:26" ht="15.75" customHeight="1" x14ac:dyDescent="0.25">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spans="1:26" ht="15.75" customHeight="1" x14ac:dyDescent="0.25">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spans="1:26" ht="15.75" customHeight="1" x14ac:dyDescent="0.25">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spans="1:26" ht="15.75" customHeight="1" x14ac:dyDescent="0.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spans="1:26" ht="15.75" customHeight="1" x14ac:dyDescent="0.25">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spans="1:26" ht="15.75" customHeight="1" x14ac:dyDescent="0.25">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spans="1:26" ht="15.75" customHeight="1" x14ac:dyDescent="0.25">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spans="1:26" ht="15.75" customHeight="1" x14ac:dyDescent="0.25">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spans="1:26" ht="15.75" customHeight="1" x14ac:dyDescent="0.25">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spans="1:26" ht="15.75" customHeight="1" x14ac:dyDescent="0.25">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spans="1:26" ht="15.75" customHeight="1" x14ac:dyDescent="0.25">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spans="1:26" ht="15.75" customHeight="1" x14ac:dyDescent="0.25">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spans="1:26" ht="15.75" customHeight="1" x14ac:dyDescent="0.25">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spans="1:26" ht="15.75" customHeight="1" x14ac:dyDescent="0.2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spans="1:26" ht="15.75" customHeight="1" x14ac:dyDescent="0.25">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spans="1:26" ht="15.75" customHeight="1" x14ac:dyDescent="0.25">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spans="1:26" ht="15.75" customHeight="1" x14ac:dyDescent="0.25">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spans="1:26" ht="15.75" customHeight="1" x14ac:dyDescent="0.25">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spans="1:26" ht="15.75" customHeight="1" x14ac:dyDescent="0.25">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spans="1:26" ht="15.75" customHeight="1" x14ac:dyDescent="0.25">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spans="1:26" ht="15.75" customHeight="1" x14ac:dyDescent="0.25">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spans="1:26" ht="15.75" customHeight="1" x14ac:dyDescent="0.25">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spans="1:26" ht="15.75" customHeight="1" x14ac:dyDescent="0.25">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spans="1:26" ht="15.75" customHeight="1" x14ac:dyDescent="0.2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spans="1:26" ht="15.75" customHeight="1" x14ac:dyDescent="0.25">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spans="1:26" ht="15.75" customHeight="1" x14ac:dyDescent="0.25">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spans="1:26" ht="15.75" customHeight="1" x14ac:dyDescent="0.25">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spans="1:26" ht="15.75" customHeight="1" x14ac:dyDescent="0.25">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spans="1:26" ht="15.75" customHeight="1" x14ac:dyDescent="0.25">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spans="1:26" ht="15.75" customHeight="1" x14ac:dyDescent="0.25">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spans="1:26" ht="15.75" customHeight="1" x14ac:dyDescent="0.25">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spans="1:26" ht="15.75" customHeight="1" x14ac:dyDescent="0.25">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spans="1:26" ht="15.75" customHeight="1" x14ac:dyDescent="0.25">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spans="1:26" ht="15.75" customHeight="1" x14ac:dyDescent="0.2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spans="1:26" ht="15.75" customHeight="1" x14ac:dyDescent="0.25">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spans="1:26" ht="15.75" customHeight="1" x14ac:dyDescent="0.25">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spans="1:26" ht="15.75" customHeight="1" x14ac:dyDescent="0.25">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spans="1:26" ht="15.75" customHeight="1" x14ac:dyDescent="0.25">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spans="1:26" ht="15.75" customHeight="1" x14ac:dyDescent="0.25">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spans="1:26" ht="15.75" customHeight="1" x14ac:dyDescent="0.25">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spans="1:26" ht="15.75" customHeight="1" x14ac:dyDescent="0.25">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spans="1:26" ht="15.75" customHeight="1" x14ac:dyDescent="0.25">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spans="1:26" ht="15.75" customHeight="1" x14ac:dyDescent="0.25">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spans="1:26" ht="15.75" customHeight="1" x14ac:dyDescent="0.2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spans="1:26" ht="15.75" customHeight="1" x14ac:dyDescent="0.25">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spans="1:26" ht="15.75" customHeight="1" x14ac:dyDescent="0.25">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spans="1:26" ht="15.75" customHeight="1" x14ac:dyDescent="0.25">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spans="1:26" ht="15.75" customHeight="1" x14ac:dyDescent="0.25">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spans="1:26" ht="15.75" customHeight="1" x14ac:dyDescent="0.25">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spans="1:26" ht="15.75" customHeight="1" x14ac:dyDescent="0.25">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spans="1:26" ht="15.75" customHeight="1" x14ac:dyDescent="0.25">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spans="1:26" ht="15.75" customHeight="1" x14ac:dyDescent="0.25">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spans="1:26" ht="15.75" customHeight="1" x14ac:dyDescent="0.25">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spans="1:26" ht="15.75" customHeight="1" x14ac:dyDescent="0.2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spans="1:26" ht="15.75" customHeight="1" x14ac:dyDescent="0.25">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spans="1:26" ht="15.75" customHeight="1" x14ac:dyDescent="0.25">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spans="1:26" ht="15.75" customHeight="1" x14ac:dyDescent="0.25">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spans="1:26" ht="15.75" customHeight="1" x14ac:dyDescent="0.25">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spans="1:26" ht="15.75" customHeight="1" x14ac:dyDescent="0.25">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spans="1:26" ht="15.75" customHeight="1" x14ac:dyDescent="0.25">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spans="1:26" ht="15.75" customHeight="1" x14ac:dyDescent="0.25">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spans="1:26" ht="15.75" customHeight="1" x14ac:dyDescent="0.25">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spans="1:26" ht="15.75" customHeight="1" x14ac:dyDescent="0.25">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spans="1:26" ht="15.75" customHeight="1" x14ac:dyDescent="0.2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spans="1:26" ht="15.75" customHeight="1" x14ac:dyDescent="0.25">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spans="1:26" ht="15.75" customHeight="1" x14ac:dyDescent="0.25">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spans="1:26" ht="15.75" customHeight="1" x14ac:dyDescent="0.25">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spans="1:26" ht="15.75" customHeight="1" x14ac:dyDescent="0.25">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spans="1:26" ht="15.75" customHeight="1" x14ac:dyDescent="0.25">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spans="1:26" ht="15.75" customHeight="1" x14ac:dyDescent="0.25">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spans="1:26" ht="15.75" customHeight="1" x14ac:dyDescent="0.25">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spans="1:26" ht="15.75" customHeight="1" x14ac:dyDescent="0.25">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spans="1:26" ht="15.75" customHeight="1" x14ac:dyDescent="0.25">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spans="1:26" ht="15.75" customHeight="1" x14ac:dyDescent="0.2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spans="1:26" ht="15.75" customHeight="1" x14ac:dyDescent="0.25">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spans="1:26" ht="15.75" customHeight="1" x14ac:dyDescent="0.25">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spans="1:26" ht="15.75" customHeight="1" x14ac:dyDescent="0.25">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spans="1:26" ht="15.75" customHeight="1" x14ac:dyDescent="0.25">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spans="1:26" ht="15.75" customHeight="1" x14ac:dyDescent="0.25">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spans="1:26" ht="15.75" customHeight="1" x14ac:dyDescent="0.25">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spans="1:26" ht="15.75" customHeight="1" x14ac:dyDescent="0.25">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spans="1:26" ht="15.75" customHeight="1" x14ac:dyDescent="0.25">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spans="1:26" ht="15.75" customHeight="1" x14ac:dyDescent="0.25">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spans="1:26" ht="15.75" customHeight="1" x14ac:dyDescent="0.2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spans="1:26" ht="15.75" customHeight="1" x14ac:dyDescent="0.25">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spans="1:26" ht="15.75" customHeight="1" x14ac:dyDescent="0.25">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spans="1:26" ht="15.75" customHeight="1" x14ac:dyDescent="0.25">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spans="1:26" ht="15.75" customHeight="1" x14ac:dyDescent="0.25">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spans="1:26" ht="15.75" customHeight="1" x14ac:dyDescent="0.25">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spans="1:26" ht="15.75" customHeight="1" x14ac:dyDescent="0.25">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spans="1:26" ht="15.75" customHeight="1" x14ac:dyDescent="0.25">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spans="1:26" ht="15.75" customHeight="1" x14ac:dyDescent="0.25">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spans="1:26" ht="15.75" customHeight="1" x14ac:dyDescent="0.25">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spans="1:26" ht="15.75" customHeight="1" x14ac:dyDescent="0.2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spans="1:26" ht="15.75" customHeight="1" x14ac:dyDescent="0.25">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spans="1:26" ht="15.75" customHeight="1" x14ac:dyDescent="0.25">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spans="1:26" ht="15.75" customHeight="1" x14ac:dyDescent="0.25">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spans="1:26" ht="15.75" customHeight="1" x14ac:dyDescent="0.25">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spans="1:26" ht="15.75" customHeight="1" x14ac:dyDescent="0.25">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spans="1:26" ht="15.75" customHeight="1" x14ac:dyDescent="0.25">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spans="1:26" ht="15.75" customHeight="1" x14ac:dyDescent="0.25">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spans="1:26" ht="15.75" customHeight="1" x14ac:dyDescent="0.25">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spans="1:26" ht="15.75" customHeight="1" x14ac:dyDescent="0.25">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spans="1:26" ht="15.75" customHeight="1" x14ac:dyDescent="0.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spans="1:26" ht="15.75" customHeight="1" x14ac:dyDescent="0.25">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spans="1:26" ht="15.75" customHeight="1" x14ac:dyDescent="0.25">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spans="1:26" ht="15.75" customHeight="1" x14ac:dyDescent="0.25">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spans="1:26" ht="15.75" customHeight="1" x14ac:dyDescent="0.25">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spans="1:26" ht="15.75" customHeight="1" x14ac:dyDescent="0.25">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spans="1:26" ht="15.75" customHeight="1" x14ac:dyDescent="0.25">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spans="1:26" ht="15.75" customHeight="1" x14ac:dyDescent="0.25">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spans="1:26" ht="15.75" customHeight="1" x14ac:dyDescent="0.25">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spans="1:26" ht="15.75" customHeight="1" x14ac:dyDescent="0.25">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spans="1:26" ht="15.75" customHeight="1" x14ac:dyDescent="0.2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spans="1:26" ht="15.75" customHeight="1" x14ac:dyDescent="0.25">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spans="1:26" ht="15.75" customHeight="1" x14ac:dyDescent="0.25">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spans="1:26" ht="15.75" customHeight="1" x14ac:dyDescent="0.25">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spans="1:26" ht="15.75" customHeight="1" x14ac:dyDescent="0.25">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spans="1:26" ht="15.75" customHeight="1" x14ac:dyDescent="0.25">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spans="1:26" ht="15.75" customHeight="1" x14ac:dyDescent="0.25">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spans="1:26" ht="15.75" customHeight="1" x14ac:dyDescent="0.25">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spans="1:26" ht="15.75" customHeight="1" x14ac:dyDescent="0.25">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spans="1:26" ht="15.75" customHeight="1" x14ac:dyDescent="0.25">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spans="1:26" ht="15.75" customHeight="1" x14ac:dyDescent="0.2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spans="1:26" ht="15.75" customHeight="1" x14ac:dyDescent="0.25">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spans="1:26" ht="15.75" customHeight="1" x14ac:dyDescent="0.25">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spans="1:26" ht="15.75" customHeight="1" x14ac:dyDescent="0.25">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spans="1:26" ht="15.75" customHeight="1" x14ac:dyDescent="0.25">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spans="1:26" ht="15.75" customHeight="1" x14ac:dyDescent="0.25">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spans="1:26" ht="15.75" customHeight="1" x14ac:dyDescent="0.25">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spans="1:26" ht="15.75" customHeight="1" x14ac:dyDescent="0.25">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spans="1:26" ht="15.75" customHeight="1" x14ac:dyDescent="0.25">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spans="1:26" ht="15.75" customHeight="1" x14ac:dyDescent="0.25">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spans="1:26" ht="15.75" customHeight="1" x14ac:dyDescent="0.2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spans="1:26" ht="15.75" customHeight="1" x14ac:dyDescent="0.25">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spans="1:26" ht="15.75" customHeight="1" x14ac:dyDescent="0.25">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spans="1:26" ht="15.75" customHeight="1" x14ac:dyDescent="0.25">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spans="1:26" ht="15.75" customHeight="1" x14ac:dyDescent="0.25">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spans="1:26" ht="15.75" customHeight="1" x14ac:dyDescent="0.25">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spans="1:26" ht="15.75" customHeight="1" x14ac:dyDescent="0.25">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spans="1:26" ht="15.75" customHeight="1" x14ac:dyDescent="0.25">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spans="1:26" ht="15.75" customHeight="1" x14ac:dyDescent="0.25">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spans="1:26" ht="15.75" customHeight="1" x14ac:dyDescent="0.25">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spans="1:26" ht="15.75" customHeight="1" x14ac:dyDescent="0.2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spans="1:26" ht="15.75" customHeight="1" x14ac:dyDescent="0.25">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spans="1:26" ht="15.75" customHeight="1" x14ac:dyDescent="0.25">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spans="1:26" ht="15.75" customHeight="1" x14ac:dyDescent="0.25">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spans="1:26" ht="15.75" customHeight="1" x14ac:dyDescent="0.25">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spans="1:26" ht="15.75" customHeight="1" x14ac:dyDescent="0.25">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spans="1:26" ht="15.75" customHeight="1" x14ac:dyDescent="0.25">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spans="1:26" ht="15.75" customHeight="1" x14ac:dyDescent="0.25">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spans="1:26" ht="15.75" customHeight="1" x14ac:dyDescent="0.25">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spans="1:26" ht="15.75" customHeight="1" x14ac:dyDescent="0.25">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spans="1:26" ht="15.75" customHeight="1" x14ac:dyDescent="0.2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spans="1:26" ht="15.75" customHeight="1" x14ac:dyDescent="0.25">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spans="1:26" ht="15.75" customHeight="1" x14ac:dyDescent="0.25">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spans="1:26" ht="15.75" customHeight="1" x14ac:dyDescent="0.25">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spans="1:26" ht="15.75" customHeight="1" x14ac:dyDescent="0.25">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spans="1:26" ht="15.75" customHeight="1" x14ac:dyDescent="0.25">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spans="1:26" ht="15.75" customHeight="1" x14ac:dyDescent="0.25">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spans="1:26" ht="15.75" customHeight="1" x14ac:dyDescent="0.25">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spans="1:26" ht="15.75" customHeight="1" x14ac:dyDescent="0.25">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spans="1:26" ht="15.75" customHeight="1" x14ac:dyDescent="0.25">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spans="1:26" ht="15.75" customHeight="1" x14ac:dyDescent="0.2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spans="1:26" ht="15.75" customHeight="1" x14ac:dyDescent="0.25">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spans="1:26" ht="15.75" customHeight="1" x14ac:dyDescent="0.25">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spans="1:26" ht="15.75" customHeight="1" x14ac:dyDescent="0.25">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spans="1:26" ht="15.75" customHeight="1" x14ac:dyDescent="0.25">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spans="1:26" ht="15.75" customHeight="1" x14ac:dyDescent="0.25">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spans="1:26" ht="15.75" customHeight="1" x14ac:dyDescent="0.25">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spans="1:26" ht="15.75" customHeight="1" x14ac:dyDescent="0.25">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spans="1:26" ht="15.75" customHeight="1" x14ac:dyDescent="0.25">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spans="1:26" ht="15.75" customHeight="1" x14ac:dyDescent="0.25">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spans="1:26" ht="15.75" customHeight="1" x14ac:dyDescent="0.2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spans="1:26" ht="15.75" customHeight="1" x14ac:dyDescent="0.25">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spans="1:26" ht="15.75" customHeight="1" x14ac:dyDescent="0.25">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spans="1:26" ht="15.75" customHeight="1" x14ac:dyDescent="0.25">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spans="1:26" ht="15.75" customHeight="1" x14ac:dyDescent="0.25">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spans="1:26" ht="15.75" customHeight="1" x14ac:dyDescent="0.25">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spans="1:26" ht="15.75" customHeight="1" x14ac:dyDescent="0.25">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spans="1:26" ht="15.75" customHeight="1" x14ac:dyDescent="0.25">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spans="1:26" ht="15.75" customHeight="1" x14ac:dyDescent="0.25">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spans="1:26" ht="15.75" customHeight="1" x14ac:dyDescent="0.25">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spans="1:26" ht="15.75" customHeight="1" x14ac:dyDescent="0.2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spans="1:26" ht="15.75" customHeight="1" x14ac:dyDescent="0.25">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spans="1:26" ht="15.75" customHeight="1" x14ac:dyDescent="0.25">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spans="1:26" ht="15.75" customHeight="1" x14ac:dyDescent="0.25">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spans="1:26" ht="15.75" customHeight="1" x14ac:dyDescent="0.25">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spans="1:26" ht="15.75" customHeight="1" x14ac:dyDescent="0.25">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spans="1:26" ht="15.75" customHeight="1" x14ac:dyDescent="0.25">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spans="1:26" ht="15.75" customHeight="1" x14ac:dyDescent="0.25">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spans="1:26" ht="15.75" customHeight="1" x14ac:dyDescent="0.25">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spans="1:26" ht="15.75" customHeight="1" x14ac:dyDescent="0.25">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spans="1:26" ht="15.75" customHeight="1" x14ac:dyDescent="0.2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spans="1:26" ht="15.75" customHeight="1" x14ac:dyDescent="0.25">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spans="1:26" ht="15.75" customHeight="1" x14ac:dyDescent="0.25">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spans="1:26" ht="15.75" customHeight="1" x14ac:dyDescent="0.25">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spans="1:26" ht="15.75" customHeight="1" x14ac:dyDescent="0.25">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spans="1:26" ht="15.75" customHeight="1" x14ac:dyDescent="0.25">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spans="1:26" ht="15.75" customHeight="1" x14ac:dyDescent="0.25">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spans="1:26" ht="15.75" customHeight="1" x14ac:dyDescent="0.25">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spans="1:26" ht="15.75" customHeight="1" x14ac:dyDescent="0.25">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spans="1:26" ht="15.75" customHeight="1" x14ac:dyDescent="0.25">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spans="1:26" ht="15.75" customHeight="1" x14ac:dyDescent="0.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spans="1:26" ht="15.75" customHeight="1" x14ac:dyDescent="0.25">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spans="1:26" ht="15.75" customHeight="1" x14ac:dyDescent="0.25">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spans="1:26" ht="15.75" customHeight="1" x14ac:dyDescent="0.25">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spans="1:26" ht="15.75" customHeight="1" x14ac:dyDescent="0.25">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spans="1:26" ht="15.75" customHeight="1" x14ac:dyDescent="0.25">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spans="1:26" ht="15.75" customHeight="1" x14ac:dyDescent="0.25">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spans="1:26" ht="15.75" customHeight="1" x14ac:dyDescent="0.25">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spans="1:26" ht="15.75" customHeight="1" x14ac:dyDescent="0.25">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spans="1:26" ht="15.75" customHeight="1" x14ac:dyDescent="0.25">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spans="1:26" ht="15.75" customHeight="1" x14ac:dyDescent="0.2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spans="1:26" ht="15.75" customHeight="1" x14ac:dyDescent="0.25">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spans="1:26" ht="15.75" customHeight="1" x14ac:dyDescent="0.25">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spans="1:26" ht="15.75" customHeight="1" x14ac:dyDescent="0.25">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spans="1:26" ht="15.75" customHeight="1" x14ac:dyDescent="0.25">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spans="1:26" ht="15.75" customHeight="1" x14ac:dyDescent="0.25">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spans="1:26" ht="15.75" customHeight="1" x14ac:dyDescent="0.25">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spans="1:26" ht="15.75" customHeight="1" x14ac:dyDescent="0.25">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spans="1:26" ht="15.75" customHeight="1" x14ac:dyDescent="0.25">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spans="1:26" ht="15.75" customHeight="1" x14ac:dyDescent="0.25">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spans="1:26" ht="15.75" customHeight="1" x14ac:dyDescent="0.2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spans="1:26" ht="15.75" customHeight="1" x14ac:dyDescent="0.25">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spans="1:26" ht="15.75" customHeight="1" x14ac:dyDescent="0.25">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spans="1:26" ht="15.75" customHeight="1" x14ac:dyDescent="0.25">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spans="1:26" ht="15.75" customHeight="1" x14ac:dyDescent="0.25">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spans="1:26" ht="15.75" customHeight="1" x14ac:dyDescent="0.25">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spans="1:26" ht="15.75" customHeight="1" x14ac:dyDescent="0.25">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spans="1:26" ht="15.75" customHeight="1" x14ac:dyDescent="0.25">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spans="1:26" ht="15.75" customHeight="1" x14ac:dyDescent="0.25">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spans="1:26" ht="15.75" customHeight="1" x14ac:dyDescent="0.25">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spans="1:26" ht="15.75" customHeight="1" x14ac:dyDescent="0.2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spans="1:26" ht="15.75" customHeight="1" x14ac:dyDescent="0.25">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spans="1:26" ht="15.75" customHeight="1" x14ac:dyDescent="0.25">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spans="1:26" ht="15.75" customHeight="1" x14ac:dyDescent="0.25">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spans="1:26" ht="15.75" customHeight="1" x14ac:dyDescent="0.25">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spans="1:26" ht="15.75" customHeight="1" x14ac:dyDescent="0.25">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spans="1:26" ht="15.75" customHeight="1" x14ac:dyDescent="0.25">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spans="1:26" ht="15.75" customHeight="1" x14ac:dyDescent="0.25">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spans="1:26" ht="15.75" customHeight="1" x14ac:dyDescent="0.25">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spans="1:26" ht="15.75" customHeight="1" x14ac:dyDescent="0.25">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spans="1:26" ht="15.75" customHeight="1" x14ac:dyDescent="0.2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spans="1:26" ht="15.75" customHeight="1" x14ac:dyDescent="0.25">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spans="1:26" ht="15.75" customHeight="1" x14ac:dyDescent="0.25">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spans="1:26" ht="15.75" customHeight="1" x14ac:dyDescent="0.25">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spans="1:26" ht="15.75" customHeight="1" x14ac:dyDescent="0.25">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spans="1:26" ht="15.75" customHeight="1" x14ac:dyDescent="0.25">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spans="1:26" ht="15.75" customHeight="1" x14ac:dyDescent="0.25">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spans="1:26" ht="15.75" customHeight="1" x14ac:dyDescent="0.25">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spans="1:26" ht="15.75" customHeight="1" x14ac:dyDescent="0.25">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spans="1:26" ht="15.75" customHeight="1" x14ac:dyDescent="0.25">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spans="1:26" ht="15.75" customHeight="1" x14ac:dyDescent="0.2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spans="1:26" ht="15.75" customHeight="1" x14ac:dyDescent="0.25">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spans="1:26" ht="15.75" customHeight="1" x14ac:dyDescent="0.25">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spans="1:26" ht="15.75" customHeight="1" x14ac:dyDescent="0.25">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spans="1:26" ht="15.75" customHeight="1" x14ac:dyDescent="0.25">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spans="1:26" ht="15.75" customHeight="1" x14ac:dyDescent="0.25">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spans="1:26" ht="15.75" customHeight="1" x14ac:dyDescent="0.25">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spans="1:26" ht="15.75" customHeight="1" x14ac:dyDescent="0.25">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spans="1:26" ht="15.75" customHeight="1" x14ac:dyDescent="0.25">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spans="1:26" ht="15.75" customHeight="1" x14ac:dyDescent="0.25">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spans="1:26" ht="15.75" customHeight="1" x14ac:dyDescent="0.2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spans="1:26" ht="15.75" customHeight="1" x14ac:dyDescent="0.25">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spans="1:26" ht="15.75" customHeight="1" x14ac:dyDescent="0.25">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spans="1:26" ht="15.75" customHeight="1" x14ac:dyDescent="0.25">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spans="1:26" ht="15.75" customHeight="1" x14ac:dyDescent="0.25">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spans="1:26" ht="15.75" customHeight="1" x14ac:dyDescent="0.25">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spans="1:26" ht="15.75" customHeight="1" x14ac:dyDescent="0.25">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spans="1:26" ht="15.75" customHeight="1" x14ac:dyDescent="0.25">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spans="1:26" ht="15.75" customHeight="1" x14ac:dyDescent="0.25">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spans="1:26" ht="15.75" customHeight="1" x14ac:dyDescent="0.25">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spans="1:26" ht="15.75" customHeight="1" x14ac:dyDescent="0.2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spans="1:26" ht="15.75" customHeight="1" x14ac:dyDescent="0.25">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spans="1:26" ht="15.75" customHeight="1" x14ac:dyDescent="0.25">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spans="1:26" ht="15.75" customHeight="1" x14ac:dyDescent="0.25">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spans="1:26" ht="15.75" customHeight="1" x14ac:dyDescent="0.25">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spans="1:26" ht="15.75" customHeight="1" x14ac:dyDescent="0.25">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row r="1001" spans="1:26" ht="15.75" customHeight="1" x14ac:dyDescent="0.25">
      <c r="A1001" s="5"/>
      <c r="B1001" s="5"/>
      <c r="C1001" s="5"/>
      <c r="D1001" s="5"/>
      <c r="E1001" s="5"/>
      <c r="F1001" s="5"/>
      <c r="G1001" s="5"/>
      <c r="H1001" s="5"/>
      <c r="I1001" s="5"/>
      <c r="J1001" s="5"/>
      <c r="K1001" s="5"/>
      <c r="L1001" s="5"/>
      <c r="M1001" s="5"/>
      <c r="N1001" s="5"/>
      <c r="O1001" s="5"/>
      <c r="P1001" s="5"/>
      <c r="Q1001" s="5"/>
      <c r="R1001" s="5"/>
      <c r="S1001" s="5"/>
      <c r="T1001" s="5"/>
      <c r="U1001" s="5"/>
      <c r="V1001" s="5"/>
      <c r="W1001" s="5"/>
      <c r="X1001" s="5"/>
      <c r="Y1001" s="5"/>
      <c r="Z1001" s="5"/>
    </row>
  </sheetData>
  <autoFilter ref="A2:I19" xr:uid="{00000000-0001-0000-0F00-000000000000}"/>
  <mergeCells count="1">
    <mergeCell ref="A1:I1"/>
  </mergeCells>
  <pageMargins left="0.7" right="0.7" top="0.75" bottom="0.75" header="0" footer="0"/>
  <pageSetup orientation="landscape"/>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9F0A0-BE05-40E8-B321-F5FD32A4BC20}">
  <dimension ref="A1:C12"/>
  <sheetViews>
    <sheetView topLeftCell="A4" zoomScale="80" zoomScaleNormal="80" workbookViewId="0">
      <selection activeCell="C8" sqref="C8"/>
    </sheetView>
  </sheetViews>
  <sheetFormatPr baseColWidth="10" defaultColWidth="10.85546875" defaultRowHeight="15" x14ac:dyDescent="0.25"/>
  <cols>
    <col min="1" max="1" width="31.7109375" style="23" customWidth="1"/>
    <col min="2" max="2" width="21.42578125" style="23" customWidth="1"/>
    <col min="3" max="3" width="102.5703125" style="23" customWidth="1"/>
    <col min="4" max="16384" width="10.85546875" style="23"/>
  </cols>
  <sheetData>
    <row r="1" spans="1:3" ht="66" customHeight="1" thickBot="1" x14ac:dyDescent="0.3">
      <c r="A1" s="27" t="s">
        <v>459</v>
      </c>
      <c r="B1" s="27" t="s">
        <v>448</v>
      </c>
      <c r="C1" s="27" t="s">
        <v>449</v>
      </c>
    </row>
    <row r="2" spans="1:3" ht="48.75" customHeight="1" thickBot="1" x14ac:dyDescent="0.3">
      <c r="A2" s="21" t="s">
        <v>86</v>
      </c>
      <c r="B2" s="26">
        <f>COUNTIF(UA08A!G3:G25,"ADMISIÓN")</f>
        <v>2</v>
      </c>
      <c r="C2" s="24" t="s">
        <v>487</v>
      </c>
    </row>
    <row r="3" spans="1:3" ht="33" customHeight="1" thickBot="1" x14ac:dyDescent="0.3">
      <c r="A3" s="21" t="s">
        <v>271</v>
      </c>
      <c r="B3" s="26">
        <f>COUNTIF(UA08A!G3:G26,"CONCIENCIA ")</f>
        <v>1</v>
      </c>
      <c r="C3" s="24" t="s">
        <v>477</v>
      </c>
    </row>
    <row r="4" spans="1:3" ht="31.5" customHeight="1" thickBot="1" x14ac:dyDescent="0.3">
      <c r="A4" s="21" t="s">
        <v>37</v>
      </c>
      <c r="B4" s="26">
        <f>COUNTIF(UA08A!G3:G27,"EDUCACIÓN")</f>
        <v>5</v>
      </c>
      <c r="C4" s="24" t="s">
        <v>475</v>
      </c>
    </row>
    <row r="5" spans="1:3" ht="31.5" customHeight="1" thickBot="1" x14ac:dyDescent="0.3">
      <c r="A5" s="21" t="s">
        <v>256</v>
      </c>
      <c r="B5" s="26">
        <f>COUNTIF(UA08A!G3:G28,"FÍSICA CUÁNTICA")</f>
        <v>2</v>
      </c>
      <c r="C5" s="24" t="s">
        <v>498</v>
      </c>
    </row>
    <row r="6" spans="1:3" ht="31.5" customHeight="1" thickBot="1" x14ac:dyDescent="0.3">
      <c r="A6" s="21" t="s">
        <v>260</v>
      </c>
      <c r="B6" s="26">
        <f>COUNTIF(UA08A!G3:G29,"INTERRELACIÓN ESTUDIANTE -DOCENTE")</f>
        <v>1</v>
      </c>
      <c r="C6" s="24" t="s">
        <v>490</v>
      </c>
    </row>
    <row r="7" spans="1:3" ht="31.5" customHeight="1" thickBot="1" x14ac:dyDescent="0.3">
      <c r="A7" s="21" t="s">
        <v>265</v>
      </c>
      <c r="B7" s="26">
        <f>COUNTIF(UA08A!G3:G30,"MÉTODO CIENTÍFICO")</f>
        <v>1</v>
      </c>
      <c r="C7" s="24" t="s">
        <v>523</v>
      </c>
    </row>
    <row r="8" spans="1:3" ht="31.5" customHeight="1" thickBot="1" x14ac:dyDescent="0.3">
      <c r="A8" s="21" t="s">
        <v>276</v>
      </c>
      <c r="B8" s="26">
        <f>COUNTIF(UA08A!G3:G31,"POLÍTICAS EDUCATIVAS")</f>
        <v>1</v>
      </c>
      <c r="C8" s="24" t="s">
        <v>499</v>
      </c>
    </row>
    <row r="9" spans="1:3" ht="31.5" customHeight="1" thickBot="1" x14ac:dyDescent="0.3">
      <c r="A9" s="21" t="s">
        <v>21</v>
      </c>
      <c r="B9" s="26">
        <f>COUNTIF(UA08A!G3:G32,"PROPUESTA INSTITUTO NACIONAL")</f>
        <v>1</v>
      </c>
      <c r="C9" s="24" t="s">
        <v>471</v>
      </c>
    </row>
    <row r="10" spans="1:3" ht="31.5" customHeight="1" thickBot="1" x14ac:dyDescent="0.3">
      <c r="A10" s="21" t="s">
        <v>262</v>
      </c>
      <c r="B10" s="26">
        <f>COUNTIF(UA08A!G3:G33,"PSICOLOGÍA")</f>
        <v>1</v>
      </c>
      <c r="C10" s="24" t="s">
        <v>480</v>
      </c>
    </row>
    <row r="11" spans="1:3" ht="31.5" customHeight="1" thickBot="1" x14ac:dyDescent="0.3">
      <c r="A11" s="21" t="s">
        <v>179</v>
      </c>
      <c r="B11" s="26">
        <f>COUNTIF(UA08A!G3:G34,"RELACIÓN TEORÍA Y PRÁCTICA")</f>
        <v>2</v>
      </c>
      <c r="C11" s="24" t="s">
        <v>485</v>
      </c>
    </row>
    <row r="12" spans="1:3" ht="35.25" customHeight="1" thickBot="1" x14ac:dyDescent="0.3">
      <c r="A12" s="22" t="s">
        <v>451</v>
      </c>
      <c r="B12" s="25">
        <f>SUM(B2:B11)</f>
        <v>17</v>
      </c>
      <c r="C12" s="24"/>
    </row>
  </sheetData>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H1001"/>
  <sheetViews>
    <sheetView workbookViewId="0">
      <selection sqref="A1:H1"/>
    </sheetView>
  </sheetViews>
  <sheetFormatPr baseColWidth="10" defaultColWidth="14.42578125" defaultRowHeight="15" customHeight="1" x14ac:dyDescent="0.25"/>
  <cols>
    <col min="1" max="1" width="15.5703125" customWidth="1"/>
    <col min="2" max="2" width="7.42578125" customWidth="1"/>
    <col min="3" max="3" width="9.28515625" customWidth="1"/>
    <col min="4" max="4" width="14.7109375" customWidth="1"/>
    <col min="5" max="6" width="10.7109375" customWidth="1"/>
    <col min="7" max="7" width="14.5703125" customWidth="1"/>
    <col min="8" max="8" width="16.5703125" customWidth="1"/>
  </cols>
  <sheetData>
    <row r="1" spans="1:8" ht="15" customHeight="1" thickBot="1" x14ac:dyDescent="0.3">
      <c r="A1" s="78" t="s">
        <v>513</v>
      </c>
      <c r="B1" s="78"/>
      <c r="C1" s="78"/>
      <c r="D1" s="78"/>
      <c r="E1" s="78"/>
      <c r="F1" s="78"/>
      <c r="G1" s="78"/>
      <c r="H1" s="78"/>
    </row>
    <row r="2" spans="1:8" ht="32.25" thickBot="1" x14ac:dyDescent="0.3">
      <c r="A2" s="47" t="s">
        <v>165</v>
      </c>
      <c r="B2" s="48" t="s">
        <v>77</v>
      </c>
      <c r="C2" s="48" t="s">
        <v>2</v>
      </c>
      <c r="D2" s="47" t="s">
        <v>278</v>
      </c>
      <c r="E2" s="48" t="s">
        <v>279</v>
      </c>
      <c r="F2" s="48" t="s">
        <v>4</v>
      </c>
      <c r="G2" s="48" t="s">
        <v>5</v>
      </c>
      <c r="H2" s="48" t="s">
        <v>6</v>
      </c>
    </row>
    <row r="3" spans="1:8" ht="34.5" customHeight="1" x14ac:dyDescent="0.25">
      <c r="A3" s="74" t="s">
        <v>7</v>
      </c>
      <c r="B3" s="75"/>
      <c r="C3" s="75"/>
      <c r="D3" s="74" t="s">
        <v>280</v>
      </c>
      <c r="E3" s="75"/>
      <c r="F3" s="75"/>
      <c r="G3" s="75"/>
      <c r="H3" s="75"/>
    </row>
    <row r="22" ht="15.75" customHeight="1" x14ac:dyDescent="0.25"/>
    <row r="23" ht="15.75" customHeight="1" x14ac:dyDescent="0.25"/>
    <row r="24" ht="15.75" customHeight="1" x14ac:dyDescent="0.25"/>
    <row r="25" ht="15.75" customHeight="1" x14ac:dyDescent="0.25"/>
    <row r="26" ht="15.75" customHeight="1" x14ac:dyDescent="0.25"/>
    <row r="27" ht="15.75" customHeight="1" x14ac:dyDescent="0.25"/>
    <row r="28" ht="15.75" customHeight="1" x14ac:dyDescent="0.25"/>
    <row r="29" ht="15.75" customHeight="1" x14ac:dyDescent="0.25"/>
    <row r="30" ht="15.75" customHeight="1" x14ac:dyDescent="0.25"/>
    <row r="31" ht="15.75" customHeight="1" x14ac:dyDescent="0.25"/>
    <row r="32" ht="15.75" customHeight="1" x14ac:dyDescent="0.25"/>
    <row r="33" ht="15.75" customHeight="1" x14ac:dyDescent="0.25"/>
    <row r="34" ht="15.75" customHeight="1" x14ac:dyDescent="0.25"/>
    <row r="35" ht="15.75" customHeight="1" x14ac:dyDescent="0.25"/>
    <row r="36" ht="15.75" customHeight="1" x14ac:dyDescent="0.25"/>
    <row r="37" ht="15.75" customHeight="1" x14ac:dyDescent="0.25"/>
    <row r="38" ht="15.75" customHeight="1" x14ac:dyDescent="0.25"/>
    <row r="39" ht="15.75" customHeight="1" x14ac:dyDescent="0.25"/>
    <row r="40" ht="15.75" customHeight="1" x14ac:dyDescent="0.25"/>
    <row r="41" ht="15.75" customHeight="1" x14ac:dyDescent="0.25"/>
    <row r="42" ht="15.75" customHeight="1" x14ac:dyDescent="0.25"/>
    <row r="43" ht="15.75" customHeight="1" x14ac:dyDescent="0.25"/>
    <row r="44" ht="15.75" customHeight="1" x14ac:dyDescent="0.25"/>
    <row r="45" ht="15.75" customHeight="1" x14ac:dyDescent="0.25"/>
    <row r="46" ht="15.75" customHeight="1" x14ac:dyDescent="0.25"/>
    <row r="47" ht="15.75" customHeight="1" x14ac:dyDescent="0.25"/>
    <row r="48" ht="15.75" customHeight="1" x14ac:dyDescent="0.25"/>
    <row r="49" ht="15.75" customHeight="1" x14ac:dyDescent="0.25"/>
    <row r="50" ht="15.75" customHeight="1" x14ac:dyDescent="0.25"/>
    <row r="51" ht="15.75" customHeight="1" x14ac:dyDescent="0.25"/>
    <row r="52" ht="15.75" customHeight="1" x14ac:dyDescent="0.25"/>
    <row r="53" ht="15.75" customHeight="1" x14ac:dyDescent="0.25"/>
    <row r="54" ht="15.75" customHeight="1" x14ac:dyDescent="0.25"/>
    <row r="55" ht="15.75" customHeight="1" x14ac:dyDescent="0.25"/>
    <row r="56" ht="15.75" customHeight="1" x14ac:dyDescent="0.25"/>
    <row r="57" ht="15.75" customHeight="1" x14ac:dyDescent="0.25"/>
    <row r="58" ht="15.75" customHeight="1" x14ac:dyDescent="0.25"/>
    <row r="59" ht="15.75" customHeight="1" x14ac:dyDescent="0.25"/>
    <row r="60" ht="15.75" customHeight="1" x14ac:dyDescent="0.25"/>
    <row r="61" ht="15.75" customHeight="1" x14ac:dyDescent="0.25"/>
    <row r="62" ht="15.75" customHeight="1" x14ac:dyDescent="0.25"/>
    <row r="63" ht="15.75" customHeight="1" x14ac:dyDescent="0.25"/>
    <row r="64" ht="15.75" customHeight="1" x14ac:dyDescent="0.25"/>
    <row r="65" ht="15.75" customHeight="1" x14ac:dyDescent="0.25"/>
    <row r="66" ht="15.75" customHeight="1" x14ac:dyDescent="0.25"/>
    <row r="67" ht="15.75" customHeight="1" x14ac:dyDescent="0.25"/>
    <row r="68" ht="15.75" customHeight="1" x14ac:dyDescent="0.25"/>
    <row r="69" ht="15.75" customHeight="1" x14ac:dyDescent="0.25"/>
    <row r="70" ht="15.75" customHeight="1" x14ac:dyDescent="0.25"/>
    <row r="71" ht="15.75" customHeight="1" x14ac:dyDescent="0.25"/>
    <row r="72" ht="15.75" customHeight="1" x14ac:dyDescent="0.25"/>
    <row r="73" ht="15.75" customHeight="1" x14ac:dyDescent="0.25"/>
    <row r="74" ht="15.75" customHeight="1" x14ac:dyDescent="0.25"/>
    <row r="75" ht="15.75" customHeight="1" x14ac:dyDescent="0.25"/>
    <row r="76" ht="15.75" customHeight="1" x14ac:dyDescent="0.25"/>
    <row r="77" ht="15.75" customHeight="1" x14ac:dyDescent="0.25"/>
    <row r="78" ht="15.75" customHeight="1" x14ac:dyDescent="0.25"/>
    <row r="79" ht="15.75" customHeight="1" x14ac:dyDescent="0.25"/>
    <row r="80"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row r="1001" ht="15.75" customHeight="1" x14ac:dyDescent="0.25"/>
  </sheetData>
  <mergeCells count="3">
    <mergeCell ref="A3:C3"/>
    <mergeCell ref="D3:H3"/>
    <mergeCell ref="A1:H1"/>
  </mergeCells>
  <pageMargins left="0.7" right="0.7" top="0.75" bottom="0.75" header="0" footer="0"/>
  <pageSetup orientation="landscape"/>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Z1001"/>
  <sheetViews>
    <sheetView topLeftCell="A24" workbookViewId="0">
      <selection activeCell="C3" sqref="C3:C25"/>
    </sheetView>
  </sheetViews>
  <sheetFormatPr baseColWidth="10" defaultColWidth="14.42578125" defaultRowHeight="15" customHeight="1" x14ac:dyDescent="0.25"/>
  <cols>
    <col min="1" max="1" width="17.7109375" customWidth="1"/>
    <col min="2" max="2" width="15.5703125" customWidth="1"/>
    <col min="3" max="3" width="15.42578125" customWidth="1"/>
    <col min="4" max="4" width="7.7109375" customWidth="1"/>
    <col min="5" max="5" width="13.140625" customWidth="1"/>
    <col min="6" max="6" width="21.42578125" customWidth="1"/>
    <col min="7" max="7" width="22.85546875" customWidth="1"/>
    <col min="8" max="8" width="71" customWidth="1"/>
    <col min="9" max="9" width="16.5703125" customWidth="1"/>
  </cols>
  <sheetData>
    <row r="1" spans="1:26" ht="15" customHeight="1" thickBot="1" x14ac:dyDescent="0.3">
      <c r="A1" s="73" t="s">
        <v>513</v>
      </c>
      <c r="B1" s="73"/>
      <c r="C1" s="73"/>
      <c r="D1" s="73"/>
      <c r="E1" s="73"/>
      <c r="F1" s="73"/>
      <c r="G1" s="73"/>
      <c r="H1" s="73"/>
      <c r="I1" s="73"/>
    </row>
    <row r="2" spans="1:26" ht="32.25" thickBot="1" x14ac:dyDescent="0.3">
      <c r="A2" s="34" t="s">
        <v>9</v>
      </c>
      <c r="B2" s="34" t="s">
        <v>10</v>
      </c>
      <c r="C2" s="34" t="s">
        <v>11</v>
      </c>
      <c r="D2" s="34" t="s">
        <v>12</v>
      </c>
      <c r="E2" s="34" t="s">
        <v>13</v>
      </c>
      <c r="F2" s="34" t="s">
        <v>14</v>
      </c>
      <c r="G2" s="34" t="s">
        <v>15</v>
      </c>
      <c r="H2" s="34" t="s">
        <v>16</v>
      </c>
      <c r="I2" s="34" t="s">
        <v>17</v>
      </c>
      <c r="J2" s="5"/>
      <c r="K2" s="5"/>
      <c r="L2" s="5"/>
      <c r="M2" s="5"/>
      <c r="N2" s="5"/>
      <c r="O2" s="5"/>
      <c r="P2" s="5"/>
      <c r="Q2" s="5"/>
      <c r="R2" s="5"/>
      <c r="S2" s="5"/>
      <c r="T2" s="5"/>
      <c r="U2" s="5"/>
      <c r="V2" s="5"/>
      <c r="W2" s="5"/>
      <c r="X2" s="5"/>
      <c r="Y2" s="5"/>
      <c r="Z2" s="5"/>
    </row>
    <row r="3" spans="1:26" ht="221.25" thickBot="1" x14ac:dyDescent="0.3">
      <c r="A3" s="36">
        <v>155</v>
      </c>
      <c r="B3" s="36">
        <v>8</v>
      </c>
      <c r="C3" s="36" t="s">
        <v>18</v>
      </c>
      <c r="D3" s="36">
        <v>2</v>
      </c>
      <c r="E3" s="36" t="s">
        <v>207</v>
      </c>
      <c r="F3" s="36" t="s">
        <v>281</v>
      </c>
      <c r="G3" s="36" t="s">
        <v>24</v>
      </c>
      <c r="H3" s="38" t="s">
        <v>282</v>
      </c>
      <c r="I3" s="39" t="s">
        <v>72</v>
      </c>
      <c r="J3" s="5"/>
      <c r="K3" s="5"/>
      <c r="L3" s="5"/>
      <c r="M3" s="5"/>
      <c r="N3" s="5"/>
      <c r="O3" s="5"/>
      <c r="P3" s="5"/>
      <c r="Q3" s="5"/>
      <c r="R3" s="5"/>
      <c r="S3" s="5"/>
      <c r="T3" s="5"/>
      <c r="U3" s="5"/>
      <c r="V3" s="5"/>
      <c r="W3" s="5"/>
      <c r="X3" s="5"/>
      <c r="Y3" s="5"/>
      <c r="Z3" s="5"/>
    </row>
    <row r="4" spans="1:26" ht="331.5" thickBot="1" x14ac:dyDescent="0.3">
      <c r="A4" s="36">
        <v>156</v>
      </c>
      <c r="B4" s="36">
        <v>8</v>
      </c>
      <c r="C4" s="36" t="s">
        <v>18</v>
      </c>
      <c r="D4" s="36">
        <v>2</v>
      </c>
      <c r="E4" s="36" t="s">
        <v>207</v>
      </c>
      <c r="F4" s="36" t="s">
        <v>281</v>
      </c>
      <c r="G4" s="36" t="s">
        <v>24</v>
      </c>
      <c r="H4" s="38" t="s">
        <v>283</v>
      </c>
      <c r="I4" s="39" t="s">
        <v>72</v>
      </c>
      <c r="J4" s="5"/>
      <c r="K4" s="5"/>
      <c r="L4" s="5"/>
      <c r="M4" s="5"/>
      <c r="N4" s="5"/>
      <c r="O4" s="5"/>
      <c r="P4" s="5"/>
      <c r="Q4" s="5"/>
      <c r="R4" s="5"/>
      <c r="S4" s="5"/>
      <c r="T4" s="5"/>
      <c r="U4" s="5"/>
      <c r="V4" s="5"/>
      <c r="W4" s="5"/>
      <c r="X4" s="5"/>
      <c r="Y4" s="5"/>
      <c r="Z4" s="5"/>
    </row>
    <row r="5" spans="1:26" ht="284.25" thickBot="1" x14ac:dyDescent="0.3">
      <c r="A5" s="36">
        <v>157</v>
      </c>
      <c r="B5" s="36">
        <v>8</v>
      </c>
      <c r="C5" s="36" t="s">
        <v>18</v>
      </c>
      <c r="D5" s="36">
        <v>2</v>
      </c>
      <c r="E5" s="36" t="s">
        <v>207</v>
      </c>
      <c r="F5" s="36" t="s">
        <v>281</v>
      </c>
      <c r="G5" s="36" t="s">
        <v>24</v>
      </c>
      <c r="H5" s="38" t="s">
        <v>284</v>
      </c>
      <c r="I5" s="39" t="s">
        <v>72</v>
      </c>
      <c r="J5" s="5"/>
      <c r="K5" s="5"/>
      <c r="L5" s="5"/>
      <c r="M5" s="5"/>
      <c r="N5" s="5"/>
      <c r="O5" s="5"/>
      <c r="P5" s="5"/>
      <c r="Q5" s="5"/>
      <c r="R5" s="5"/>
      <c r="S5" s="5"/>
      <c r="T5" s="5"/>
      <c r="U5" s="5"/>
      <c r="V5" s="5"/>
      <c r="W5" s="5"/>
      <c r="X5" s="5"/>
      <c r="Y5" s="5"/>
      <c r="Z5" s="5"/>
    </row>
    <row r="6" spans="1:26" ht="363" thickBot="1" x14ac:dyDescent="0.3">
      <c r="A6" s="36">
        <v>158</v>
      </c>
      <c r="B6" s="36">
        <v>8</v>
      </c>
      <c r="C6" s="36" t="s">
        <v>18</v>
      </c>
      <c r="D6" s="36">
        <v>2</v>
      </c>
      <c r="E6" s="36" t="s">
        <v>207</v>
      </c>
      <c r="F6" s="36" t="s">
        <v>281</v>
      </c>
      <c r="G6" s="36" t="s">
        <v>24</v>
      </c>
      <c r="H6" s="38" t="s">
        <v>285</v>
      </c>
      <c r="I6" s="39" t="s">
        <v>72</v>
      </c>
      <c r="J6" s="5"/>
      <c r="K6" s="5"/>
      <c r="L6" s="5"/>
      <c r="M6" s="5"/>
      <c r="N6" s="5"/>
      <c r="O6" s="5"/>
      <c r="P6" s="5"/>
      <c r="Q6" s="5"/>
      <c r="R6" s="5"/>
      <c r="S6" s="5"/>
      <c r="T6" s="5"/>
      <c r="U6" s="5"/>
      <c r="V6" s="5"/>
      <c r="W6" s="5"/>
      <c r="X6" s="5"/>
      <c r="Y6" s="5"/>
      <c r="Z6" s="5"/>
    </row>
    <row r="7" spans="1:26" ht="268.5" thickBot="1" x14ac:dyDescent="0.3">
      <c r="A7" s="36">
        <v>159</v>
      </c>
      <c r="B7" s="36">
        <v>8</v>
      </c>
      <c r="C7" s="36" t="s">
        <v>18</v>
      </c>
      <c r="D7" s="36">
        <v>2</v>
      </c>
      <c r="E7" s="36" t="s">
        <v>207</v>
      </c>
      <c r="F7" s="36" t="s">
        <v>281</v>
      </c>
      <c r="G7" s="36" t="s">
        <v>24</v>
      </c>
      <c r="H7" s="38" t="s">
        <v>286</v>
      </c>
      <c r="I7" s="39" t="s">
        <v>72</v>
      </c>
      <c r="J7" s="5"/>
      <c r="K7" s="5"/>
      <c r="L7" s="5"/>
      <c r="M7" s="5"/>
      <c r="N7" s="5"/>
      <c r="O7" s="5"/>
      <c r="P7" s="5"/>
      <c r="Q7" s="5"/>
      <c r="R7" s="5"/>
      <c r="S7" s="5"/>
      <c r="T7" s="5"/>
      <c r="U7" s="5"/>
      <c r="V7" s="5"/>
      <c r="W7" s="5"/>
      <c r="X7" s="5"/>
      <c r="Y7" s="5"/>
      <c r="Z7" s="5"/>
    </row>
    <row r="8" spans="1:26" ht="300" thickBot="1" x14ac:dyDescent="0.3">
      <c r="A8" s="36">
        <v>160</v>
      </c>
      <c r="B8" s="36">
        <v>8</v>
      </c>
      <c r="C8" s="36" t="s">
        <v>18</v>
      </c>
      <c r="D8" s="36">
        <v>2</v>
      </c>
      <c r="E8" s="36" t="s">
        <v>207</v>
      </c>
      <c r="F8" s="36" t="s">
        <v>281</v>
      </c>
      <c r="G8" s="45" t="s">
        <v>150</v>
      </c>
      <c r="H8" s="38" t="s">
        <v>287</v>
      </c>
      <c r="I8" s="39" t="s">
        <v>72</v>
      </c>
      <c r="J8" s="5"/>
      <c r="K8" s="5"/>
      <c r="L8" s="5"/>
      <c r="M8" s="5"/>
      <c r="N8" s="5"/>
      <c r="O8" s="5"/>
      <c r="P8" s="5"/>
      <c r="Q8" s="5"/>
      <c r="R8" s="5"/>
      <c r="S8" s="5"/>
      <c r="T8" s="5"/>
      <c r="U8" s="5"/>
      <c r="V8" s="5"/>
      <c r="W8" s="5"/>
      <c r="X8" s="5"/>
      <c r="Y8" s="5"/>
      <c r="Z8" s="5"/>
    </row>
    <row r="9" spans="1:26" ht="111" thickBot="1" x14ac:dyDescent="0.3">
      <c r="A9" s="36">
        <v>161</v>
      </c>
      <c r="B9" s="36">
        <v>8</v>
      </c>
      <c r="C9" s="36" t="s">
        <v>18</v>
      </c>
      <c r="D9" s="36">
        <v>2</v>
      </c>
      <c r="E9" s="36" t="s">
        <v>207</v>
      </c>
      <c r="F9" s="36" t="s">
        <v>281</v>
      </c>
      <c r="G9" s="36" t="s">
        <v>64</v>
      </c>
      <c r="H9" s="38" t="s">
        <v>288</v>
      </c>
      <c r="I9" s="39" t="s">
        <v>72</v>
      </c>
      <c r="J9" s="5"/>
      <c r="K9" s="5"/>
      <c r="L9" s="5"/>
      <c r="M9" s="5"/>
      <c r="N9" s="5"/>
      <c r="O9" s="5"/>
      <c r="P9" s="5"/>
      <c r="Q9" s="5"/>
      <c r="R9" s="5"/>
      <c r="S9" s="5"/>
      <c r="T9" s="5"/>
      <c r="U9" s="5"/>
      <c r="V9" s="5"/>
      <c r="W9" s="5"/>
      <c r="X9" s="5"/>
      <c r="Y9" s="5"/>
      <c r="Z9" s="5"/>
    </row>
    <row r="10" spans="1:26" ht="221.25" thickBot="1" x14ac:dyDescent="0.3">
      <c r="A10" s="36">
        <v>162</v>
      </c>
      <c r="B10" s="36">
        <v>8</v>
      </c>
      <c r="C10" s="36" t="s">
        <v>18</v>
      </c>
      <c r="D10" s="36">
        <v>2</v>
      </c>
      <c r="E10" s="36" t="s">
        <v>207</v>
      </c>
      <c r="F10" s="36" t="s">
        <v>281</v>
      </c>
      <c r="G10" s="36" t="s">
        <v>24</v>
      </c>
      <c r="H10" s="38" t="s">
        <v>289</v>
      </c>
      <c r="I10" s="39" t="s">
        <v>72</v>
      </c>
      <c r="J10" s="5"/>
      <c r="K10" s="5"/>
      <c r="L10" s="5"/>
      <c r="M10" s="5"/>
      <c r="N10" s="5"/>
      <c r="O10" s="5"/>
      <c r="P10" s="5"/>
      <c r="Q10" s="5"/>
      <c r="R10" s="5"/>
      <c r="S10" s="5"/>
      <c r="T10" s="5"/>
      <c r="U10" s="5"/>
      <c r="V10" s="5"/>
      <c r="W10" s="5"/>
      <c r="X10" s="5"/>
      <c r="Y10" s="5"/>
      <c r="Z10" s="5"/>
    </row>
    <row r="11" spans="1:26" ht="158.25" thickBot="1" x14ac:dyDescent="0.3">
      <c r="A11" s="36">
        <v>163</v>
      </c>
      <c r="B11" s="36">
        <v>8</v>
      </c>
      <c r="C11" s="36" t="s">
        <v>18</v>
      </c>
      <c r="D11" s="36">
        <v>2</v>
      </c>
      <c r="E11" s="36" t="s">
        <v>207</v>
      </c>
      <c r="F11" s="36" t="s">
        <v>281</v>
      </c>
      <c r="G11" s="36" t="s">
        <v>24</v>
      </c>
      <c r="H11" s="38" t="s">
        <v>290</v>
      </c>
      <c r="I11" s="39" t="s">
        <v>72</v>
      </c>
      <c r="J11" s="5"/>
      <c r="K11" s="5"/>
      <c r="L11" s="5"/>
      <c r="M11" s="5"/>
      <c r="N11" s="5"/>
      <c r="O11" s="5"/>
      <c r="P11" s="5"/>
      <c r="Q11" s="5"/>
      <c r="R11" s="5"/>
      <c r="S11" s="5"/>
      <c r="T11" s="5"/>
      <c r="U11" s="5"/>
      <c r="V11" s="5"/>
      <c r="W11" s="5"/>
      <c r="X11" s="5"/>
      <c r="Y11" s="5"/>
      <c r="Z11" s="5"/>
    </row>
    <row r="12" spans="1:26" ht="237" thickBot="1" x14ac:dyDescent="0.3">
      <c r="A12" s="36">
        <v>164</v>
      </c>
      <c r="B12" s="36">
        <v>8</v>
      </c>
      <c r="C12" s="36" t="s">
        <v>18</v>
      </c>
      <c r="D12" s="36">
        <v>2</v>
      </c>
      <c r="E12" s="36" t="s">
        <v>207</v>
      </c>
      <c r="F12" s="36" t="s">
        <v>281</v>
      </c>
      <c r="G12" s="36" t="s">
        <v>104</v>
      </c>
      <c r="H12" s="38" t="s">
        <v>291</v>
      </c>
      <c r="I12" s="39" t="s">
        <v>72</v>
      </c>
      <c r="J12" s="5"/>
      <c r="K12" s="5"/>
      <c r="L12" s="5"/>
      <c r="M12" s="5"/>
      <c r="N12" s="5"/>
      <c r="O12" s="5"/>
      <c r="P12" s="5"/>
      <c r="Q12" s="5"/>
      <c r="R12" s="5"/>
      <c r="S12" s="5"/>
      <c r="T12" s="5"/>
      <c r="U12" s="5"/>
      <c r="V12" s="5"/>
      <c r="W12" s="5"/>
      <c r="X12" s="5"/>
      <c r="Y12" s="5"/>
      <c r="Z12" s="5"/>
    </row>
    <row r="13" spans="1:26" ht="205.5" thickBot="1" x14ac:dyDescent="0.3">
      <c r="A13" s="36">
        <v>165</v>
      </c>
      <c r="B13" s="36">
        <v>8</v>
      </c>
      <c r="C13" s="36" t="s">
        <v>18</v>
      </c>
      <c r="D13" s="36">
        <v>2</v>
      </c>
      <c r="E13" s="36" t="s">
        <v>207</v>
      </c>
      <c r="F13" s="36" t="s">
        <v>281</v>
      </c>
      <c r="G13" s="36" t="s">
        <v>145</v>
      </c>
      <c r="H13" s="38" t="s">
        <v>292</v>
      </c>
      <c r="I13" s="39" t="s">
        <v>72</v>
      </c>
      <c r="J13" s="5"/>
      <c r="K13" s="5"/>
      <c r="L13" s="5"/>
      <c r="M13" s="5"/>
      <c r="N13" s="5"/>
      <c r="O13" s="5"/>
      <c r="P13" s="5"/>
      <c r="Q13" s="5"/>
      <c r="R13" s="5"/>
      <c r="S13" s="5"/>
      <c r="T13" s="5"/>
      <c r="U13" s="5"/>
      <c r="V13" s="5"/>
      <c r="W13" s="5"/>
      <c r="X13" s="5"/>
      <c r="Y13" s="5"/>
      <c r="Z13" s="5"/>
    </row>
    <row r="14" spans="1:26" ht="189.75" thickBot="1" x14ac:dyDescent="0.3">
      <c r="A14" s="36">
        <v>166</v>
      </c>
      <c r="B14" s="36">
        <v>8</v>
      </c>
      <c r="C14" s="36" t="s">
        <v>18</v>
      </c>
      <c r="D14" s="36">
        <v>2</v>
      </c>
      <c r="E14" s="36" t="s">
        <v>207</v>
      </c>
      <c r="F14" s="36" t="s">
        <v>281</v>
      </c>
      <c r="G14" s="36" t="s">
        <v>37</v>
      </c>
      <c r="H14" s="38" t="s">
        <v>293</v>
      </c>
      <c r="I14" s="39" t="s">
        <v>72</v>
      </c>
      <c r="J14" s="5"/>
      <c r="K14" s="5"/>
      <c r="L14" s="5"/>
      <c r="M14" s="5"/>
      <c r="N14" s="5"/>
      <c r="O14" s="5"/>
      <c r="P14" s="5"/>
      <c r="Q14" s="5"/>
      <c r="R14" s="5"/>
      <c r="S14" s="5"/>
      <c r="T14" s="5"/>
      <c r="U14" s="5"/>
      <c r="V14" s="5"/>
      <c r="W14" s="5"/>
      <c r="X14" s="5"/>
      <c r="Y14" s="5"/>
      <c r="Z14" s="5"/>
    </row>
    <row r="15" spans="1:26" ht="111" thickBot="1" x14ac:dyDescent="0.3">
      <c r="A15" s="36">
        <v>167</v>
      </c>
      <c r="B15" s="36">
        <v>8</v>
      </c>
      <c r="C15" s="36" t="s">
        <v>18</v>
      </c>
      <c r="D15" s="36">
        <v>2</v>
      </c>
      <c r="E15" s="36" t="s">
        <v>207</v>
      </c>
      <c r="F15" s="36" t="s">
        <v>281</v>
      </c>
      <c r="G15" s="45" t="s">
        <v>150</v>
      </c>
      <c r="H15" s="38" t="s">
        <v>294</v>
      </c>
      <c r="I15" s="39" t="s">
        <v>72</v>
      </c>
      <c r="J15" s="5"/>
      <c r="K15" s="5"/>
      <c r="L15" s="5"/>
      <c r="M15" s="5"/>
      <c r="N15" s="5"/>
      <c r="O15" s="5"/>
      <c r="P15" s="5"/>
      <c r="Q15" s="5"/>
      <c r="R15" s="5"/>
      <c r="S15" s="5"/>
      <c r="T15" s="5"/>
      <c r="U15" s="5"/>
      <c r="V15" s="5"/>
      <c r="W15" s="5"/>
      <c r="X15" s="5"/>
      <c r="Y15" s="5"/>
      <c r="Z15" s="5"/>
    </row>
    <row r="16" spans="1:26" ht="331.5" thickBot="1" x14ac:dyDescent="0.3">
      <c r="A16" s="36">
        <v>168</v>
      </c>
      <c r="B16" s="36">
        <v>8</v>
      </c>
      <c r="C16" s="36" t="s">
        <v>18</v>
      </c>
      <c r="D16" s="36">
        <v>2</v>
      </c>
      <c r="E16" s="36" t="s">
        <v>207</v>
      </c>
      <c r="F16" s="36" t="s">
        <v>281</v>
      </c>
      <c r="G16" s="36" t="s">
        <v>37</v>
      </c>
      <c r="H16" s="38" t="s">
        <v>295</v>
      </c>
      <c r="I16" s="39" t="s">
        <v>66</v>
      </c>
      <c r="J16" s="5"/>
      <c r="K16" s="5"/>
      <c r="L16" s="5"/>
      <c r="M16" s="5"/>
      <c r="N16" s="5"/>
      <c r="O16" s="5"/>
      <c r="P16" s="5"/>
      <c r="Q16" s="5"/>
      <c r="R16" s="5"/>
      <c r="S16" s="5"/>
      <c r="T16" s="5"/>
      <c r="U16" s="5"/>
      <c r="V16" s="5"/>
      <c r="W16" s="5"/>
      <c r="X16" s="5"/>
      <c r="Y16" s="5"/>
      <c r="Z16" s="5"/>
    </row>
    <row r="17" spans="1:26" ht="158.25" thickBot="1" x14ac:dyDescent="0.3">
      <c r="A17" s="36">
        <v>169</v>
      </c>
      <c r="B17" s="36">
        <v>8</v>
      </c>
      <c r="C17" s="36" t="s">
        <v>18</v>
      </c>
      <c r="D17" s="36">
        <v>2</v>
      </c>
      <c r="E17" s="36" t="s">
        <v>207</v>
      </c>
      <c r="F17" s="36" t="s">
        <v>281</v>
      </c>
      <c r="G17" s="36" t="s">
        <v>24</v>
      </c>
      <c r="H17" s="38" t="s">
        <v>296</v>
      </c>
      <c r="I17" s="39" t="s">
        <v>66</v>
      </c>
      <c r="J17" s="5"/>
      <c r="K17" s="5"/>
      <c r="L17" s="5"/>
      <c r="M17" s="5"/>
      <c r="N17" s="5"/>
      <c r="O17" s="5"/>
      <c r="P17" s="5"/>
      <c r="Q17" s="5"/>
      <c r="R17" s="5"/>
      <c r="S17" s="5"/>
      <c r="T17" s="5"/>
      <c r="U17" s="5"/>
      <c r="V17" s="5"/>
      <c r="W17" s="5"/>
      <c r="X17" s="5"/>
      <c r="Y17" s="5"/>
      <c r="Z17" s="5"/>
    </row>
    <row r="18" spans="1:26" ht="252.75" thickBot="1" x14ac:dyDescent="0.3">
      <c r="A18" s="36">
        <v>170</v>
      </c>
      <c r="B18" s="36">
        <v>8</v>
      </c>
      <c r="C18" s="36" t="s">
        <v>18</v>
      </c>
      <c r="D18" s="36">
        <v>2</v>
      </c>
      <c r="E18" s="36" t="s">
        <v>207</v>
      </c>
      <c r="F18" s="36" t="s">
        <v>281</v>
      </c>
      <c r="G18" s="45" t="s">
        <v>297</v>
      </c>
      <c r="H18" s="38" t="s">
        <v>298</v>
      </c>
      <c r="I18" s="39" t="s">
        <v>72</v>
      </c>
      <c r="J18" s="5"/>
      <c r="K18" s="5"/>
      <c r="L18" s="5"/>
      <c r="M18" s="5"/>
      <c r="N18" s="5"/>
      <c r="O18" s="5"/>
      <c r="P18" s="5"/>
      <c r="Q18" s="5"/>
      <c r="R18" s="5"/>
      <c r="S18" s="5"/>
      <c r="T18" s="5"/>
      <c r="U18" s="5"/>
      <c r="V18" s="5"/>
      <c r="W18" s="5"/>
      <c r="X18" s="5"/>
      <c r="Y18" s="5"/>
      <c r="Z18" s="5"/>
    </row>
    <row r="19" spans="1:26" ht="189.75" thickBot="1" x14ac:dyDescent="0.3">
      <c r="A19" s="36">
        <v>171</v>
      </c>
      <c r="B19" s="36">
        <v>8</v>
      </c>
      <c r="C19" s="36" t="s">
        <v>18</v>
      </c>
      <c r="D19" s="36">
        <v>2</v>
      </c>
      <c r="E19" s="36" t="s">
        <v>207</v>
      </c>
      <c r="F19" s="36" t="s">
        <v>281</v>
      </c>
      <c r="G19" s="36" t="s">
        <v>297</v>
      </c>
      <c r="H19" s="38" t="s">
        <v>299</v>
      </c>
      <c r="I19" s="39" t="s">
        <v>72</v>
      </c>
      <c r="J19" s="5"/>
      <c r="K19" s="5"/>
      <c r="L19" s="5"/>
      <c r="M19" s="5"/>
      <c r="N19" s="5"/>
      <c r="O19" s="5"/>
      <c r="P19" s="5"/>
      <c r="Q19" s="5"/>
      <c r="R19" s="5"/>
      <c r="S19" s="5"/>
      <c r="T19" s="5"/>
      <c r="U19" s="5"/>
      <c r="V19" s="5"/>
      <c r="W19" s="5"/>
      <c r="X19" s="5"/>
      <c r="Y19" s="5"/>
      <c r="Z19" s="5"/>
    </row>
    <row r="20" spans="1:26" ht="284.25" thickBot="1" x14ac:dyDescent="0.3">
      <c r="A20" s="36">
        <v>172</v>
      </c>
      <c r="B20" s="36">
        <v>8</v>
      </c>
      <c r="C20" s="36" t="s">
        <v>18</v>
      </c>
      <c r="D20" s="36">
        <v>2</v>
      </c>
      <c r="E20" s="36" t="s">
        <v>207</v>
      </c>
      <c r="F20" s="36" t="s">
        <v>281</v>
      </c>
      <c r="G20" s="36" t="s">
        <v>145</v>
      </c>
      <c r="H20" s="38" t="s">
        <v>300</v>
      </c>
      <c r="I20" s="39" t="s">
        <v>72</v>
      </c>
      <c r="J20" s="5"/>
      <c r="K20" s="5"/>
      <c r="L20" s="5"/>
      <c r="M20" s="5"/>
      <c r="N20" s="5"/>
      <c r="O20" s="5"/>
      <c r="P20" s="5"/>
      <c r="Q20" s="5"/>
      <c r="R20" s="5"/>
      <c r="S20" s="5"/>
      <c r="T20" s="5"/>
      <c r="U20" s="5"/>
      <c r="V20" s="5"/>
      <c r="W20" s="5"/>
      <c r="X20" s="5"/>
      <c r="Y20" s="5"/>
      <c r="Z20" s="5"/>
    </row>
    <row r="21" spans="1:26" ht="205.5" thickBot="1" x14ac:dyDescent="0.3">
      <c r="A21" s="36">
        <v>173</v>
      </c>
      <c r="B21" s="36">
        <v>8</v>
      </c>
      <c r="C21" s="36" t="s">
        <v>18</v>
      </c>
      <c r="D21" s="36">
        <v>2</v>
      </c>
      <c r="E21" s="36" t="s">
        <v>207</v>
      </c>
      <c r="F21" s="36" t="s">
        <v>281</v>
      </c>
      <c r="G21" s="36" t="s">
        <v>24</v>
      </c>
      <c r="H21" s="38" t="s">
        <v>301</v>
      </c>
      <c r="I21" s="39" t="s">
        <v>72</v>
      </c>
      <c r="J21" s="5"/>
      <c r="K21" s="5"/>
      <c r="L21" s="5"/>
      <c r="M21" s="5"/>
      <c r="N21" s="5"/>
      <c r="O21" s="5"/>
      <c r="P21" s="5"/>
      <c r="Q21" s="5"/>
      <c r="R21" s="5"/>
      <c r="S21" s="5"/>
      <c r="T21" s="5"/>
      <c r="U21" s="5"/>
      <c r="V21" s="5"/>
      <c r="W21" s="5"/>
      <c r="X21" s="5"/>
      <c r="Y21" s="5"/>
      <c r="Z21" s="5"/>
    </row>
    <row r="22" spans="1:26" ht="252.75" thickBot="1" x14ac:dyDescent="0.3">
      <c r="A22" s="36">
        <v>174</v>
      </c>
      <c r="B22" s="36">
        <v>8</v>
      </c>
      <c r="C22" s="36" t="s">
        <v>18</v>
      </c>
      <c r="D22" s="36">
        <v>2</v>
      </c>
      <c r="E22" s="36" t="s">
        <v>207</v>
      </c>
      <c r="F22" s="36" t="s">
        <v>281</v>
      </c>
      <c r="G22" s="36" t="s">
        <v>302</v>
      </c>
      <c r="H22" s="38" t="s">
        <v>303</v>
      </c>
      <c r="I22" s="39" t="s">
        <v>72</v>
      </c>
      <c r="J22" s="5"/>
      <c r="K22" s="5"/>
      <c r="L22" s="5"/>
      <c r="M22" s="5"/>
      <c r="N22" s="5"/>
      <c r="O22" s="5"/>
      <c r="P22" s="5"/>
      <c r="Q22" s="5"/>
      <c r="R22" s="5"/>
      <c r="S22" s="5"/>
      <c r="T22" s="5"/>
      <c r="U22" s="5"/>
      <c r="V22" s="5"/>
      <c r="W22" s="5"/>
      <c r="X22" s="5"/>
      <c r="Y22" s="5"/>
      <c r="Z22" s="5"/>
    </row>
    <row r="23" spans="1:26" ht="142.5" thickBot="1" x14ac:dyDescent="0.3">
      <c r="A23" s="36">
        <v>175</v>
      </c>
      <c r="B23" s="36">
        <v>8</v>
      </c>
      <c r="C23" s="36" t="s">
        <v>18</v>
      </c>
      <c r="D23" s="36">
        <v>2</v>
      </c>
      <c r="E23" s="36" t="s">
        <v>207</v>
      </c>
      <c r="F23" s="36" t="s">
        <v>281</v>
      </c>
      <c r="G23" s="36" t="s">
        <v>104</v>
      </c>
      <c r="H23" s="38" t="s">
        <v>304</v>
      </c>
      <c r="I23" s="39" t="s">
        <v>66</v>
      </c>
      <c r="J23" s="5"/>
      <c r="K23" s="5"/>
      <c r="L23" s="5"/>
      <c r="M23" s="5"/>
      <c r="N23" s="5"/>
      <c r="O23" s="5"/>
      <c r="P23" s="5"/>
      <c r="Q23" s="5"/>
      <c r="R23" s="5"/>
      <c r="S23" s="5"/>
      <c r="T23" s="5"/>
      <c r="U23" s="5"/>
      <c r="V23" s="5"/>
      <c r="W23" s="5"/>
      <c r="X23" s="5"/>
      <c r="Y23" s="5"/>
      <c r="Z23" s="5"/>
    </row>
    <row r="24" spans="1:26" ht="268.5" thickBot="1" x14ac:dyDescent="0.3">
      <c r="A24" s="36">
        <v>176</v>
      </c>
      <c r="B24" s="36">
        <v>8</v>
      </c>
      <c r="C24" s="36" t="s">
        <v>18</v>
      </c>
      <c r="D24" s="36">
        <v>2</v>
      </c>
      <c r="E24" s="36" t="s">
        <v>207</v>
      </c>
      <c r="F24" s="36" t="s">
        <v>281</v>
      </c>
      <c r="G24" s="36" t="s">
        <v>302</v>
      </c>
      <c r="H24" s="38" t="s">
        <v>305</v>
      </c>
      <c r="I24" s="39" t="s">
        <v>66</v>
      </c>
      <c r="J24" s="5"/>
      <c r="K24" s="5"/>
      <c r="L24" s="5"/>
      <c r="M24" s="5"/>
      <c r="N24" s="5"/>
      <c r="O24" s="5"/>
      <c r="P24" s="5"/>
      <c r="Q24" s="5"/>
      <c r="R24" s="5"/>
      <c r="S24" s="5"/>
      <c r="T24" s="5"/>
      <c r="U24" s="5"/>
      <c r="V24" s="5"/>
      <c r="W24" s="5"/>
      <c r="X24" s="5"/>
      <c r="Y24" s="5"/>
      <c r="Z24" s="5"/>
    </row>
    <row r="25" spans="1:26" ht="174" thickBot="1" x14ac:dyDescent="0.3">
      <c r="A25" s="36">
        <v>177</v>
      </c>
      <c r="B25" s="36">
        <v>8</v>
      </c>
      <c r="C25" s="36" t="s">
        <v>18</v>
      </c>
      <c r="D25" s="36">
        <v>2</v>
      </c>
      <c r="E25" s="36" t="s">
        <v>207</v>
      </c>
      <c r="F25" s="36" t="s">
        <v>281</v>
      </c>
      <c r="G25" s="36" t="s">
        <v>24</v>
      </c>
      <c r="H25" s="38" t="s">
        <v>306</v>
      </c>
      <c r="I25" s="39" t="s">
        <v>72</v>
      </c>
      <c r="J25" s="5"/>
      <c r="K25" s="5"/>
      <c r="L25" s="5"/>
      <c r="M25" s="5"/>
      <c r="N25" s="5"/>
      <c r="O25" s="5"/>
      <c r="P25" s="5"/>
      <c r="Q25" s="5"/>
      <c r="R25" s="5"/>
      <c r="S25" s="5"/>
      <c r="T25" s="5"/>
      <c r="U25" s="5"/>
      <c r="V25" s="5"/>
      <c r="W25" s="5"/>
      <c r="X25" s="5"/>
      <c r="Y25" s="5"/>
      <c r="Z25" s="5"/>
    </row>
    <row r="26" spans="1:26" ht="15.75" customHeight="1" x14ac:dyDescent="0.25">
      <c r="A26" s="5"/>
      <c r="B26" s="5"/>
      <c r="C26" s="5"/>
      <c r="D26" s="5"/>
      <c r="E26" s="5"/>
      <c r="F26" s="5"/>
      <c r="G26" s="5"/>
      <c r="H26" s="5"/>
      <c r="I26" s="5"/>
      <c r="J26" s="5"/>
      <c r="K26" s="5"/>
      <c r="L26" s="5"/>
      <c r="M26" s="5"/>
      <c r="N26" s="5"/>
      <c r="O26" s="5"/>
      <c r="P26" s="5"/>
      <c r="Q26" s="5"/>
      <c r="R26" s="5"/>
      <c r="S26" s="5"/>
      <c r="T26" s="5"/>
      <c r="U26" s="5"/>
      <c r="V26" s="5"/>
      <c r="W26" s="5"/>
      <c r="X26" s="5"/>
      <c r="Y26" s="5"/>
      <c r="Z26" s="5"/>
    </row>
    <row r="27" spans="1:26" ht="15.75" customHeight="1" x14ac:dyDescent="0.25">
      <c r="A27" s="5"/>
      <c r="B27" s="5"/>
      <c r="C27" s="5"/>
      <c r="D27" s="5"/>
      <c r="E27" s="5"/>
      <c r="F27" s="5"/>
      <c r="G27" s="5"/>
      <c r="H27" s="5"/>
      <c r="I27" s="5"/>
      <c r="J27" s="5"/>
      <c r="K27" s="5"/>
      <c r="L27" s="5"/>
      <c r="M27" s="5"/>
      <c r="N27" s="5"/>
      <c r="O27" s="5"/>
      <c r="P27" s="5"/>
      <c r="Q27" s="5"/>
      <c r="R27" s="5"/>
      <c r="S27" s="5"/>
      <c r="T27" s="5"/>
      <c r="U27" s="5"/>
      <c r="V27" s="5"/>
      <c r="W27" s="5"/>
      <c r="X27" s="5"/>
      <c r="Y27" s="5"/>
      <c r="Z27" s="5"/>
    </row>
    <row r="28" spans="1:26" ht="15.75" customHeight="1" x14ac:dyDescent="0.25">
      <c r="A28" s="5"/>
      <c r="B28" s="5"/>
      <c r="C28" s="5"/>
      <c r="D28" s="5"/>
      <c r="E28" s="5"/>
      <c r="F28" s="5"/>
      <c r="G28" s="5"/>
      <c r="H28" s="5"/>
      <c r="I28" s="5"/>
      <c r="J28" s="5"/>
      <c r="K28" s="5"/>
      <c r="L28" s="5"/>
      <c r="M28" s="5"/>
      <c r="N28" s="5"/>
      <c r="O28" s="5"/>
      <c r="P28" s="5"/>
      <c r="Q28" s="5"/>
      <c r="R28" s="5"/>
      <c r="S28" s="5"/>
      <c r="T28" s="5"/>
      <c r="U28" s="5"/>
      <c r="V28" s="5"/>
      <c r="W28" s="5"/>
      <c r="X28" s="5"/>
      <c r="Y28" s="5"/>
      <c r="Z28" s="5"/>
    </row>
    <row r="29" spans="1:26" ht="15.75" customHeight="1" x14ac:dyDescent="0.25">
      <c r="A29" s="5"/>
      <c r="B29" s="5"/>
      <c r="C29" s="5"/>
      <c r="D29" s="5"/>
      <c r="E29" s="5"/>
      <c r="F29" s="5"/>
      <c r="G29" s="5"/>
      <c r="H29" s="5"/>
      <c r="I29" s="5"/>
      <c r="J29" s="5"/>
      <c r="K29" s="5"/>
      <c r="L29" s="5"/>
      <c r="M29" s="5"/>
      <c r="N29" s="5"/>
      <c r="O29" s="5"/>
      <c r="P29" s="5"/>
      <c r="Q29" s="5"/>
      <c r="R29" s="5"/>
      <c r="S29" s="5"/>
      <c r="T29" s="5"/>
      <c r="U29" s="5"/>
      <c r="V29" s="5"/>
      <c r="W29" s="5"/>
      <c r="X29" s="5"/>
      <c r="Y29" s="5"/>
      <c r="Z29" s="5"/>
    </row>
    <row r="30" spans="1:26" ht="15.75" customHeight="1" x14ac:dyDescent="0.25">
      <c r="A30" s="5"/>
      <c r="B30" s="5"/>
      <c r="C30" s="5"/>
      <c r="D30" s="5"/>
      <c r="E30" s="5"/>
      <c r="F30" s="5"/>
      <c r="G30" s="5"/>
      <c r="H30" s="5"/>
      <c r="I30" s="5"/>
      <c r="J30" s="5"/>
      <c r="K30" s="5"/>
      <c r="L30" s="5"/>
      <c r="M30" s="5"/>
      <c r="N30" s="5"/>
      <c r="O30" s="5"/>
      <c r="P30" s="5"/>
      <c r="Q30" s="5"/>
      <c r="R30" s="5"/>
      <c r="S30" s="5"/>
      <c r="T30" s="5"/>
      <c r="U30" s="5"/>
      <c r="V30" s="5"/>
      <c r="W30" s="5"/>
      <c r="X30" s="5"/>
      <c r="Y30" s="5"/>
      <c r="Z30" s="5"/>
    </row>
    <row r="31" spans="1:26" ht="15.75" customHeight="1" x14ac:dyDescent="0.25">
      <c r="A31" s="5"/>
      <c r="B31" s="5"/>
      <c r="C31" s="5"/>
      <c r="D31" s="5"/>
      <c r="E31" s="5"/>
      <c r="F31" s="5"/>
      <c r="G31" s="5"/>
      <c r="H31" s="5"/>
      <c r="I31" s="5"/>
      <c r="J31" s="5"/>
      <c r="K31" s="5"/>
      <c r="L31" s="5"/>
      <c r="M31" s="5"/>
      <c r="N31" s="5"/>
      <c r="O31" s="5"/>
      <c r="P31" s="5"/>
      <c r="Q31" s="5"/>
      <c r="R31" s="5"/>
      <c r="S31" s="5"/>
      <c r="T31" s="5"/>
      <c r="U31" s="5"/>
      <c r="V31" s="5"/>
      <c r="W31" s="5"/>
      <c r="X31" s="5"/>
      <c r="Y31" s="5"/>
      <c r="Z31" s="5"/>
    </row>
    <row r="32" spans="1:26" ht="15.75" customHeight="1" x14ac:dyDescent="0.25">
      <c r="A32" s="5"/>
      <c r="B32" s="5"/>
      <c r="C32" s="5"/>
      <c r="D32" s="5"/>
      <c r="E32" s="5"/>
      <c r="F32" s="5"/>
      <c r="G32" s="5"/>
      <c r="H32" s="5"/>
      <c r="I32" s="5"/>
      <c r="J32" s="5"/>
      <c r="K32" s="5"/>
      <c r="L32" s="5"/>
      <c r="M32" s="5"/>
      <c r="N32" s="5"/>
      <c r="O32" s="5"/>
      <c r="P32" s="5"/>
      <c r="Q32" s="5"/>
      <c r="R32" s="5"/>
      <c r="S32" s="5"/>
      <c r="T32" s="5"/>
      <c r="U32" s="5"/>
      <c r="V32" s="5"/>
      <c r="W32" s="5"/>
      <c r="X32" s="5"/>
      <c r="Y32" s="5"/>
      <c r="Z32" s="5"/>
    </row>
    <row r="33" spans="1:26" ht="15.75" customHeight="1" x14ac:dyDescent="0.25">
      <c r="A33" s="5"/>
      <c r="B33" s="5"/>
      <c r="C33" s="5"/>
      <c r="D33" s="5"/>
      <c r="E33" s="5"/>
      <c r="F33" s="5"/>
      <c r="G33" s="5"/>
      <c r="H33" s="5"/>
      <c r="I33" s="5"/>
      <c r="J33" s="5"/>
      <c r="K33" s="5"/>
      <c r="L33" s="5"/>
      <c r="M33" s="5"/>
      <c r="N33" s="5"/>
      <c r="O33" s="5"/>
      <c r="P33" s="5"/>
      <c r="Q33" s="5"/>
      <c r="R33" s="5"/>
      <c r="S33" s="5"/>
      <c r="T33" s="5"/>
      <c r="U33" s="5"/>
      <c r="V33" s="5"/>
      <c r="W33" s="5"/>
      <c r="X33" s="5"/>
      <c r="Y33" s="5"/>
      <c r="Z33" s="5"/>
    </row>
    <row r="34" spans="1:26" ht="15.75" customHeight="1" x14ac:dyDescent="0.25">
      <c r="A34" s="5"/>
      <c r="B34" s="5"/>
      <c r="C34" s="5"/>
      <c r="D34" s="5"/>
      <c r="E34" s="5"/>
      <c r="F34" s="5"/>
      <c r="G34" s="5"/>
      <c r="H34" s="5"/>
      <c r="I34" s="5"/>
      <c r="J34" s="5"/>
      <c r="K34" s="5"/>
      <c r="L34" s="5"/>
      <c r="M34" s="5"/>
      <c r="N34" s="5"/>
      <c r="O34" s="5"/>
      <c r="P34" s="5"/>
      <c r="Q34" s="5"/>
      <c r="R34" s="5"/>
      <c r="S34" s="5"/>
      <c r="T34" s="5"/>
      <c r="U34" s="5"/>
      <c r="V34" s="5"/>
      <c r="W34" s="5"/>
      <c r="X34" s="5"/>
      <c r="Y34" s="5"/>
      <c r="Z34" s="5"/>
    </row>
    <row r="35" spans="1:26" ht="15.75" customHeight="1" x14ac:dyDescent="0.25">
      <c r="A35" s="5"/>
      <c r="B35" s="5"/>
      <c r="C35" s="5"/>
      <c r="D35" s="5"/>
      <c r="E35" s="5"/>
      <c r="F35" s="5"/>
      <c r="G35" s="5"/>
      <c r="H35" s="5"/>
      <c r="I35" s="5"/>
      <c r="J35" s="5"/>
      <c r="K35" s="5"/>
      <c r="L35" s="5"/>
      <c r="M35" s="5"/>
      <c r="N35" s="5"/>
      <c r="O35" s="5"/>
      <c r="P35" s="5"/>
      <c r="Q35" s="5"/>
      <c r="R35" s="5"/>
      <c r="S35" s="5"/>
      <c r="T35" s="5"/>
      <c r="U35" s="5"/>
      <c r="V35" s="5"/>
      <c r="W35" s="5"/>
      <c r="X35" s="5"/>
      <c r="Y35" s="5"/>
      <c r="Z35" s="5"/>
    </row>
    <row r="36" spans="1:26" ht="15.75" customHeight="1" x14ac:dyDescent="0.25">
      <c r="A36" s="5"/>
      <c r="B36" s="5"/>
      <c r="C36" s="5"/>
      <c r="D36" s="5"/>
      <c r="E36" s="5"/>
      <c r="F36" s="5"/>
      <c r="G36" s="5"/>
      <c r="H36" s="5"/>
      <c r="I36" s="5"/>
      <c r="J36" s="5"/>
      <c r="K36" s="5"/>
      <c r="L36" s="5"/>
      <c r="M36" s="5"/>
      <c r="N36" s="5"/>
      <c r="O36" s="5"/>
      <c r="P36" s="5"/>
      <c r="Q36" s="5"/>
      <c r="R36" s="5"/>
      <c r="S36" s="5"/>
      <c r="T36" s="5"/>
      <c r="U36" s="5"/>
      <c r="V36" s="5"/>
      <c r="W36" s="5"/>
      <c r="X36" s="5"/>
      <c r="Y36" s="5"/>
      <c r="Z36" s="5"/>
    </row>
    <row r="37" spans="1:26" ht="15.75" customHeight="1" x14ac:dyDescent="0.25">
      <c r="A37" s="5"/>
      <c r="B37" s="5"/>
      <c r="C37" s="5"/>
      <c r="D37" s="5"/>
      <c r="E37" s="5"/>
      <c r="F37" s="5"/>
      <c r="G37" s="5"/>
      <c r="H37" s="5"/>
      <c r="I37" s="5"/>
      <c r="J37" s="5"/>
      <c r="K37" s="5"/>
      <c r="L37" s="5"/>
      <c r="M37" s="5"/>
      <c r="N37" s="5"/>
      <c r="O37" s="5"/>
      <c r="P37" s="5"/>
      <c r="Q37" s="5"/>
      <c r="R37" s="5"/>
      <c r="S37" s="5"/>
      <c r="T37" s="5"/>
      <c r="U37" s="5"/>
      <c r="V37" s="5"/>
      <c r="W37" s="5"/>
      <c r="X37" s="5"/>
      <c r="Y37" s="5"/>
      <c r="Z37" s="5"/>
    </row>
    <row r="38" spans="1:26" ht="15.75" customHeight="1" x14ac:dyDescent="0.25">
      <c r="A38" s="5"/>
      <c r="B38" s="5"/>
      <c r="C38" s="5"/>
      <c r="D38" s="5"/>
      <c r="E38" s="5"/>
      <c r="F38" s="5"/>
      <c r="G38" s="5"/>
      <c r="H38" s="5"/>
      <c r="I38" s="5"/>
      <c r="J38" s="5"/>
      <c r="K38" s="5"/>
      <c r="L38" s="5"/>
      <c r="M38" s="5"/>
      <c r="N38" s="5"/>
      <c r="O38" s="5"/>
      <c r="P38" s="5"/>
      <c r="Q38" s="5"/>
      <c r="R38" s="5"/>
      <c r="S38" s="5"/>
      <c r="T38" s="5"/>
      <c r="U38" s="5"/>
      <c r="V38" s="5"/>
      <c r="W38" s="5"/>
      <c r="X38" s="5"/>
      <c r="Y38" s="5"/>
      <c r="Z38" s="5"/>
    </row>
    <row r="39" spans="1:26" ht="15.75" customHeight="1" x14ac:dyDescent="0.25">
      <c r="A39" s="5"/>
      <c r="B39" s="5"/>
      <c r="C39" s="5"/>
      <c r="D39" s="5"/>
      <c r="E39" s="5"/>
      <c r="F39" s="5"/>
      <c r="G39" s="5"/>
      <c r="H39" s="5"/>
      <c r="I39" s="5"/>
      <c r="J39" s="5"/>
      <c r="K39" s="5"/>
      <c r="L39" s="5"/>
      <c r="M39" s="5"/>
      <c r="N39" s="5"/>
      <c r="O39" s="5"/>
      <c r="P39" s="5"/>
      <c r="Q39" s="5"/>
      <c r="R39" s="5"/>
      <c r="S39" s="5"/>
      <c r="T39" s="5"/>
      <c r="U39" s="5"/>
      <c r="V39" s="5"/>
      <c r="W39" s="5"/>
      <c r="X39" s="5"/>
      <c r="Y39" s="5"/>
      <c r="Z39" s="5"/>
    </row>
    <row r="40" spans="1:26" ht="15.75" customHeight="1" x14ac:dyDescent="0.25">
      <c r="A40" s="5"/>
      <c r="B40" s="5"/>
      <c r="C40" s="5"/>
      <c r="D40" s="5"/>
      <c r="E40" s="5"/>
      <c r="F40" s="5"/>
      <c r="G40" s="5"/>
      <c r="H40" s="5"/>
      <c r="I40" s="5"/>
      <c r="J40" s="5"/>
      <c r="K40" s="5"/>
      <c r="L40" s="5"/>
      <c r="M40" s="5"/>
      <c r="N40" s="5"/>
      <c r="O40" s="5"/>
      <c r="P40" s="5"/>
      <c r="Q40" s="5"/>
      <c r="R40" s="5"/>
      <c r="S40" s="5"/>
      <c r="T40" s="5"/>
      <c r="U40" s="5"/>
      <c r="V40" s="5"/>
      <c r="W40" s="5"/>
      <c r="X40" s="5"/>
      <c r="Y40" s="5"/>
      <c r="Z40" s="5"/>
    </row>
    <row r="41" spans="1:26" ht="15.75" customHeight="1" x14ac:dyDescent="0.25">
      <c r="A41" s="5"/>
      <c r="B41" s="5"/>
      <c r="C41" s="5"/>
      <c r="D41" s="5"/>
      <c r="E41" s="5"/>
      <c r="F41" s="5"/>
      <c r="G41" s="5"/>
      <c r="H41" s="5"/>
      <c r="I41" s="5"/>
      <c r="J41" s="5"/>
      <c r="K41" s="5"/>
      <c r="L41" s="5"/>
      <c r="M41" s="5"/>
      <c r="N41" s="5"/>
      <c r="O41" s="5"/>
      <c r="P41" s="5"/>
      <c r="Q41" s="5"/>
      <c r="R41" s="5"/>
      <c r="S41" s="5"/>
      <c r="T41" s="5"/>
      <c r="U41" s="5"/>
      <c r="V41" s="5"/>
      <c r="W41" s="5"/>
      <c r="X41" s="5"/>
      <c r="Y41" s="5"/>
      <c r="Z41" s="5"/>
    </row>
    <row r="42" spans="1:26" ht="15.75" customHeight="1" x14ac:dyDescent="0.25">
      <c r="A42" s="5"/>
      <c r="B42" s="5"/>
      <c r="C42" s="5"/>
      <c r="D42" s="5"/>
      <c r="E42" s="5"/>
      <c r="F42" s="5"/>
      <c r="G42" s="5"/>
      <c r="H42" s="5"/>
      <c r="I42" s="5"/>
      <c r="J42" s="5"/>
      <c r="K42" s="5"/>
      <c r="L42" s="5"/>
      <c r="M42" s="5"/>
      <c r="N42" s="5"/>
      <c r="O42" s="5"/>
      <c r="P42" s="5"/>
      <c r="Q42" s="5"/>
      <c r="R42" s="5"/>
      <c r="S42" s="5"/>
      <c r="T42" s="5"/>
      <c r="U42" s="5"/>
      <c r="V42" s="5"/>
      <c r="W42" s="5"/>
      <c r="X42" s="5"/>
      <c r="Y42" s="5"/>
      <c r="Z42" s="5"/>
    </row>
    <row r="43" spans="1:26" ht="15.75" customHeight="1" x14ac:dyDescent="0.25">
      <c r="A43" s="5"/>
      <c r="B43" s="5"/>
      <c r="C43" s="5"/>
      <c r="D43" s="5"/>
      <c r="E43" s="5"/>
      <c r="F43" s="5"/>
      <c r="G43" s="5"/>
      <c r="H43" s="5"/>
      <c r="I43" s="5"/>
      <c r="J43" s="5"/>
      <c r="K43" s="5"/>
      <c r="L43" s="5"/>
      <c r="M43" s="5"/>
      <c r="N43" s="5"/>
      <c r="O43" s="5"/>
      <c r="P43" s="5"/>
      <c r="Q43" s="5"/>
      <c r="R43" s="5"/>
      <c r="S43" s="5"/>
      <c r="T43" s="5"/>
      <c r="U43" s="5"/>
      <c r="V43" s="5"/>
      <c r="W43" s="5"/>
      <c r="X43" s="5"/>
      <c r="Y43" s="5"/>
      <c r="Z43" s="5"/>
    </row>
    <row r="44" spans="1:26" ht="15.75" customHeight="1" x14ac:dyDescent="0.25">
      <c r="A44" s="5"/>
      <c r="B44" s="5"/>
      <c r="C44" s="5"/>
      <c r="D44" s="5"/>
      <c r="E44" s="5"/>
      <c r="F44" s="5"/>
      <c r="G44" s="5"/>
      <c r="H44" s="5"/>
      <c r="I44" s="5"/>
      <c r="J44" s="5"/>
      <c r="K44" s="5"/>
      <c r="L44" s="5"/>
      <c r="M44" s="5"/>
      <c r="N44" s="5"/>
      <c r="O44" s="5"/>
      <c r="P44" s="5"/>
      <c r="Q44" s="5"/>
      <c r="R44" s="5"/>
      <c r="S44" s="5"/>
      <c r="T44" s="5"/>
      <c r="U44" s="5"/>
      <c r="V44" s="5"/>
      <c r="W44" s="5"/>
      <c r="X44" s="5"/>
      <c r="Y44" s="5"/>
      <c r="Z44" s="5"/>
    </row>
    <row r="45" spans="1:26" ht="15.75" customHeight="1" x14ac:dyDescent="0.25">
      <c r="A45" s="5"/>
      <c r="B45" s="5"/>
      <c r="C45" s="5"/>
      <c r="D45" s="5"/>
      <c r="E45" s="5"/>
      <c r="F45" s="5"/>
      <c r="G45" s="5"/>
      <c r="H45" s="5"/>
      <c r="I45" s="5"/>
      <c r="J45" s="5"/>
      <c r="K45" s="5"/>
      <c r="L45" s="5"/>
      <c r="M45" s="5"/>
      <c r="N45" s="5"/>
      <c r="O45" s="5"/>
      <c r="P45" s="5"/>
      <c r="Q45" s="5"/>
      <c r="R45" s="5"/>
      <c r="S45" s="5"/>
      <c r="T45" s="5"/>
      <c r="U45" s="5"/>
      <c r="V45" s="5"/>
      <c r="W45" s="5"/>
      <c r="X45" s="5"/>
      <c r="Y45" s="5"/>
      <c r="Z45" s="5"/>
    </row>
    <row r="46" spans="1:26" ht="15.75" customHeight="1" x14ac:dyDescent="0.25">
      <c r="A46" s="5"/>
      <c r="B46" s="5"/>
      <c r="C46" s="5"/>
      <c r="D46" s="5"/>
      <c r="E46" s="5"/>
      <c r="F46" s="5"/>
      <c r="G46" s="5"/>
      <c r="H46" s="5"/>
      <c r="I46" s="5"/>
      <c r="J46" s="5"/>
      <c r="K46" s="5"/>
      <c r="L46" s="5"/>
      <c r="M46" s="5"/>
      <c r="N46" s="5"/>
      <c r="O46" s="5"/>
      <c r="P46" s="5"/>
      <c r="Q46" s="5"/>
      <c r="R46" s="5"/>
      <c r="S46" s="5"/>
      <c r="T46" s="5"/>
      <c r="U46" s="5"/>
      <c r="V46" s="5"/>
      <c r="W46" s="5"/>
      <c r="X46" s="5"/>
      <c r="Y46" s="5"/>
      <c r="Z46" s="5"/>
    </row>
    <row r="47" spans="1:26" ht="15.75" customHeight="1" x14ac:dyDescent="0.25">
      <c r="A47" s="5"/>
      <c r="B47" s="5"/>
      <c r="C47" s="5"/>
      <c r="D47" s="5"/>
      <c r="E47" s="5"/>
      <c r="F47" s="5"/>
      <c r="G47" s="5"/>
      <c r="H47" s="5"/>
      <c r="I47" s="5"/>
      <c r="J47" s="5"/>
      <c r="K47" s="5"/>
      <c r="L47" s="5"/>
      <c r="M47" s="5"/>
      <c r="N47" s="5"/>
      <c r="O47" s="5"/>
      <c r="P47" s="5"/>
      <c r="Q47" s="5"/>
      <c r="R47" s="5"/>
      <c r="S47" s="5"/>
      <c r="T47" s="5"/>
      <c r="U47" s="5"/>
      <c r="V47" s="5"/>
      <c r="W47" s="5"/>
      <c r="X47" s="5"/>
      <c r="Y47" s="5"/>
      <c r="Z47" s="5"/>
    </row>
    <row r="48" spans="1:26" ht="15.75" customHeight="1" x14ac:dyDescent="0.25">
      <c r="A48" s="5"/>
      <c r="B48" s="5"/>
      <c r="C48" s="5"/>
      <c r="D48" s="5"/>
      <c r="E48" s="5"/>
      <c r="F48" s="5"/>
      <c r="G48" s="5"/>
      <c r="H48" s="5"/>
      <c r="I48" s="5"/>
      <c r="J48" s="5"/>
      <c r="K48" s="5"/>
      <c r="L48" s="5"/>
      <c r="M48" s="5"/>
      <c r="N48" s="5"/>
      <c r="O48" s="5"/>
      <c r="P48" s="5"/>
      <c r="Q48" s="5"/>
      <c r="R48" s="5"/>
      <c r="S48" s="5"/>
      <c r="T48" s="5"/>
      <c r="U48" s="5"/>
      <c r="V48" s="5"/>
      <c r="W48" s="5"/>
      <c r="X48" s="5"/>
      <c r="Y48" s="5"/>
      <c r="Z48" s="5"/>
    </row>
    <row r="49" spans="1:26" ht="15.75" customHeight="1" x14ac:dyDescent="0.25">
      <c r="A49" s="5"/>
      <c r="B49" s="5"/>
      <c r="C49" s="5"/>
      <c r="D49" s="5"/>
      <c r="E49" s="5"/>
      <c r="F49" s="5"/>
      <c r="G49" s="5"/>
      <c r="H49" s="5"/>
      <c r="I49" s="5"/>
      <c r="J49" s="5"/>
      <c r="K49" s="5"/>
      <c r="L49" s="5"/>
      <c r="M49" s="5"/>
      <c r="N49" s="5"/>
      <c r="O49" s="5"/>
      <c r="P49" s="5"/>
      <c r="Q49" s="5"/>
      <c r="R49" s="5"/>
      <c r="S49" s="5"/>
      <c r="T49" s="5"/>
      <c r="U49" s="5"/>
      <c r="V49" s="5"/>
      <c r="W49" s="5"/>
      <c r="X49" s="5"/>
      <c r="Y49" s="5"/>
      <c r="Z49" s="5"/>
    </row>
    <row r="50" spans="1:26" ht="15.75" customHeight="1" x14ac:dyDescent="0.25">
      <c r="A50" s="5"/>
      <c r="B50" s="5"/>
      <c r="C50" s="5"/>
      <c r="D50" s="5"/>
      <c r="E50" s="5"/>
      <c r="F50" s="5"/>
      <c r="G50" s="5"/>
      <c r="H50" s="5"/>
      <c r="I50" s="5"/>
      <c r="J50" s="5"/>
      <c r="K50" s="5"/>
      <c r="L50" s="5"/>
      <c r="M50" s="5"/>
      <c r="N50" s="5"/>
      <c r="O50" s="5"/>
      <c r="P50" s="5"/>
      <c r="Q50" s="5"/>
      <c r="R50" s="5"/>
      <c r="S50" s="5"/>
      <c r="T50" s="5"/>
      <c r="U50" s="5"/>
      <c r="V50" s="5"/>
      <c r="W50" s="5"/>
      <c r="X50" s="5"/>
      <c r="Y50" s="5"/>
      <c r="Z50" s="5"/>
    </row>
    <row r="51" spans="1:26" ht="15.75" customHeight="1" x14ac:dyDescent="0.25">
      <c r="A51" s="5"/>
      <c r="B51" s="5"/>
      <c r="C51" s="5"/>
      <c r="D51" s="5"/>
      <c r="E51" s="5"/>
      <c r="F51" s="5"/>
      <c r="G51" s="5"/>
      <c r="H51" s="5"/>
      <c r="I51" s="5"/>
      <c r="J51" s="5"/>
      <c r="K51" s="5"/>
      <c r="L51" s="5"/>
      <c r="M51" s="5"/>
      <c r="N51" s="5"/>
      <c r="O51" s="5"/>
      <c r="P51" s="5"/>
      <c r="Q51" s="5"/>
      <c r="R51" s="5"/>
      <c r="S51" s="5"/>
      <c r="T51" s="5"/>
      <c r="U51" s="5"/>
      <c r="V51" s="5"/>
      <c r="W51" s="5"/>
      <c r="X51" s="5"/>
      <c r="Y51" s="5"/>
      <c r="Z51" s="5"/>
    </row>
    <row r="52" spans="1:26" ht="15.75" customHeight="1" x14ac:dyDescent="0.25">
      <c r="A52" s="5"/>
      <c r="B52" s="5"/>
      <c r="C52" s="5"/>
      <c r="D52" s="5"/>
      <c r="E52" s="5"/>
      <c r="F52" s="5"/>
      <c r="G52" s="5"/>
      <c r="H52" s="5"/>
      <c r="I52" s="5"/>
      <c r="J52" s="5"/>
      <c r="K52" s="5"/>
      <c r="L52" s="5"/>
      <c r="M52" s="5"/>
      <c r="N52" s="5"/>
      <c r="O52" s="5"/>
      <c r="P52" s="5"/>
      <c r="Q52" s="5"/>
      <c r="R52" s="5"/>
      <c r="S52" s="5"/>
      <c r="T52" s="5"/>
      <c r="U52" s="5"/>
      <c r="V52" s="5"/>
      <c r="W52" s="5"/>
      <c r="X52" s="5"/>
      <c r="Y52" s="5"/>
      <c r="Z52" s="5"/>
    </row>
    <row r="53" spans="1:26" ht="15.75" customHeight="1" x14ac:dyDescent="0.25">
      <c r="A53" s="5"/>
      <c r="B53" s="5"/>
      <c r="C53" s="5"/>
      <c r="D53" s="5"/>
      <c r="E53" s="5"/>
      <c r="F53" s="5"/>
      <c r="G53" s="5"/>
      <c r="H53" s="5"/>
      <c r="I53" s="5"/>
      <c r="J53" s="5"/>
      <c r="K53" s="5"/>
      <c r="L53" s="5"/>
      <c r="M53" s="5"/>
      <c r="N53" s="5"/>
      <c r="O53" s="5"/>
      <c r="P53" s="5"/>
      <c r="Q53" s="5"/>
      <c r="R53" s="5"/>
      <c r="S53" s="5"/>
      <c r="T53" s="5"/>
      <c r="U53" s="5"/>
      <c r="V53" s="5"/>
      <c r="W53" s="5"/>
      <c r="X53" s="5"/>
      <c r="Y53" s="5"/>
      <c r="Z53" s="5"/>
    </row>
    <row r="54" spans="1:26" ht="15.75" customHeight="1" x14ac:dyDescent="0.25">
      <c r="A54" s="5"/>
      <c r="B54" s="5"/>
      <c r="C54" s="5"/>
      <c r="D54" s="5"/>
      <c r="E54" s="5"/>
      <c r="F54" s="5"/>
      <c r="G54" s="5"/>
      <c r="H54" s="5"/>
      <c r="I54" s="5"/>
      <c r="J54" s="5"/>
      <c r="K54" s="5"/>
      <c r="L54" s="5"/>
      <c r="M54" s="5"/>
      <c r="N54" s="5"/>
      <c r="O54" s="5"/>
      <c r="P54" s="5"/>
      <c r="Q54" s="5"/>
      <c r="R54" s="5"/>
      <c r="S54" s="5"/>
      <c r="T54" s="5"/>
      <c r="U54" s="5"/>
      <c r="V54" s="5"/>
      <c r="W54" s="5"/>
      <c r="X54" s="5"/>
      <c r="Y54" s="5"/>
      <c r="Z54" s="5"/>
    </row>
    <row r="55" spans="1:26" ht="15.75" customHeight="1" x14ac:dyDescent="0.25">
      <c r="A55" s="5"/>
      <c r="B55" s="5"/>
      <c r="C55" s="5"/>
      <c r="D55" s="5"/>
      <c r="E55" s="5"/>
      <c r="F55" s="5"/>
      <c r="G55" s="5"/>
      <c r="H55" s="5"/>
      <c r="I55" s="5"/>
      <c r="J55" s="5"/>
      <c r="K55" s="5"/>
      <c r="L55" s="5"/>
      <c r="M55" s="5"/>
      <c r="N55" s="5"/>
      <c r="O55" s="5"/>
      <c r="P55" s="5"/>
      <c r="Q55" s="5"/>
      <c r="R55" s="5"/>
      <c r="S55" s="5"/>
      <c r="T55" s="5"/>
      <c r="U55" s="5"/>
      <c r="V55" s="5"/>
      <c r="W55" s="5"/>
      <c r="X55" s="5"/>
      <c r="Y55" s="5"/>
      <c r="Z55" s="5"/>
    </row>
    <row r="56" spans="1:26" ht="15.75" customHeight="1" x14ac:dyDescent="0.25">
      <c r="A56" s="5"/>
      <c r="B56" s="5"/>
      <c r="C56" s="5"/>
      <c r="D56" s="5"/>
      <c r="E56" s="5"/>
      <c r="F56" s="5"/>
      <c r="G56" s="5"/>
      <c r="H56" s="5"/>
      <c r="I56" s="5"/>
      <c r="J56" s="5"/>
      <c r="K56" s="5"/>
      <c r="L56" s="5"/>
      <c r="M56" s="5"/>
      <c r="N56" s="5"/>
      <c r="O56" s="5"/>
      <c r="P56" s="5"/>
      <c r="Q56" s="5"/>
      <c r="R56" s="5"/>
      <c r="S56" s="5"/>
      <c r="T56" s="5"/>
      <c r="U56" s="5"/>
      <c r="V56" s="5"/>
      <c r="W56" s="5"/>
      <c r="X56" s="5"/>
      <c r="Y56" s="5"/>
      <c r="Z56" s="5"/>
    </row>
    <row r="57" spans="1:26" ht="15.75" customHeight="1" x14ac:dyDescent="0.25">
      <c r="A57" s="5"/>
      <c r="B57" s="5"/>
      <c r="C57" s="5"/>
      <c r="D57" s="5"/>
      <c r="E57" s="5"/>
      <c r="F57" s="5"/>
      <c r="G57" s="5"/>
      <c r="H57" s="5"/>
      <c r="I57" s="5"/>
      <c r="J57" s="5"/>
      <c r="K57" s="5"/>
      <c r="L57" s="5"/>
      <c r="M57" s="5"/>
      <c r="N57" s="5"/>
      <c r="O57" s="5"/>
      <c r="P57" s="5"/>
      <c r="Q57" s="5"/>
      <c r="R57" s="5"/>
      <c r="S57" s="5"/>
      <c r="T57" s="5"/>
      <c r="U57" s="5"/>
      <c r="V57" s="5"/>
      <c r="W57" s="5"/>
      <c r="X57" s="5"/>
      <c r="Y57" s="5"/>
      <c r="Z57" s="5"/>
    </row>
    <row r="58" spans="1:26" ht="15.75" customHeight="1" x14ac:dyDescent="0.25">
      <c r="A58" s="5"/>
      <c r="B58" s="5"/>
      <c r="C58" s="5"/>
      <c r="D58" s="5"/>
      <c r="E58" s="5"/>
      <c r="F58" s="5"/>
      <c r="G58" s="5"/>
      <c r="H58" s="5"/>
      <c r="I58" s="5"/>
      <c r="J58" s="5"/>
      <c r="K58" s="5"/>
      <c r="L58" s="5"/>
      <c r="M58" s="5"/>
      <c r="N58" s="5"/>
      <c r="O58" s="5"/>
      <c r="P58" s="5"/>
      <c r="Q58" s="5"/>
      <c r="R58" s="5"/>
      <c r="S58" s="5"/>
      <c r="T58" s="5"/>
      <c r="U58" s="5"/>
      <c r="V58" s="5"/>
      <c r="W58" s="5"/>
      <c r="X58" s="5"/>
      <c r="Y58" s="5"/>
      <c r="Z58" s="5"/>
    </row>
    <row r="59" spans="1:26" ht="15.75" customHeight="1" x14ac:dyDescent="0.25">
      <c r="A59" s="5"/>
      <c r="B59" s="5"/>
      <c r="C59" s="5"/>
      <c r="D59" s="5"/>
      <c r="E59" s="5"/>
      <c r="F59" s="5"/>
      <c r="G59" s="5"/>
      <c r="H59" s="5"/>
      <c r="I59" s="5"/>
      <c r="J59" s="5"/>
      <c r="K59" s="5"/>
      <c r="L59" s="5"/>
      <c r="M59" s="5"/>
      <c r="N59" s="5"/>
      <c r="O59" s="5"/>
      <c r="P59" s="5"/>
      <c r="Q59" s="5"/>
      <c r="R59" s="5"/>
      <c r="S59" s="5"/>
      <c r="T59" s="5"/>
      <c r="U59" s="5"/>
      <c r="V59" s="5"/>
      <c r="W59" s="5"/>
      <c r="X59" s="5"/>
      <c r="Y59" s="5"/>
      <c r="Z59" s="5"/>
    </row>
    <row r="60" spans="1:26" ht="15.75" customHeight="1" x14ac:dyDescent="0.25">
      <c r="A60" s="5"/>
      <c r="B60" s="5"/>
      <c r="C60" s="5"/>
      <c r="D60" s="5"/>
      <c r="E60" s="5"/>
      <c r="F60" s="5"/>
      <c r="G60" s="5"/>
      <c r="H60" s="5"/>
      <c r="I60" s="5"/>
      <c r="J60" s="5"/>
      <c r="K60" s="5"/>
      <c r="L60" s="5"/>
      <c r="M60" s="5"/>
      <c r="N60" s="5"/>
      <c r="O60" s="5"/>
      <c r="P60" s="5"/>
      <c r="Q60" s="5"/>
      <c r="R60" s="5"/>
      <c r="S60" s="5"/>
      <c r="T60" s="5"/>
      <c r="U60" s="5"/>
      <c r="V60" s="5"/>
      <c r="W60" s="5"/>
      <c r="X60" s="5"/>
      <c r="Y60" s="5"/>
      <c r="Z60" s="5"/>
    </row>
    <row r="61" spans="1:26" ht="15.75" customHeight="1" x14ac:dyDescent="0.25">
      <c r="A61" s="5"/>
      <c r="B61" s="5"/>
      <c r="C61" s="5"/>
      <c r="D61" s="5"/>
      <c r="E61" s="5"/>
      <c r="F61" s="5"/>
      <c r="G61" s="5"/>
      <c r="H61" s="5"/>
      <c r="I61" s="5"/>
      <c r="J61" s="5"/>
      <c r="K61" s="5"/>
      <c r="L61" s="5"/>
      <c r="M61" s="5"/>
      <c r="N61" s="5"/>
      <c r="O61" s="5"/>
      <c r="P61" s="5"/>
      <c r="Q61" s="5"/>
      <c r="R61" s="5"/>
      <c r="S61" s="5"/>
      <c r="T61" s="5"/>
      <c r="U61" s="5"/>
      <c r="V61" s="5"/>
      <c r="W61" s="5"/>
      <c r="X61" s="5"/>
      <c r="Y61" s="5"/>
      <c r="Z61" s="5"/>
    </row>
    <row r="62" spans="1:26" ht="15.75" customHeight="1" x14ac:dyDescent="0.25">
      <c r="A62" s="5"/>
      <c r="B62" s="5"/>
      <c r="C62" s="5"/>
      <c r="D62" s="5"/>
      <c r="E62" s="5"/>
      <c r="F62" s="5"/>
      <c r="G62" s="5"/>
      <c r="H62" s="5"/>
      <c r="I62" s="5"/>
      <c r="J62" s="5"/>
      <c r="K62" s="5"/>
      <c r="L62" s="5"/>
      <c r="M62" s="5"/>
      <c r="N62" s="5"/>
      <c r="O62" s="5"/>
      <c r="P62" s="5"/>
      <c r="Q62" s="5"/>
      <c r="R62" s="5"/>
      <c r="S62" s="5"/>
      <c r="T62" s="5"/>
      <c r="U62" s="5"/>
      <c r="V62" s="5"/>
      <c r="W62" s="5"/>
      <c r="X62" s="5"/>
      <c r="Y62" s="5"/>
      <c r="Z62" s="5"/>
    </row>
    <row r="63" spans="1:26" ht="15.75" customHeight="1" x14ac:dyDescent="0.25">
      <c r="A63" s="5"/>
      <c r="B63" s="5"/>
      <c r="C63" s="5"/>
      <c r="D63" s="5"/>
      <c r="E63" s="5"/>
      <c r="F63" s="5"/>
      <c r="G63" s="5"/>
      <c r="H63" s="5"/>
      <c r="I63" s="5"/>
      <c r="J63" s="5"/>
      <c r="K63" s="5"/>
      <c r="L63" s="5"/>
      <c r="M63" s="5"/>
      <c r="N63" s="5"/>
      <c r="O63" s="5"/>
      <c r="P63" s="5"/>
      <c r="Q63" s="5"/>
      <c r="R63" s="5"/>
      <c r="S63" s="5"/>
      <c r="T63" s="5"/>
      <c r="U63" s="5"/>
      <c r="V63" s="5"/>
      <c r="W63" s="5"/>
      <c r="X63" s="5"/>
      <c r="Y63" s="5"/>
      <c r="Z63" s="5"/>
    </row>
    <row r="64" spans="1:26" ht="15.75" customHeight="1" x14ac:dyDescent="0.25">
      <c r="A64" s="5"/>
      <c r="B64" s="5"/>
      <c r="C64" s="5"/>
      <c r="D64" s="5"/>
      <c r="E64" s="5"/>
      <c r="F64" s="5"/>
      <c r="G64" s="5"/>
      <c r="H64" s="5"/>
      <c r="I64" s="5"/>
      <c r="J64" s="5"/>
      <c r="K64" s="5"/>
      <c r="L64" s="5"/>
      <c r="M64" s="5"/>
      <c r="N64" s="5"/>
      <c r="O64" s="5"/>
      <c r="P64" s="5"/>
      <c r="Q64" s="5"/>
      <c r="R64" s="5"/>
      <c r="S64" s="5"/>
      <c r="T64" s="5"/>
      <c r="U64" s="5"/>
      <c r="V64" s="5"/>
      <c r="W64" s="5"/>
      <c r="X64" s="5"/>
      <c r="Y64" s="5"/>
      <c r="Z64" s="5"/>
    </row>
    <row r="65" spans="1:26" ht="15.75" customHeight="1" x14ac:dyDescent="0.25">
      <c r="A65" s="5"/>
      <c r="B65" s="5"/>
      <c r="C65" s="5"/>
      <c r="D65" s="5"/>
      <c r="E65" s="5"/>
      <c r="F65" s="5"/>
      <c r="G65" s="5"/>
      <c r="H65" s="5"/>
      <c r="I65" s="5"/>
      <c r="J65" s="5"/>
      <c r="K65" s="5"/>
      <c r="L65" s="5"/>
      <c r="M65" s="5"/>
      <c r="N65" s="5"/>
      <c r="O65" s="5"/>
      <c r="P65" s="5"/>
      <c r="Q65" s="5"/>
      <c r="R65" s="5"/>
      <c r="S65" s="5"/>
      <c r="T65" s="5"/>
      <c r="U65" s="5"/>
      <c r="V65" s="5"/>
      <c r="W65" s="5"/>
      <c r="X65" s="5"/>
      <c r="Y65" s="5"/>
      <c r="Z65" s="5"/>
    </row>
    <row r="66" spans="1:26" ht="15.75" customHeight="1" x14ac:dyDescent="0.25">
      <c r="A66" s="5"/>
      <c r="B66" s="5"/>
      <c r="C66" s="5"/>
      <c r="D66" s="5"/>
      <c r="E66" s="5"/>
      <c r="F66" s="5"/>
      <c r="G66" s="5"/>
      <c r="H66" s="5"/>
      <c r="I66" s="5"/>
      <c r="J66" s="5"/>
      <c r="K66" s="5"/>
      <c r="L66" s="5"/>
      <c r="M66" s="5"/>
      <c r="N66" s="5"/>
      <c r="O66" s="5"/>
      <c r="P66" s="5"/>
      <c r="Q66" s="5"/>
      <c r="R66" s="5"/>
      <c r="S66" s="5"/>
      <c r="T66" s="5"/>
      <c r="U66" s="5"/>
      <c r="V66" s="5"/>
      <c r="W66" s="5"/>
      <c r="X66" s="5"/>
      <c r="Y66" s="5"/>
      <c r="Z66" s="5"/>
    </row>
    <row r="67" spans="1:26" ht="15.75" customHeight="1" x14ac:dyDescent="0.25">
      <c r="A67" s="5"/>
      <c r="B67" s="5"/>
      <c r="C67" s="5"/>
      <c r="D67" s="5"/>
      <c r="E67" s="5"/>
      <c r="F67" s="5"/>
      <c r="G67" s="5"/>
      <c r="H67" s="5"/>
      <c r="I67" s="5"/>
      <c r="J67" s="5"/>
      <c r="K67" s="5"/>
      <c r="L67" s="5"/>
      <c r="M67" s="5"/>
      <c r="N67" s="5"/>
      <c r="O67" s="5"/>
      <c r="P67" s="5"/>
      <c r="Q67" s="5"/>
      <c r="R67" s="5"/>
      <c r="S67" s="5"/>
      <c r="T67" s="5"/>
      <c r="U67" s="5"/>
      <c r="V67" s="5"/>
      <c r="W67" s="5"/>
      <c r="X67" s="5"/>
      <c r="Y67" s="5"/>
      <c r="Z67" s="5"/>
    </row>
    <row r="68" spans="1:26" ht="15.75" customHeight="1" x14ac:dyDescent="0.25">
      <c r="A68" s="5"/>
      <c r="B68" s="5"/>
      <c r="C68" s="5"/>
      <c r="D68" s="5"/>
      <c r="E68" s="5"/>
      <c r="F68" s="5"/>
      <c r="G68" s="5"/>
      <c r="H68" s="5"/>
      <c r="I68" s="5"/>
      <c r="J68" s="5"/>
      <c r="K68" s="5"/>
      <c r="L68" s="5"/>
      <c r="M68" s="5"/>
      <c r="N68" s="5"/>
      <c r="O68" s="5"/>
      <c r="P68" s="5"/>
      <c r="Q68" s="5"/>
      <c r="R68" s="5"/>
      <c r="S68" s="5"/>
      <c r="T68" s="5"/>
      <c r="U68" s="5"/>
      <c r="V68" s="5"/>
      <c r="W68" s="5"/>
      <c r="X68" s="5"/>
      <c r="Y68" s="5"/>
      <c r="Z68" s="5"/>
    </row>
    <row r="69" spans="1:26" ht="15.75" customHeight="1" x14ac:dyDescent="0.25">
      <c r="A69" s="5"/>
      <c r="B69" s="5"/>
      <c r="C69" s="5"/>
      <c r="D69" s="5"/>
      <c r="E69" s="5"/>
      <c r="F69" s="5"/>
      <c r="G69" s="5"/>
      <c r="H69" s="5"/>
      <c r="I69" s="5"/>
      <c r="J69" s="5"/>
      <c r="K69" s="5"/>
      <c r="L69" s="5"/>
      <c r="M69" s="5"/>
      <c r="N69" s="5"/>
      <c r="O69" s="5"/>
      <c r="P69" s="5"/>
      <c r="Q69" s="5"/>
      <c r="R69" s="5"/>
      <c r="S69" s="5"/>
      <c r="T69" s="5"/>
      <c r="U69" s="5"/>
      <c r="V69" s="5"/>
      <c r="W69" s="5"/>
      <c r="X69" s="5"/>
      <c r="Y69" s="5"/>
      <c r="Z69" s="5"/>
    </row>
    <row r="70" spans="1:26" ht="15.75" customHeight="1" x14ac:dyDescent="0.25">
      <c r="A70" s="5"/>
      <c r="B70" s="5"/>
      <c r="C70" s="5"/>
      <c r="D70" s="5"/>
      <c r="E70" s="5"/>
      <c r="F70" s="5"/>
      <c r="G70" s="5"/>
      <c r="H70" s="5"/>
      <c r="I70" s="5"/>
      <c r="J70" s="5"/>
      <c r="K70" s="5"/>
      <c r="L70" s="5"/>
      <c r="M70" s="5"/>
      <c r="N70" s="5"/>
      <c r="O70" s="5"/>
      <c r="P70" s="5"/>
      <c r="Q70" s="5"/>
      <c r="R70" s="5"/>
      <c r="S70" s="5"/>
      <c r="T70" s="5"/>
      <c r="U70" s="5"/>
      <c r="V70" s="5"/>
      <c r="W70" s="5"/>
      <c r="X70" s="5"/>
      <c r="Y70" s="5"/>
      <c r="Z70" s="5"/>
    </row>
    <row r="71" spans="1:26" ht="15.75" customHeight="1" x14ac:dyDescent="0.25">
      <c r="A71" s="5"/>
      <c r="B71" s="5"/>
      <c r="C71" s="5"/>
      <c r="D71" s="5"/>
      <c r="E71" s="5"/>
      <c r="F71" s="5"/>
      <c r="G71" s="5"/>
      <c r="H71" s="5"/>
      <c r="I71" s="5"/>
      <c r="J71" s="5"/>
      <c r="K71" s="5"/>
      <c r="L71" s="5"/>
      <c r="M71" s="5"/>
      <c r="N71" s="5"/>
      <c r="O71" s="5"/>
      <c r="P71" s="5"/>
      <c r="Q71" s="5"/>
      <c r="R71" s="5"/>
      <c r="S71" s="5"/>
      <c r="T71" s="5"/>
      <c r="U71" s="5"/>
      <c r="V71" s="5"/>
      <c r="W71" s="5"/>
      <c r="X71" s="5"/>
      <c r="Y71" s="5"/>
      <c r="Z71" s="5"/>
    </row>
    <row r="72" spans="1:26" ht="15.75" customHeight="1" x14ac:dyDescent="0.25">
      <c r="A72" s="5"/>
      <c r="B72" s="5"/>
      <c r="C72" s="5"/>
      <c r="D72" s="5"/>
      <c r="E72" s="5"/>
      <c r="F72" s="5"/>
      <c r="G72" s="5"/>
      <c r="H72" s="5"/>
      <c r="I72" s="5"/>
      <c r="J72" s="5"/>
      <c r="K72" s="5"/>
      <c r="L72" s="5"/>
      <c r="M72" s="5"/>
      <c r="N72" s="5"/>
      <c r="O72" s="5"/>
      <c r="P72" s="5"/>
      <c r="Q72" s="5"/>
      <c r="R72" s="5"/>
      <c r="S72" s="5"/>
      <c r="T72" s="5"/>
      <c r="U72" s="5"/>
      <c r="V72" s="5"/>
      <c r="W72" s="5"/>
      <c r="X72" s="5"/>
      <c r="Y72" s="5"/>
      <c r="Z72" s="5"/>
    </row>
    <row r="73" spans="1:26" ht="15.75" customHeight="1" x14ac:dyDescent="0.25">
      <c r="A73" s="5"/>
      <c r="B73" s="5"/>
      <c r="C73" s="5"/>
      <c r="D73" s="5"/>
      <c r="E73" s="5"/>
      <c r="F73" s="5"/>
      <c r="G73" s="5"/>
      <c r="H73" s="5"/>
      <c r="I73" s="5"/>
      <c r="J73" s="5"/>
      <c r="K73" s="5"/>
      <c r="L73" s="5"/>
      <c r="M73" s="5"/>
      <c r="N73" s="5"/>
      <c r="O73" s="5"/>
      <c r="P73" s="5"/>
      <c r="Q73" s="5"/>
      <c r="R73" s="5"/>
      <c r="S73" s="5"/>
      <c r="T73" s="5"/>
      <c r="U73" s="5"/>
      <c r="V73" s="5"/>
      <c r="W73" s="5"/>
      <c r="X73" s="5"/>
      <c r="Y73" s="5"/>
      <c r="Z73" s="5"/>
    </row>
    <row r="74" spans="1:26" ht="15.75" customHeight="1" x14ac:dyDescent="0.25">
      <c r="A74" s="5"/>
      <c r="B74" s="5"/>
      <c r="C74" s="5"/>
      <c r="D74" s="5"/>
      <c r="E74" s="5"/>
      <c r="F74" s="5"/>
      <c r="G74" s="5"/>
      <c r="H74" s="5"/>
      <c r="I74" s="5"/>
      <c r="J74" s="5"/>
      <c r="K74" s="5"/>
      <c r="L74" s="5"/>
      <c r="M74" s="5"/>
      <c r="N74" s="5"/>
      <c r="O74" s="5"/>
      <c r="P74" s="5"/>
      <c r="Q74" s="5"/>
      <c r="R74" s="5"/>
      <c r="S74" s="5"/>
      <c r="T74" s="5"/>
      <c r="U74" s="5"/>
      <c r="V74" s="5"/>
      <c r="W74" s="5"/>
      <c r="X74" s="5"/>
      <c r="Y74" s="5"/>
      <c r="Z74" s="5"/>
    </row>
    <row r="75" spans="1:26" ht="15.75" customHeight="1" x14ac:dyDescent="0.25">
      <c r="A75" s="5"/>
      <c r="B75" s="5"/>
      <c r="C75" s="5"/>
      <c r="D75" s="5"/>
      <c r="E75" s="5"/>
      <c r="F75" s="5"/>
      <c r="G75" s="5"/>
      <c r="H75" s="5"/>
      <c r="I75" s="5"/>
      <c r="J75" s="5"/>
      <c r="K75" s="5"/>
      <c r="L75" s="5"/>
      <c r="M75" s="5"/>
      <c r="N75" s="5"/>
      <c r="O75" s="5"/>
      <c r="P75" s="5"/>
      <c r="Q75" s="5"/>
      <c r="R75" s="5"/>
      <c r="S75" s="5"/>
      <c r="T75" s="5"/>
      <c r="U75" s="5"/>
      <c r="V75" s="5"/>
      <c r="W75" s="5"/>
      <c r="X75" s="5"/>
      <c r="Y75" s="5"/>
      <c r="Z75" s="5"/>
    </row>
    <row r="76" spans="1:26" ht="15.75" customHeight="1" x14ac:dyDescent="0.25">
      <c r="A76" s="5"/>
      <c r="B76" s="5"/>
      <c r="C76" s="5"/>
      <c r="D76" s="5"/>
      <c r="E76" s="5"/>
      <c r="F76" s="5"/>
      <c r="G76" s="5"/>
      <c r="H76" s="5"/>
      <c r="I76" s="5"/>
      <c r="J76" s="5"/>
      <c r="K76" s="5"/>
      <c r="L76" s="5"/>
      <c r="M76" s="5"/>
      <c r="N76" s="5"/>
      <c r="O76" s="5"/>
      <c r="P76" s="5"/>
      <c r="Q76" s="5"/>
      <c r="R76" s="5"/>
      <c r="S76" s="5"/>
      <c r="T76" s="5"/>
      <c r="U76" s="5"/>
      <c r="V76" s="5"/>
      <c r="W76" s="5"/>
      <c r="X76" s="5"/>
      <c r="Y76" s="5"/>
      <c r="Z76" s="5"/>
    </row>
    <row r="77" spans="1:26" ht="15.75" customHeight="1" x14ac:dyDescent="0.25">
      <c r="A77" s="5"/>
      <c r="B77" s="5"/>
      <c r="C77" s="5"/>
      <c r="D77" s="5"/>
      <c r="E77" s="5"/>
      <c r="F77" s="5"/>
      <c r="G77" s="5"/>
      <c r="H77" s="5"/>
      <c r="I77" s="5"/>
      <c r="J77" s="5"/>
      <c r="K77" s="5"/>
      <c r="L77" s="5"/>
      <c r="M77" s="5"/>
      <c r="N77" s="5"/>
      <c r="O77" s="5"/>
      <c r="P77" s="5"/>
      <c r="Q77" s="5"/>
      <c r="R77" s="5"/>
      <c r="S77" s="5"/>
      <c r="T77" s="5"/>
      <c r="U77" s="5"/>
      <c r="V77" s="5"/>
      <c r="W77" s="5"/>
      <c r="X77" s="5"/>
      <c r="Y77" s="5"/>
      <c r="Z77" s="5"/>
    </row>
    <row r="78" spans="1:26" ht="15.75" customHeight="1" x14ac:dyDescent="0.25">
      <c r="A78" s="5"/>
      <c r="B78" s="5"/>
      <c r="C78" s="5"/>
      <c r="D78" s="5"/>
      <c r="E78" s="5"/>
      <c r="F78" s="5"/>
      <c r="G78" s="5"/>
      <c r="H78" s="5"/>
      <c r="I78" s="5"/>
      <c r="J78" s="5"/>
      <c r="K78" s="5"/>
      <c r="L78" s="5"/>
      <c r="M78" s="5"/>
      <c r="N78" s="5"/>
      <c r="O78" s="5"/>
      <c r="P78" s="5"/>
      <c r="Q78" s="5"/>
      <c r="R78" s="5"/>
      <c r="S78" s="5"/>
      <c r="T78" s="5"/>
      <c r="U78" s="5"/>
      <c r="V78" s="5"/>
      <c r="W78" s="5"/>
      <c r="X78" s="5"/>
      <c r="Y78" s="5"/>
      <c r="Z78" s="5"/>
    </row>
    <row r="79" spans="1:26" ht="15.75" customHeight="1" x14ac:dyDescent="0.25">
      <c r="A79" s="5"/>
      <c r="B79" s="5"/>
      <c r="C79" s="5"/>
      <c r="D79" s="5"/>
      <c r="E79" s="5"/>
      <c r="F79" s="5"/>
      <c r="G79" s="5"/>
      <c r="H79" s="5"/>
      <c r="I79" s="5"/>
      <c r="J79" s="5"/>
      <c r="K79" s="5"/>
      <c r="L79" s="5"/>
      <c r="M79" s="5"/>
      <c r="N79" s="5"/>
      <c r="O79" s="5"/>
      <c r="P79" s="5"/>
      <c r="Q79" s="5"/>
      <c r="R79" s="5"/>
      <c r="S79" s="5"/>
      <c r="T79" s="5"/>
      <c r="U79" s="5"/>
      <c r="V79" s="5"/>
      <c r="W79" s="5"/>
      <c r="X79" s="5"/>
      <c r="Y79" s="5"/>
      <c r="Z79" s="5"/>
    </row>
    <row r="80" spans="1:26" ht="15.75" customHeight="1" x14ac:dyDescent="0.25">
      <c r="A80" s="5"/>
      <c r="B80" s="5"/>
      <c r="C80" s="5"/>
      <c r="D80" s="5"/>
      <c r="E80" s="5"/>
      <c r="F80" s="5"/>
      <c r="G80" s="5"/>
      <c r="H80" s="5"/>
      <c r="I80" s="5"/>
      <c r="J80" s="5"/>
      <c r="K80" s="5"/>
      <c r="L80" s="5"/>
      <c r="M80" s="5"/>
      <c r="N80" s="5"/>
      <c r="O80" s="5"/>
      <c r="P80" s="5"/>
      <c r="Q80" s="5"/>
      <c r="R80" s="5"/>
      <c r="S80" s="5"/>
      <c r="T80" s="5"/>
      <c r="U80" s="5"/>
      <c r="V80" s="5"/>
      <c r="W80" s="5"/>
      <c r="X80" s="5"/>
      <c r="Y80" s="5"/>
      <c r="Z80" s="5"/>
    </row>
    <row r="81" spans="1:26" ht="15.75" customHeight="1" x14ac:dyDescent="0.25">
      <c r="A81" s="5"/>
      <c r="B81" s="5"/>
      <c r="C81" s="5"/>
      <c r="D81" s="5"/>
      <c r="E81" s="5"/>
      <c r="F81" s="5"/>
      <c r="G81" s="5"/>
      <c r="H81" s="5"/>
      <c r="I81" s="5"/>
      <c r="J81" s="5"/>
      <c r="K81" s="5"/>
      <c r="L81" s="5"/>
      <c r="M81" s="5"/>
      <c r="N81" s="5"/>
      <c r="O81" s="5"/>
      <c r="P81" s="5"/>
      <c r="Q81" s="5"/>
      <c r="R81" s="5"/>
      <c r="S81" s="5"/>
      <c r="T81" s="5"/>
      <c r="U81" s="5"/>
      <c r="V81" s="5"/>
      <c r="W81" s="5"/>
      <c r="X81" s="5"/>
      <c r="Y81" s="5"/>
      <c r="Z81" s="5"/>
    </row>
    <row r="82" spans="1:26" ht="15.75" customHeight="1" x14ac:dyDescent="0.25">
      <c r="A82" s="5"/>
      <c r="B82" s="5"/>
      <c r="C82" s="5"/>
      <c r="D82" s="5"/>
      <c r="E82" s="5"/>
      <c r="F82" s="5"/>
      <c r="G82" s="5"/>
      <c r="H82" s="5"/>
      <c r="I82" s="5"/>
      <c r="J82" s="5"/>
      <c r="K82" s="5"/>
      <c r="L82" s="5"/>
      <c r="M82" s="5"/>
      <c r="N82" s="5"/>
      <c r="O82" s="5"/>
      <c r="P82" s="5"/>
      <c r="Q82" s="5"/>
      <c r="R82" s="5"/>
      <c r="S82" s="5"/>
      <c r="T82" s="5"/>
      <c r="U82" s="5"/>
      <c r="V82" s="5"/>
      <c r="W82" s="5"/>
      <c r="X82" s="5"/>
      <c r="Y82" s="5"/>
      <c r="Z82" s="5"/>
    </row>
    <row r="83" spans="1:26" ht="15.75" customHeight="1" x14ac:dyDescent="0.25">
      <c r="A83" s="5"/>
      <c r="B83" s="5"/>
      <c r="C83" s="5"/>
      <c r="D83" s="5"/>
      <c r="E83" s="5"/>
      <c r="F83" s="5"/>
      <c r="G83" s="5"/>
      <c r="H83" s="5"/>
      <c r="I83" s="5"/>
      <c r="J83" s="5"/>
      <c r="K83" s="5"/>
      <c r="L83" s="5"/>
      <c r="M83" s="5"/>
      <c r="N83" s="5"/>
      <c r="O83" s="5"/>
      <c r="P83" s="5"/>
      <c r="Q83" s="5"/>
      <c r="R83" s="5"/>
      <c r="S83" s="5"/>
      <c r="T83" s="5"/>
      <c r="U83" s="5"/>
      <c r="V83" s="5"/>
      <c r="W83" s="5"/>
      <c r="X83" s="5"/>
      <c r="Y83" s="5"/>
      <c r="Z83" s="5"/>
    </row>
    <row r="84" spans="1:26" ht="15.75" customHeight="1" x14ac:dyDescent="0.25">
      <c r="A84" s="5"/>
      <c r="B84" s="5"/>
      <c r="C84" s="5"/>
      <c r="D84" s="5"/>
      <c r="E84" s="5"/>
      <c r="F84" s="5"/>
      <c r="G84" s="5"/>
      <c r="H84" s="5"/>
      <c r="I84" s="5"/>
      <c r="J84" s="5"/>
      <c r="K84" s="5"/>
      <c r="L84" s="5"/>
      <c r="M84" s="5"/>
      <c r="N84" s="5"/>
      <c r="O84" s="5"/>
      <c r="P84" s="5"/>
      <c r="Q84" s="5"/>
      <c r="R84" s="5"/>
      <c r="S84" s="5"/>
      <c r="T84" s="5"/>
      <c r="U84" s="5"/>
      <c r="V84" s="5"/>
      <c r="W84" s="5"/>
      <c r="X84" s="5"/>
      <c r="Y84" s="5"/>
      <c r="Z84" s="5"/>
    </row>
    <row r="85" spans="1:26" ht="15.75" customHeight="1" x14ac:dyDescent="0.25">
      <c r="A85" s="5"/>
      <c r="B85" s="5"/>
      <c r="C85" s="5"/>
      <c r="D85" s="5"/>
      <c r="E85" s="5"/>
      <c r="F85" s="5"/>
      <c r="G85" s="5"/>
      <c r="H85" s="5"/>
      <c r="I85" s="5"/>
      <c r="J85" s="5"/>
      <c r="K85" s="5"/>
      <c r="L85" s="5"/>
      <c r="M85" s="5"/>
      <c r="N85" s="5"/>
      <c r="O85" s="5"/>
      <c r="P85" s="5"/>
      <c r="Q85" s="5"/>
      <c r="R85" s="5"/>
      <c r="S85" s="5"/>
      <c r="T85" s="5"/>
      <c r="U85" s="5"/>
      <c r="V85" s="5"/>
      <c r="W85" s="5"/>
      <c r="X85" s="5"/>
      <c r="Y85" s="5"/>
      <c r="Z85" s="5"/>
    </row>
    <row r="86" spans="1:26" ht="15.75" customHeight="1" x14ac:dyDescent="0.25">
      <c r="A86" s="5"/>
      <c r="B86" s="5"/>
      <c r="C86" s="5"/>
      <c r="D86" s="5"/>
      <c r="E86" s="5"/>
      <c r="F86" s="5"/>
      <c r="G86" s="5"/>
      <c r="H86" s="5"/>
      <c r="I86" s="5"/>
      <c r="J86" s="5"/>
      <c r="K86" s="5"/>
      <c r="L86" s="5"/>
      <c r="M86" s="5"/>
      <c r="N86" s="5"/>
      <c r="O86" s="5"/>
      <c r="P86" s="5"/>
      <c r="Q86" s="5"/>
      <c r="R86" s="5"/>
      <c r="S86" s="5"/>
      <c r="T86" s="5"/>
      <c r="U86" s="5"/>
      <c r="V86" s="5"/>
      <c r="W86" s="5"/>
      <c r="X86" s="5"/>
      <c r="Y86" s="5"/>
      <c r="Z86" s="5"/>
    </row>
    <row r="87" spans="1:26" ht="15.75" customHeight="1" x14ac:dyDescent="0.25">
      <c r="A87" s="5"/>
      <c r="B87" s="5"/>
      <c r="C87" s="5"/>
      <c r="D87" s="5"/>
      <c r="E87" s="5"/>
      <c r="F87" s="5"/>
      <c r="G87" s="5"/>
      <c r="H87" s="5"/>
      <c r="I87" s="5"/>
      <c r="J87" s="5"/>
      <c r="K87" s="5"/>
      <c r="L87" s="5"/>
      <c r="M87" s="5"/>
      <c r="N87" s="5"/>
      <c r="O87" s="5"/>
      <c r="P87" s="5"/>
      <c r="Q87" s="5"/>
      <c r="R87" s="5"/>
      <c r="S87" s="5"/>
      <c r="T87" s="5"/>
      <c r="U87" s="5"/>
      <c r="V87" s="5"/>
      <c r="W87" s="5"/>
      <c r="X87" s="5"/>
      <c r="Y87" s="5"/>
      <c r="Z87" s="5"/>
    </row>
    <row r="88" spans="1:26" ht="15.75" customHeight="1" x14ac:dyDescent="0.25">
      <c r="A88" s="5"/>
      <c r="B88" s="5"/>
      <c r="C88" s="5"/>
      <c r="D88" s="5"/>
      <c r="E88" s="5"/>
      <c r="F88" s="5"/>
      <c r="G88" s="5"/>
      <c r="H88" s="5"/>
      <c r="I88" s="5"/>
      <c r="J88" s="5"/>
      <c r="K88" s="5"/>
      <c r="L88" s="5"/>
      <c r="M88" s="5"/>
      <c r="N88" s="5"/>
      <c r="O88" s="5"/>
      <c r="P88" s="5"/>
      <c r="Q88" s="5"/>
      <c r="R88" s="5"/>
      <c r="S88" s="5"/>
      <c r="T88" s="5"/>
      <c r="U88" s="5"/>
      <c r="V88" s="5"/>
      <c r="W88" s="5"/>
      <c r="X88" s="5"/>
      <c r="Y88" s="5"/>
      <c r="Z88" s="5"/>
    </row>
    <row r="89" spans="1:26" ht="15.75" customHeight="1" x14ac:dyDescent="0.25">
      <c r="A89" s="5"/>
      <c r="B89" s="5"/>
      <c r="C89" s="5"/>
      <c r="D89" s="5"/>
      <c r="E89" s="5"/>
      <c r="F89" s="5"/>
      <c r="G89" s="5"/>
      <c r="H89" s="5"/>
      <c r="I89" s="5"/>
      <c r="J89" s="5"/>
      <c r="K89" s="5"/>
      <c r="L89" s="5"/>
      <c r="M89" s="5"/>
      <c r="N89" s="5"/>
      <c r="O89" s="5"/>
      <c r="P89" s="5"/>
      <c r="Q89" s="5"/>
      <c r="R89" s="5"/>
      <c r="S89" s="5"/>
      <c r="T89" s="5"/>
      <c r="U89" s="5"/>
      <c r="V89" s="5"/>
      <c r="W89" s="5"/>
      <c r="X89" s="5"/>
      <c r="Y89" s="5"/>
      <c r="Z89" s="5"/>
    </row>
    <row r="90" spans="1:26" ht="15.75" customHeight="1" x14ac:dyDescent="0.25">
      <c r="A90" s="5"/>
      <c r="B90" s="5"/>
      <c r="C90" s="5"/>
      <c r="D90" s="5"/>
      <c r="E90" s="5"/>
      <c r="F90" s="5"/>
      <c r="G90" s="5"/>
      <c r="H90" s="5"/>
      <c r="I90" s="5"/>
      <c r="J90" s="5"/>
      <c r="K90" s="5"/>
      <c r="L90" s="5"/>
      <c r="M90" s="5"/>
      <c r="N90" s="5"/>
      <c r="O90" s="5"/>
      <c r="P90" s="5"/>
      <c r="Q90" s="5"/>
      <c r="R90" s="5"/>
      <c r="S90" s="5"/>
      <c r="T90" s="5"/>
      <c r="U90" s="5"/>
      <c r="V90" s="5"/>
      <c r="W90" s="5"/>
      <c r="X90" s="5"/>
      <c r="Y90" s="5"/>
      <c r="Z90" s="5"/>
    </row>
    <row r="91" spans="1:26" ht="15.75" customHeight="1" x14ac:dyDescent="0.25">
      <c r="A91" s="5"/>
      <c r="B91" s="5"/>
      <c r="C91" s="5"/>
      <c r="D91" s="5"/>
      <c r="E91" s="5"/>
      <c r="F91" s="5"/>
      <c r="G91" s="5"/>
      <c r="H91" s="5"/>
      <c r="I91" s="5"/>
      <c r="J91" s="5"/>
      <c r="K91" s="5"/>
      <c r="L91" s="5"/>
      <c r="M91" s="5"/>
      <c r="N91" s="5"/>
      <c r="O91" s="5"/>
      <c r="P91" s="5"/>
      <c r="Q91" s="5"/>
      <c r="R91" s="5"/>
      <c r="S91" s="5"/>
      <c r="T91" s="5"/>
      <c r="U91" s="5"/>
      <c r="V91" s="5"/>
      <c r="W91" s="5"/>
      <c r="X91" s="5"/>
      <c r="Y91" s="5"/>
      <c r="Z91" s="5"/>
    </row>
    <row r="92" spans="1:26" ht="15.75" customHeight="1" x14ac:dyDescent="0.25">
      <c r="A92" s="5"/>
      <c r="B92" s="5"/>
      <c r="C92" s="5"/>
      <c r="D92" s="5"/>
      <c r="E92" s="5"/>
      <c r="F92" s="5"/>
      <c r="G92" s="5"/>
      <c r="H92" s="5"/>
      <c r="I92" s="5"/>
      <c r="J92" s="5"/>
      <c r="K92" s="5"/>
      <c r="L92" s="5"/>
      <c r="M92" s="5"/>
      <c r="N92" s="5"/>
      <c r="O92" s="5"/>
      <c r="P92" s="5"/>
      <c r="Q92" s="5"/>
      <c r="R92" s="5"/>
      <c r="S92" s="5"/>
      <c r="T92" s="5"/>
      <c r="U92" s="5"/>
      <c r="V92" s="5"/>
      <c r="W92" s="5"/>
      <c r="X92" s="5"/>
      <c r="Y92" s="5"/>
      <c r="Z92" s="5"/>
    </row>
    <row r="93" spans="1:26" ht="15.75" customHeight="1" x14ac:dyDescent="0.25">
      <c r="A93" s="5"/>
      <c r="B93" s="5"/>
      <c r="C93" s="5"/>
      <c r="D93" s="5"/>
      <c r="E93" s="5"/>
      <c r="F93" s="5"/>
      <c r="G93" s="5"/>
      <c r="H93" s="5"/>
      <c r="I93" s="5"/>
      <c r="J93" s="5"/>
      <c r="K93" s="5"/>
      <c r="L93" s="5"/>
      <c r="M93" s="5"/>
      <c r="N93" s="5"/>
      <c r="O93" s="5"/>
      <c r="P93" s="5"/>
      <c r="Q93" s="5"/>
      <c r="R93" s="5"/>
      <c r="S93" s="5"/>
      <c r="T93" s="5"/>
      <c r="U93" s="5"/>
      <c r="V93" s="5"/>
      <c r="W93" s="5"/>
      <c r="X93" s="5"/>
      <c r="Y93" s="5"/>
      <c r="Z93" s="5"/>
    </row>
    <row r="94" spans="1:26" ht="15.75" customHeight="1" x14ac:dyDescent="0.25">
      <c r="A94" s="5"/>
      <c r="B94" s="5"/>
      <c r="C94" s="5"/>
      <c r="D94" s="5"/>
      <c r="E94" s="5"/>
      <c r="F94" s="5"/>
      <c r="G94" s="5"/>
      <c r="H94" s="5"/>
      <c r="I94" s="5"/>
      <c r="J94" s="5"/>
      <c r="K94" s="5"/>
      <c r="L94" s="5"/>
      <c r="M94" s="5"/>
      <c r="N94" s="5"/>
      <c r="O94" s="5"/>
      <c r="P94" s="5"/>
      <c r="Q94" s="5"/>
      <c r="R94" s="5"/>
      <c r="S94" s="5"/>
      <c r="T94" s="5"/>
      <c r="U94" s="5"/>
      <c r="V94" s="5"/>
      <c r="W94" s="5"/>
      <c r="X94" s="5"/>
      <c r="Y94" s="5"/>
      <c r="Z94" s="5"/>
    </row>
    <row r="95" spans="1:26" ht="15.75" customHeight="1" x14ac:dyDescent="0.25">
      <c r="A95" s="5"/>
      <c r="B95" s="5"/>
      <c r="C95" s="5"/>
      <c r="D95" s="5"/>
      <c r="E95" s="5"/>
      <c r="F95" s="5"/>
      <c r="G95" s="5"/>
      <c r="H95" s="5"/>
      <c r="I95" s="5"/>
      <c r="J95" s="5"/>
      <c r="K95" s="5"/>
      <c r="L95" s="5"/>
      <c r="M95" s="5"/>
      <c r="N95" s="5"/>
      <c r="O95" s="5"/>
      <c r="P95" s="5"/>
      <c r="Q95" s="5"/>
      <c r="R95" s="5"/>
      <c r="S95" s="5"/>
      <c r="T95" s="5"/>
      <c r="U95" s="5"/>
      <c r="V95" s="5"/>
      <c r="W95" s="5"/>
      <c r="X95" s="5"/>
      <c r="Y95" s="5"/>
      <c r="Z95" s="5"/>
    </row>
    <row r="96" spans="1:26" ht="15.75" customHeight="1" x14ac:dyDescent="0.25">
      <c r="A96" s="5"/>
      <c r="B96" s="5"/>
      <c r="C96" s="5"/>
      <c r="D96" s="5"/>
      <c r="E96" s="5"/>
      <c r="F96" s="5"/>
      <c r="G96" s="5"/>
      <c r="H96" s="5"/>
      <c r="I96" s="5"/>
      <c r="J96" s="5"/>
      <c r="K96" s="5"/>
      <c r="L96" s="5"/>
      <c r="M96" s="5"/>
      <c r="N96" s="5"/>
      <c r="O96" s="5"/>
      <c r="P96" s="5"/>
      <c r="Q96" s="5"/>
      <c r="R96" s="5"/>
      <c r="S96" s="5"/>
      <c r="T96" s="5"/>
      <c r="U96" s="5"/>
      <c r="V96" s="5"/>
      <c r="W96" s="5"/>
      <c r="X96" s="5"/>
      <c r="Y96" s="5"/>
      <c r="Z96" s="5"/>
    </row>
    <row r="97" spans="1:26" ht="15.75" customHeight="1" x14ac:dyDescent="0.25">
      <c r="A97" s="5"/>
      <c r="B97" s="5"/>
      <c r="C97" s="5"/>
      <c r="D97" s="5"/>
      <c r="E97" s="5"/>
      <c r="F97" s="5"/>
      <c r="G97" s="5"/>
      <c r="H97" s="5"/>
      <c r="I97" s="5"/>
      <c r="J97" s="5"/>
      <c r="K97" s="5"/>
      <c r="L97" s="5"/>
      <c r="M97" s="5"/>
      <c r="N97" s="5"/>
      <c r="O97" s="5"/>
      <c r="P97" s="5"/>
      <c r="Q97" s="5"/>
      <c r="R97" s="5"/>
      <c r="S97" s="5"/>
      <c r="T97" s="5"/>
      <c r="U97" s="5"/>
      <c r="V97" s="5"/>
      <c r="W97" s="5"/>
      <c r="X97" s="5"/>
      <c r="Y97" s="5"/>
      <c r="Z97" s="5"/>
    </row>
    <row r="98" spans="1:26" ht="15.75" customHeight="1" x14ac:dyDescent="0.25">
      <c r="A98" s="5"/>
      <c r="B98" s="5"/>
      <c r="C98" s="5"/>
      <c r="D98" s="5"/>
      <c r="E98" s="5"/>
      <c r="F98" s="5"/>
      <c r="G98" s="5"/>
      <c r="H98" s="5"/>
      <c r="I98" s="5"/>
      <c r="J98" s="5"/>
      <c r="K98" s="5"/>
      <c r="L98" s="5"/>
      <c r="M98" s="5"/>
      <c r="N98" s="5"/>
      <c r="O98" s="5"/>
      <c r="P98" s="5"/>
      <c r="Q98" s="5"/>
      <c r="R98" s="5"/>
      <c r="S98" s="5"/>
      <c r="T98" s="5"/>
      <c r="U98" s="5"/>
      <c r="V98" s="5"/>
      <c r="W98" s="5"/>
      <c r="X98" s="5"/>
      <c r="Y98" s="5"/>
      <c r="Z98" s="5"/>
    </row>
    <row r="99" spans="1:26" ht="15.75" customHeight="1" x14ac:dyDescent="0.25">
      <c r="A99" s="5"/>
      <c r="B99" s="5"/>
      <c r="C99" s="5"/>
      <c r="D99" s="5"/>
      <c r="E99" s="5"/>
      <c r="F99" s="5"/>
      <c r="G99" s="5"/>
      <c r="H99" s="5"/>
      <c r="I99" s="5"/>
      <c r="J99" s="5"/>
      <c r="K99" s="5"/>
      <c r="L99" s="5"/>
      <c r="M99" s="5"/>
      <c r="N99" s="5"/>
      <c r="O99" s="5"/>
      <c r="P99" s="5"/>
      <c r="Q99" s="5"/>
      <c r="R99" s="5"/>
      <c r="S99" s="5"/>
      <c r="T99" s="5"/>
      <c r="U99" s="5"/>
      <c r="V99" s="5"/>
      <c r="W99" s="5"/>
      <c r="X99" s="5"/>
      <c r="Y99" s="5"/>
      <c r="Z99" s="5"/>
    </row>
    <row r="100" spans="1:26" ht="15.75" customHeight="1" x14ac:dyDescent="0.25">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spans="1:26" ht="15.75" customHeight="1" x14ac:dyDescent="0.25">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spans="1:26" ht="15.75" customHeight="1" x14ac:dyDescent="0.25">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spans="1:26" ht="15.75" customHeight="1" x14ac:dyDescent="0.25">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spans="1:26" ht="15.75" customHeight="1" x14ac:dyDescent="0.25">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spans="1:26" ht="15.75" customHeight="1" x14ac:dyDescent="0.25">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spans="1:26" ht="15.75" customHeight="1" x14ac:dyDescent="0.25">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spans="1:26" ht="15.75" customHeight="1" x14ac:dyDescent="0.25">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spans="1:26" ht="15.75" customHeight="1" x14ac:dyDescent="0.25">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spans="1:26" ht="15.75" customHeight="1" x14ac:dyDescent="0.25">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spans="1:26" ht="15.75" customHeight="1" x14ac:dyDescent="0.25">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spans="1:26" ht="15.75" customHeight="1" x14ac:dyDescent="0.25">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spans="1:26" ht="15.75" customHeight="1" x14ac:dyDescent="0.25">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spans="1:26" ht="15.75" customHeight="1" x14ac:dyDescent="0.25">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spans="1:26" ht="15.75" customHeight="1" x14ac:dyDescent="0.25">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spans="1:26" ht="15.75" customHeight="1" x14ac:dyDescent="0.2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spans="1:26" ht="15.75" customHeight="1" x14ac:dyDescent="0.25">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spans="1:26" ht="15.75" customHeight="1" x14ac:dyDescent="0.25">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spans="1:26" ht="15.75" customHeight="1" x14ac:dyDescent="0.25">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spans="1:26" ht="15.75" customHeight="1" x14ac:dyDescent="0.25">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spans="1:26" ht="15.75" customHeight="1" x14ac:dyDescent="0.25">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spans="1:26" ht="15.75" customHeight="1" x14ac:dyDescent="0.25">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spans="1:26" ht="15.75" customHeight="1" x14ac:dyDescent="0.25">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spans="1:26" ht="15.75" customHeight="1" x14ac:dyDescent="0.25">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spans="1:26" ht="15.75" customHeight="1" x14ac:dyDescent="0.25">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spans="1:26" ht="15.75" customHeight="1" x14ac:dyDescent="0.2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spans="1:26" ht="15.75" customHeight="1" x14ac:dyDescent="0.25">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spans="1:26" ht="15.75" customHeight="1" x14ac:dyDescent="0.25">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spans="1:26" ht="15.75" customHeight="1" x14ac:dyDescent="0.25">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spans="1:26" ht="15.75" customHeight="1" x14ac:dyDescent="0.25">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spans="1:26" ht="15.75" customHeight="1" x14ac:dyDescent="0.25">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spans="1:26" ht="15.75" customHeight="1" x14ac:dyDescent="0.25">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spans="1:26" ht="15.75" customHeight="1" x14ac:dyDescent="0.25">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spans="1:26" ht="15.75" customHeight="1" x14ac:dyDescent="0.25">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spans="1:26" ht="15.75" customHeight="1" x14ac:dyDescent="0.25">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spans="1:26" ht="15.75" customHeight="1" x14ac:dyDescent="0.2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spans="1:26" ht="15.75" customHeight="1" x14ac:dyDescent="0.25">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spans="1:26" ht="15.75" customHeight="1" x14ac:dyDescent="0.25">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spans="1:26" ht="15.75" customHeight="1" x14ac:dyDescent="0.25">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spans="1:26" ht="15.75" customHeight="1" x14ac:dyDescent="0.25">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spans="1:26" ht="15.75" customHeight="1" x14ac:dyDescent="0.25">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spans="1:26" ht="15.75" customHeight="1" x14ac:dyDescent="0.25">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spans="1:26" ht="15.75" customHeight="1" x14ac:dyDescent="0.25">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spans="1:26" ht="15.75" customHeight="1" x14ac:dyDescent="0.25">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spans="1:26" ht="15.75" customHeight="1" x14ac:dyDescent="0.25">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spans="1:26" ht="15.75" customHeight="1" x14ac:dyDescent="0.2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spans="1:26" ht="15.75" customHeight="1" x14ac:dyDescent="0.25">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spans="1:26" ht="15.75" customHeight="1" x14ac:dyDescent="0.25">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spans="1:26" ht="15.75" customHeight="1" x14ac:dyDescent="0.25">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spans="1:26" ht="15.75" customHeight="1" x14ac:dyDescent="0.25">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spans="1:26" ht="15.75" customHeight="1" x14ac:dyDescent="0.25">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spans="1:26" ht="15.75" customHeight="1" x14ac:dyDescent="0.25">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spans="1:26" ht="15.75" customHeight="1" x14ac:dyDescent="0.25">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spans="1:26" ht="15.75" customHeight="1" x14ac:dyDescent="0.25">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spans="1:26" ht="15.75" customHeight="1" x14ac:dyDescent="0.25">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spans="1:26" ht="15.75" customHeight="1" x14ac:dyDescent="0.2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spans="1:26" ht="15.75" customHeight="1" x14ac:dyDescent="0.25">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spans="1:26" ht="15.75" customHeight="1" x14ac:dyDescent="0.25">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spans="1:26" ht="15.75" customHeight="1" x14ac:dyDescent="0.25">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spans="1:26" ht="15.75" customHeight="1" x14ac:dyDescent="0.25">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spans="1:26" ht="15.75" customHeight="1" x14ac:dyDescent="0.25">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spans="1:26" ht="15.75" customHeight="1" x14ac:dyDescent="0.25">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spans="1:26" ht="15.75" customHeight="1" x14ac:dyDescent="0.25">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spans="1:26" ht="15.75" customHeight="1" x14ac:dyDescent="0.25">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spans="1:26" ht="15.75" customHeight="1" x14ac:dyDescent="0.25">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spans="1:26" ht="15.75" customHeight="1" x14ac:dyDescent="0.2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spans="1:26" ht="15.75" customHeight="1" x14ac:dyDescent="0.25">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spans="1:26" ht="15.75" customHeight="1" x14ac:dyDescent="0.25">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spans="1:26" ht="15.75" customHeight="1" x14ac:dyDescent="0.25">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spans="1:26" ht="15.75" customHeight="1" x14ac:dyDescent="0.25">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spans="1:26" ht="15.75" customHeight="1" x14ac:dyDescent="0.25">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spans="1:26" ht="15.75" customHeight="1" x14ac:dyDescent="0.25">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spans="1:26" ht="15.75" customHeight="1" x14ac:dyDescent="0.25">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spans="1:26" ht="15.75" customHeight="1" x14ac:dyDescent="0.25">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spans="1:26" ht="15.75" customHeight="1" x14ac:dyDescent="0.25">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spans="1:26" ht="15.75" customHeight="1" x14ac:dyDescent="0.2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spans="1:26" ht="15.75" customHeight="1" x14ac:dyDescent="0.25">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spans="1:26" ht="15.75" customHeight="1" x14ac:dyDescent="0.25">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spans="1:26" ht="15.75" customHeight="1" x14ac:dyDescent="0.25">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spans="1:26" ht="15.75" customHeight="1" x14ac:dyDescent="0.25">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spans="1:26" ht="15.75" customHeight="1" x14ac:dyDescent="0.25">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spans="1:26" ht="15.75" customHeight="1" x14ac:dyDescent="0.25">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spans="1:26" ht="15.75" customHeight="1" x14ac:dyDescent="0.25">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spans="1:26" ht="15.75" customHeight="1" x14ac:dyDescent="0.25">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spans="1:26" ht="15.75" customHeight="1" x14ac:dyDescent="0.25">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spans="1:26" ht="15.75" customHeight="1" x14ac:dyDescent="0.2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spans="1:26" ht="15.75" customHeight="1" x14ac:dyDescent="0.25">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spans="1:26" ht="15.75" customHeight="1" x14ac:dyDescent="0.25">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spans="1:26" ht="15.75" customHeight="1" x14ac:dyDescent="0.25">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spans="1:26" ht="15.75" customHeight="1" x14ac:dyDescent="0.25">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spans="1:26" ht="15.75" customHeight="1" x14ac:dyDescent="0.25">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spans="1:26" ht="15.75" customHeight="1" x14ac:dyDescent="0.25">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spans="1:26" ht="15.75" customHeight="1" x14ac:dyDescent="0.25">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spans="1:26" ht="15.75" customHeight="1" x14ac:dyDescent="0.25">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spans="1:26" ht="15.75" customHeight="1" x14ac:dyDescent="0.25">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spans="1:26" ht="15.75" customHeight="1" x14ac:dyDescent="0.2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spans="1:26" ht="15.75" customHeight="1" x14ac:dyDescent="0.25">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spans="1:26" ht="15.75" customHeight="1" x14ac:dyDescent="0.25">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spans="1:26" ht="15.75" customHeight="1" x14ac:dyDescent="0.25">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spans="1:26" ht="15.75" customHeight="1" x14ac:dyDescent="0.25">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spans="1:26" ht="15.75" customHeight="1" x14ac:dyDescent="0.25">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spans="1:26" ht="15.75" customHeight="1" x14ac:dyDescent="0.25">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spans="1:26" ht="15.75" customHeight="1" x14ac:dyDescent="0.25">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spans="1:26" ht="15.75" customHeight="1" x14ac:dyDescent="0.25">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spans="1:26" ht="15.75" customHeight="1" x14ac:dyDescent="0.25">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spans="1:26" ht="15.75" customHeight="1" x14ac:dyDescent="0.2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spans="1:26" ht="15.75" customHeight="1" x14ac:dyDescent="0.25">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spans="1:26" ht="15.75" customHeight="1" x14ac:dyDescent="0.25">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spans="1:26" ht="15.75" customHeight="1" x14ac:dyDescent="0.25">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spans="1:26" ht="15.75" customHeight="1" x14ac:dyDescent="0.25">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spans="1:26" ht="15.75" customHeight="1" x14ac:dyDescent="0.25">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spans="1:26" ht="15.75" customHeight="1" x14ac:dyDescent="0.25">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spans="1:26" ht="15.75" customHeight="1" x14ac:dyDescent="0.25">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spans="1:26" ht="15.75" customHeight="1" x14ac:dyDescent="0.25">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spans="1:26" ht="15.75" customHeight="1" x14ac:dyDescent="0.25">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spans="1:26" ht="15.75" customHeight="1" x14ac:dyDescent="0.2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spans="1:26" ht="15.75" customHeight="1" x14ac:dyDescent="0.25">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spans="1:26" ht="15.75" customHeight="1" x14ac:dyDescent="0.25">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spans="1:26" ht="15.75" customHeight="1" x14ac:dyDescent="0.25">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spans="1:26" ht="15.75" customHeight="1" x14ac:dyDescent="0.25">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spans="1:26" ht="15.75" customHeight="1" x14ac:dyDescent="0.25">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spans="1:26" ht="15.75" customHeight="1" x14ac:dyDescent="0.25">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spans="1:26" ht="15.75" customHeight="1" x14ac:dyDescent="0.25">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spans="1:26" ht="15.75" customHeight="1" x14ac:dyDescent="0.25">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spans="1:26" ht="15.75" customHeight="1" x14ac:dyDescent="0.25">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spans="1:26" ht="15.75" customHeight="1" x14ac:dyDescent="0.2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spans="1:26" ht="15.75" customHeight="1" x14ac:dyDescent="0.25">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spans="1:26" ht="15.75" customHeight="1" x14ac:dyDescent="0.25">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spans="1:26" ht="15.75" customHeight="1" x14ac:dyDescent="0.25">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spans="1:26" ht="15.75" customHeight="1" x14ac:dyDescent="0.25">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spans="1:26" ht="15.75" customHeight="1" x14ac:dyDescent="0.25">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spans="1:26" ht="15.75" customHeight="1" x14ac:dyDescent="0.25">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spans="1:26" ht="15.75" customHeight="1" x14ac:dyDescent="0.25">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spans="1:26" ht="15.75" customHeight="1" x14ac:dyDescent="0.25">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spans="1:26" ht="15.75" customHeight="1" x14ac:dyDescent="0.25">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spans="1:26" ht="15.75" customHeight="1" x14ac:dyDescent="0.2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spans="1:26" ht="15.75" customHeight="1" x14ac:dyDescent="0.25">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spans="1:26" ht="15.75" customHeight="1" x14ac:dyDescent="0.25">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spans="1:26" ht="15.75" customHeight="1" x14ac:dyDescent="0.25">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spans="1:26" ht="15.75" customHeight="1" x14ac:dyDescent="0.25">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spans="1:26" ht="15.75" customHeight="1" x14ac:dyDescent="0.25">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spans="1:26" ht="15.75" customHeight="1" x14ac:dyDescent="0.25">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spans="1:26" ht="15.75" customHeight="1" x14ac:dyDescent="0.25">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spans="1:26" ht="15.75" customHeight="1" x14ac:dyDescent="0.25">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spans="1:26" ht="15.75" customHeight="1" x14ac:dyDescent="0.25">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spans="1:26" ht="15.75" customHeight="1" x14ac:dyDescent="0.2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spans="1:26" ht="15.75" customHeight="1" x14ac:dyDescent="0.25">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spans="1:26" ht="15.75" customHeight="1" x14ac:dyDescent="0.25">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spans="1:26" ht="15.75" customHeight="1" x14ac:dyDescent="0.25">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spans="1:26" ht="15.75" customHeight="1" x14ac:dyDescent="0.25">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spans="1:26" ht="15.75" customHeight="1" x14ac:dyDescent="0.25">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spans="1:26" ht="15.75" customHeight="1" x14ac:dyDescent="0.25">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spans="1:26" ht="15.75" customHeight="1" x14ac:dyDescent="0.25">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spans="1:26" ht="15.75" customHeight="1" x14ac:dyDescent="0.25">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spans="1:26" ht="15.75" customHeight="1" x14ac:dyDescent="0.25">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spans="1:26" ht="15.75" customHeight="1" x14ac:dyDescent="0.2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spans="1:26" ht="15.75" customHeight="1" x14ac:dyDescent="0.25">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spans="1:26" ht="15.75" customHeight="1" x14ac:dyDescent="0.25">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spans="1:26" ht="15.75" customHeight="1" x14ac:dyDescent="0.25">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spans="1:26" ht="15.75" customHeight="1" x14ac:dyDescent="0.25">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spans="1:26" ht="15.75" customHeight="1" x14ac:dyDescent="0.25">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spans="1:26" ht="15.75" customHeight="1" x14ac:dyDescent="0.25">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spans="1:26" ht="15.75" customHeight="1" x14ac:dyDescent="0.25">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spans="1:26" ht="15.75" customHeight="1" x14ac:dyDescent="0.25">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spans="1:26" ht="15.75" customHeight="1" x14ac:dyDescent="0.25">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spans="1:26" ht="15.75" customHeight="1" x14ac:dyDescent="0.2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spans="1:26" ht="15.75" customHeight="1" x14ac:dyDescent="0.25">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spans="1:26" ht="15.75" customHeight="1" x14ac:dyDescent="0.25">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spans="1:26" ht="15.75" customHeight="1" x14ac:dyDescent="0.25">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spans="1:26" ht="15.75" customHeight="1" x14ac:dyDescent="0.25">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spans="1:26" ht="15.75" customHeight="1" x14ac:dyDescent="0.25">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spans="1:26" ht="15.75" customHeight="1" x14ac:dyDescent="0.25">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spans="1:26" ht="15.75" customHeight="1" x14ac:dyDescent="0.25">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spans="1:26" ht="15.75" customHeight="1" x14ac:dyDescent="0.25">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spans="1:26" ht="15.75" customHeight="1" x14ac:dyDescent="0.25">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spans="1:26" ht="15.75" customHeight="1" x14ac:dyDescent="0.2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spans="1:26" ht="15.75" customHeight="1" x14ac:dyDescent="0.25">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spans="1:26" ht="15.75" customHeight="1" x14ac:dyDescent="0.25">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spans="1:26" ht="15.75" customHeight="1" x14ac:dyDescent="0.25">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spans="1:26" ht="15.75" customHeight="1" x14ac:dyDescent="0.25">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spans="1:26" ht="15.75" customHeight="1" x14ac:dyDescent="0.25">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spans="1:26" ht="15.75" customHeight="1" x14ac:dyDescent="0.25">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spans="1:26" ht="15.75" customHeight="1" x14ac:dyDescent="0.25">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spans="1:26" ht="15.75" customHeight="1" x14ac:dyDescent="0.25">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spans="1:26" ht="15.75" customHeight="1" x14ac:dyDescent="0.25">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spans="1:26" ht="15.75" customHeight="1" x14ac:dyDescent="0.2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spans="1:26" ht="15.75" customHeight="1" x14ac:dyDescent="0.25">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spans="1:26" ht="15.75" customHeight="1" x14ac:dyDescent="0.25">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spans="1:26" ht="15.75" customHeight="1" x14ac:dyDescent="0.25">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spans="1:26" ht="15.75" customHeight="1" x14ac:dyDescent="0.25">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spans="1:26" ht="15.75" customHeight="1" x14ac:dyDescent="0.25">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spans="1:26" ht="15.75" customHeight="1" x14ac:dyDescent="0.25">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spans="1:26" ht="15.75" customHeight="1" x14ac:dyDescent="0.25">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spans="1:26" ht="15.75" customHeight="1" x14ac:dyDescent="0.25">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spans="1:26" ht="15.75" customHeight="1" x14ac:dyDescent="0.25">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spans="1:26" ht="15.75" customHeight="1" x14ac:dyDescent="0.2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spans="1:26" ht="15.75" customHeight="1" x14ac:dyDescent="0.25">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spans="1:26" ht="15.75" customHeight="1" x14ac:dyDescent="0.25">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spans="1:26" ht="15.75" customHeight="1" x14ac:dyDescent="0.25">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spans="1:26" ht="15.75" customHeight="1" x14ac:dyDescent="0.25">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spans="1:26" ht="15.75" customHeight="1" x14ac:dyDescent="0.25">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spans="1:26" ht="15.75" customHeight="1" x14ac:dyDescent="0.25">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spans="1:26" ht="15.75" customHeight="1" x14ac:dyDescent="0.25">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spans="1:26" ht="15.75" customHeight="1" x14ac:dyDescent="0.25">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spans="1:26" ht="15.75" customHeight="1" x14ac:dyDescent="0.25">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spans="1:26" ht="15.75" customHeight="1" x14ac:dyDescent="0.2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spans="1:26" ht="15.75" customHeight="1" x14ac:dyDescent="0.25">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spans="1:26" ht="15.75" customHeight="1" x14ac:dyDescent="0.25">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spans="1:26" ht="15.75" customHeight="1" x14ac:dyDescent="0.25">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spans="1:26" ht="15.75" customHeight="1" x14ac:dyDescent="0.25">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spans="1:26" ht="15.75" customHeight="1" x14ac:dyDescent="0.25">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spans="1:26" ht="15.75" customHeight="1" x14ac:dyDescent="0.25">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spans="1:26" ht="15.75" customHeight="1" x14ac:dyDescent="0.25">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spans="1:26" ht="15.75" customHeight="1" x14ac:dyDescent="0.25">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spans="1:26" ht="15.75" customHeight="1" x14ac:dyDescent="0.25">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spans="1:26" ht="15.75" customHeight="1" x14ac:dyDescent="0.2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spans="1:26" ht="15.75" customHeight="1" x14ac:dyDescent="0.25">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spans="1:26" ht="15.75" customHeight="1" x14ac:dyDescent="0.25">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spans="1:26" ht="15.75" customHeight="1" x14ac:dyDescent="0.25">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spans="1:26" ht="15.75" customHeight="1" x14ac:dyDescent="0.25">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spans="1:26" ht="15.75" customHeight="1" x14ac:dyDescent="0.25">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spans="1:26" ht="15.75" customHeight="1" x14ac:dyDescent="0.25">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spans="1:26" ht="15.75" customHeight="1" x14ac:dyDescent="0.25">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spans="1:26" ht="15.75" customHeight="1" x14ac:dyDescent="0.25">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spans="1:26" ht="15.75" customHeight="1" x14ac:dyDescent="0.25">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spans="1:26" ht="15.75" customHeight="1" x14ac:dyDescent="0.2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spans="1:26" ht="15.75" customHeight="1" x14ac:dyDescent="0.25">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spans="1:26" ht="15.75" customHeight="1" x14ac:dyDescent="0.25">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spans="1:26" ht="15.75" customHeight="1" x14ac:dyDescent="0.25">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spans="1:26" ht="15.75" customHeight="1" x14ac:dyDescent="0.25">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spans="1:26" ht="15.75" customHeight="1" x14ac:dyDescent="0.25">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spans="1:26" ht="15.75" customHeight="1" x14ac:dyDescent="0.25">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spans="1:26" ht="15.75" customHeight="1" x14ac:dyDescent="0.25">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spans="1:26" ht="15.75" customHeight="1" x14ac:dyDescent="0.25">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spans="1:26" ht="15.75" customHeight="1" x14ac:dyDescent="0.25">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spans="1:26" ht="15.75" customHeight="1" x14ac:dyDescent="0.2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spans="1:26" ht="15.75" customHeight="1" x14ac:dyDescent="0.25">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spans="1:26" ht="15.75" customHeight="1" x14ac:dyDescent="0.25">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spans="1:26" ht="15.75" customHeight="1" x14ac:dyDescent="0.25">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spans="1:26" ht="15.75" customHeight="1" x14ac:dyDescent="0.25">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spans="1:26" ht="15.75" customHeight="1" x14ac:dyDescent="0.25">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spans="1:26" ht="15.75" customHeight="1" x14ac:dyDescent="0.25">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spans="1:26" ht="15.75" customHeight="1" x14ac:dyDescent="0.25">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spans="1:26" ht="15.75" customHeight="1" x14ac:dyDescent="0.25">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spans="1:26" ht="15.75" customHeight="1" x14ac:dyDescent="0.25">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spans="1:26" ht="15.75" customHeight="1" x14ac:dyDescent="0.2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spans="1:26" ht="15.75" customHeight="1" x14ac:dyDescent="0.25">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spans="1:26" ht="15.75" customHeight="1" x14ac:dyDescent="0.25">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spans="1:26" ht="15.75" customHeight="1" x14ac:dyDescent="0.25">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spans="1:26" ht="15.75" customHeight="1" x14ac:dyDescent="0.25">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spans="1:26" ht="15.75" customHeight="1" x14ac:dyDescent="0.25">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spans="1:26" ht="15.75" customHeight="1" x14ac:dyDescent="0.25">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spans="1:26" ht="15.75" customHeight="1" x14ac:dyDescent="0.25">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spans="1:26" ht="15.75" customHeight="1" x14ac:dyDescent="0.25">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spans="1:26" ht="15.75" customHeight="1" x14ac:dyDescent="0.25">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spans="1:26" ht="15.75" customHeight="1" x14ac:dyDescent="0.2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spans="1:26" ht="15.75" customHeight="1" x14ac:dyDescent="0.25">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spans="1:26" ht="15.75" customHeight="1" x14ac:dyDescent="0.25">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spans="1:26" ht="15.75" customHeight="1" x14ac:dyDescent="0.25">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spans="1:26" ht="15.75" customHeight="1" x14ac:dyDescent="0.25">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spans="1:26" ht="15.75" customHeight="1" x14ac:dyDescent="0.25">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spans="1:26" ht="15.75" customHeight="1" x14ac:dyDescent="0.25">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spans="1:26" ht="15.75" customHeight="1" x14ac:dyDescent="0.25">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spans="1:26" ht="15.75" customHeight="1" x14ac:dyDescent="0.25">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spans="1:26" ht="15.75" customHeight="1" x14ac:dyDescent="0.25">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spans="1:26" ht="15.75" customHeight="1" x14ac:dyDescent="0.2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spans="1:26" ht="15.75" customHeight="1" x14ac:dyDescent="0.25">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spans="1:26" ht="15.75" customHeight="1" x14ac:dyDescent="0.25">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spans="1:26" ht="15.75" customHeight="1" x14ac:dyDescent="0.25">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spans="1:26" ht="15.75" customHeight="1" x14ac:dyDescent="0.25">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spans="1:26" ht="15.75" customHeight="1" x14ac:dyDescent="0.25">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spans="1:26" ht="15.75" customHeight="1" x14ac:dyDescent="0.25">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spans="1:26" ht="15.75" customHeight="1" x14ac:dyDescent="0.25">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spans="1:26" ht="15.75" customHeight="1" x14ac:dyDescent="0.25">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spans="1:26" ht="15.75" customHeight="1" x14ac:dyDescent="0.25">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spans="1:26" ht="15.75" customHeight="1" x14ac:dyDescent="0.2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spans="1:26" ht="15.75" customHeight="1" x14ac:dyDescent="0.25">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spans="1:26" ht="15.75" customHeight="1" x14ac:dyDescent="0.25">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spans="1:26" ht="15.75" customHeight="1" x14ac:dyDescent="0.25">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spans="1:26" ht="15.75" customHeight="1" x14ac:dyDescent="0.25">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spans="1:26" ht="15.75" customHeight="1" x14ac:dyDescent="0.25">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spans="1:26" ht="15.75" customHeight="1" x14ac:dyDescent="0.25">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spans="1:26" ht="15.75" customHeight="1" x14ac:dyDescent="0.25">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spans="1:26" ht="15.75" customHeight="1" x14ac:dyDescent="0.25">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spans="1:26" ht="15.75" customHeight="1" x14ac:dyDescent="0.25">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spans="1:26" ht="15.75" customHeight="1" x14ac:dyDescent="0.2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spans="1:26" ht="15.75" customHeight="1" x14ac:dyDescent="0.25">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spans="1:26" ht="15.75" customHeight="1" x14ac:dyDescent="0.25">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spans="1:26" ht="15.75" customHeight="1" x14ac:dyDescent="0.25">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spans="1:26" ht="15.75" customHeight="1" x14ac:dyDescent="0.25">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spans="1:26" ht="15.75" customHeight="1" x14ac:dyDescent="0.25">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spans="1:26" ht="15.75" customHeight="1" x14ac:dyDescent="0.25">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spans="1:26" ht="15.75" customHeight="1" x14ac:dyDescent="0.25">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spans="1:26" ht="15.75" customHeight="1" x14ac:dyDescent="0.25">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spans="1:26" ht="15.75" customHeight="1" x14ac:dyDescent="0.25">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spans="1:26" ht="15.75" customHeight="1" x14ac:dyDescent="0.2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spans="1:26" ht="15.75" customHeight="1" x14ac:dyDescent="0.25">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spans="1:26" ht="15.75" customHeight="1" x14ac:dyDescent="0.25">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spans="1:26" ht="15.75" customHeight="1" x14ac:dyDescent="0.25">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spans="1:26" ht="15.75" customHeight="1" x14ac:dyDescent="0.25">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spans="1:26" ht="15.75" customHeight="1" x14ac:dyDescent="0.25">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spans="1:26" ht="15.75" customHeight="1" x14ac:dyDescent="0.25">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spans="1:26" ht="15.75" customHeight="1" x14ac:dyDescent="0.25">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spans="1:26" ht="15.75" customHeight="1" x14ac:dyDescent="0.25">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spans="1:26" ht="15.75" customHeight="1" x14ac:dyDescent="0.25">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spans="1:26" ht="15.75" customHeight="1" x14ac:dyDescent="0.2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spans="1:26" ht="15.75" customHeight="1" x14ac:dyDescent="0.25">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spans="1:26" ht="15.75" customHeight="1" x14ac:dyDescent="0.25">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spans="1:26" ht="15.75" customHeight="1" x14ac:dyDescent="0.25">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spans="1:26" ht="15.75" customHeight="1" x14ac:dyDescent="0.25">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spans="1:26" ht="15.75" customHeight="1" x14ac:dyDescent="0.25">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spans="1:26" ht="15.75" customHeight="1" x14ac:dyDescent="0.25">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spans="1:26" ht="15.75" customHeight="1" x14ac:dyDescent="0.25">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spans="1:26" ht="15.75" customHeight="1" x14ac:dyDescent="0.25">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spans="1:26" ht="15.75" customHeight="1" x14ac:dyDescent="0.25">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spans="1:26" ht="15.75" customHeight="1" x14ac:dyDescent="0.2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spans="1:26" ht="15.75" customHeight="1" x14ac:dyDescent="0.25">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spans="1:26" ht="15.75" customHeight="1" x14ac:dyDescent="0.25">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spans="1:26" ht="15.75" customHeight="1" x14ac:dyDescent="0.25">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spans="1:26" ht="15.75" customHeight="1" x14ac:dyDescent="0.25">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spans="1:26" ht="15.75" customHeight="1" x14ac:dyDescent="0.25">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spans="1:26" ht="15.75" customHeight="1" x14ac:dyDescent="0.25">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spans="1:26" ht="15.75" customHeight="1" x14ac:dyDescent="0.25">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spans="1:26" ht="15.75" customHeight="1" x14ac:dyDescent="0.25">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spans="1:26" ht="15.75" customHeight="1" x14ac:dyDescent="0.25">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spans="1:26" ht="15.75" customHeight="1" x14ac:dyDescent="0.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spans="1:26" ht="15.75" customHeight="1" x14ac:dyDescent="0.25">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spans="1:26" ht="15.75" customHeight="1" x14ac:dyDescent="0.25">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spans="1:26" ht="15.75" customHeight="1" x14ac:dyDescent="0.25">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spans="1:26" ht="15.75" customHeight="1" x14ac:dyDescent="0.25">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spans="1:26" ht="15.75" customHeight="1" x14ac:dyDescent="0.25">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spans="1:26" ht="15.75" customHeight="1" x14ac:dyDescent="0.25">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spans="1:26" ht="15.75" customHeight="1" x14ac:dyDescent="0.25">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spans="1:26" ht="15.75" customHeight="1" x14ac:dyDescent="0.25">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spans="1:26" ht="15.75" customHeight="1" x14ac:dyDescent="0.25">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spans="1:26" ht="15.75" customHeight="1" x14ac:dyDescent="0.2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spans="1:26" ht="15.75" customHeight="1" x14ac:dyDescent="0.25">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spans="1:26" ht="15.75" customHeight="1" x14ac:dyDescent="0.25">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spans="1:26" ht="15.75" customHeight="1" x14ac:dyDescent="0.25">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spans="1:26" ht="15.75" customHeight="1" x14ac:dyDescent="0.25">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spans="1:26" ht="15.75" customHeight="1" x14ac:dyDescent="0.25">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spans="1:26" ht="15.75" customHeight="1" x14ac:dyDescent="0.25">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spans="1:26" ht="15.75" customHeight="1" x14ac:dyDescent="0.25">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spans="1:26" ht="15.75" customHeight="1" x14ac:dyDescent="0.25">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spans="1:26" ht="15.75" customHeight="1" x14ac:dyDescent="0.25">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spans="1:26" ht="15.75" customHeight="1" x14ac:dyDescent="0.2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spans="1:26" ht="15.75" customHeight="1" x14ac:dyDescent="0.25">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spans="1:26" ht="15.75" customHeight="1" x14ac:dyDescent="0.25">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spans="1:26" ht="15.75" customHeight="1" x14ac:dyDescent="0.25">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spans="1:26" ht="15.75" customHeight="1" x14ac:dyDescent="0.25">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spans="1:26" ht="15.75" customHeight="1" x14ac:dyDescent="0.25">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spans="1:26" ht="15.75" customHeight="1" x14ac:dyDescent="0.25">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spans="1:26" ht="15.75" customHeight="1" x14ac:dyDescent="0.25">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spans="1:26" ht="15.75" customHeight="1" x14ac:dyDescent="0.25">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spans="1:26" ht="15.75" customHeight="1" x14ac:dyDescent="0.25">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spans="1:26" ht="15.75" customHeight="1" x14ac:dyDescent="0.2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spans="1:26" ht="15.75" customHeight="1" x14ac:dyDescent="0.25">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spans="1:26" ht="15.75" customHeight="1" x14ac:dyDescent="0.25">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spans="1:26" ht="15.75" customHeight="1" x14ac:dyDescent="0.25">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spans="1:26" ht="15.75" customHeight="1" x14ac:dyDescent="0.25">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spans="1:26" ht="15.75" customHeight="1" x14ac:dyDescent="0.25">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spans="1:26" ht="15.75" customHeight="1" x14ac:dyDescent="0.25">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spans="1:26" ht="15.75" customHeight="1" x14ac:dyDescent="0.25">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spans="1:26" ht="15.75" customHeight="1" x14ac:dyDescent="0.25">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spans="1:26" ht="15.75" customHeight="1" x14ac:dyDescent="0.25">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spans="1:26" ht="15.75" customHeight="1" x14ac:dyDescent="0.2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spans="1:26" ht="15.75" customHeight="1" x14ac:dyDescent="0.25">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spans="1:26" ht="15.75" customHeight="1" x14ac:dyDescent="0.25">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spans="1:26" ht="15.75" customHeight="1" x14ac:dyDescent="0.25">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spans="1:26" ht="15.75" customHeight="1" x14ac:dyDescent="0.25">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spans="1:26" ht="15.75" customHeight="1" x14ac:dyDescent="0.25">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spans="1:26" ht="15.75" customHeight="1" x14ac:dyDescent="0.25">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spans="1:26" ht="15.75" customHeight="1" x14ac:dyDescent="0.25">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spans="1:26" ht="15.75" customHeight="1" x14ac:dyDescent="0.25">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spans="1:26" ht="15.75" customHeight="1" x14ac:dyDescent="0.25">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spans="1:26" ht="15.75" customHeight="1" x14ac:dyDescent="0.2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spans="1:26" ht="15.75" customHeight="1" x14ac:dyDescent="0.25">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spans="1:26" ht="15.75" customHeight="1" x14ac:dyDescent="0.25">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spans="1:26" ht="15.75" customHeight="1" x14ac:dyDescent="0.25">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spans="1:26" ht="15.75" customHeight="1" x14ac:dyDescent="0.25">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spans="1:26" ht="15.75" customHeight="1" x14ac:dyDescent="0.25">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spans="1:26" ht="15.75" customHeight="1" x14ac:dyDescent="0.25">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spans="1:26" ht="15.75" customHeight="1" x14ac:dyDescent="0.25">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spans="1:26" ht="15.75" customHeight="1" x14ac:dyDescent="0.25">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spans="1:26" ht="15.75" customHeight="1" x14ac:dyDescent="0.25">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spans="1:26" ht="15.75" customHeight="1" x14ac:dyDescent="0.2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spans="1:26" ht="15.75" customHeight="1" x14ac:dyDescent="0.25">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spans="1:26" ht="15.75" customHeight="1" x14ac:dyDescent="0.25">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spans="1:26" ht="15.75" customHeight="1" x14ac:dyDescent="0.25">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spans="1:26" ht="15.75" customHeight="1" x14ac:dyDescent="0.25">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spans="1:26" ht="15.75" customHeight="1" x14ac:dyDescent="0.25">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spans="1:26" ht="15.75" customHeight="1" x14ac:dyDescent="0.25">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spans="1:26" ht="15.75" customHeight="1" x14ac:dyDescent="0.25">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spans="1:26" ht="15.75" customHeight="1" x14ac:dyDescent="0.25">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spans="1:26" ht="15.75" customHeight="1" x14ac:dyDescent="0.25">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spans="1:26" ht="15.75" customHeight="1" x14ac:dyDescent="0.2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spans="1:26" ht="15.75" customHeight="1" x14ac:dyDescent="0.25">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spans="1:26" ht="15.75" customHeight="1" x14ac:dyDescent="0.25">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spans="1:26" ht="15.75" customHeight="1" x14ac:dyDescent="0.25">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spans="1:26" ht="15.75" customHeight="1" x14ac:dyDescent="0.25">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spans="1:26" ht="15.75" customHeight="1" x14ac:dyDescent="0.25">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spans="1:26" ht="15.75" customHeight="1" x14ac:dyDescent="0.25">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spans="1:26" ht="15.75" customHeight="1" x14ac:dyDescent="0.25">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spans="1:26" ht="15.75" customHeight="1" x14ac:dyDescent="0.25">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spans="1:26" ht="15.75" customHeight="1" x14ac:dyDescent="0.25">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spans="1:26" ht="15.75" customHeight="1" x14ac:dyDescent="0.2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spans="1:26" ht="15.75" customHeight="1" x14ac:dyDescent="0.25">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spans="1:26" ht="15.75" customHeight="1" x14ac:dyDescent="0.25">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spans="1:26" ht="15.75" customHeight="1" x14ac:dyDescent="0.25">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spans="1:26" ht="15.75" customHeight="1" x14ac:dyDescent="0.25">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spans="1:26" ht="15.75" customHeight="1" x14ac:dyDescent="0.25">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spans="1:26" ht="15.75" customHeight="1" x14ac:dyDescent="0.25">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spans="1:26" ht="15.75" customHeight="1" x14ac:dyDescent="0.25">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spans="1:26" ht="15.75" customHeight="1" x14ac:dyDescent="0.25">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spans="1:26" ht="15.75" customHeight="1" x14ac:dyDescent="0.25">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spans="1:26" ht="15.75" customHeight="1" x14ac:dyDescent="0.2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spans="1:26" ht="15.75" customHeight="1" x14ac:dyDescent="0.25">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spans="1:26" ht="15.75" customHeight="1" x14ac:dyDescent="0.25">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spans="1:26" ht="15.75" customHeight="1" x14ac:dyDescent="0.25">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spans="1:26" ht="15.75" customHeight="1" x14ac:dyDescent="0.25">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spans="1:26" ht="15.75" customHeight="1" x14ac:dyDescent="0.25">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spans="1:26" ht="15.75" customHeight="1" x14ac:dyDescent="0.25">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spans="1:26" ht="15.75" customHeight="1" x14ac:dyDescent="0.25">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spans="1:26" ht="15.75" customHeight="1" x14ac:dyDescent="0.25">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spans="1:26" ht="15.75" customHeight="1" x14ac:dyDescent="0.25">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spans="1:26" ht="15.75" customHeight="1" x14ac:dyDescent="0.2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spans="1:26" ht="15.75" customHeight="1" x14ac:dyDescent="0.25">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spans="1:26" ht="15.75" customHeight="1" x14ac:dyDescent="0.25">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spans="1:26" ht="15.75" customHeight="1" x14ac:dyDescent="0.25">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spans="1:26" ht="15.75" customHeight="1" x14ac:dyDescent="0.25">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spans="1:26" ht="15.75" customHeight="1" x14ac:dyDescent="0.25">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spans="1:26" ht="15.75" customHeight="1" x14ac:dyDescent="0.25">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spans="1:26" ht="15.75" customHeight="1" x14ac:dyDescent="0.25">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spans="1:26" ht="15.75" customHeight="1" x14ac:dyDescent="0.25">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spans="1:26" ht="15.75" customHeight="1" x14ac:dyDescent="0.25">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spans="1:26" ht="15.75" customHeight="1" x14ac:dyDescent="0.2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spans="1:26" ht="15.75" customHeight="1" x14ac:dyDescent="0.25">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spans="1:26" ht="15.75" customHeight="1" x14ac:dyDescent="0.25">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spans="1:26" ht="15.75" customHeight="1" x14ac:dyDescent="0.25">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spans="1:26" ht="15.75" customHeight="1" x14ac:dyDescent="0.25">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spans="1:26" ht="15.75" customHeight="1" x14ac:dyDescent="0.25">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spans="1:26" ht="15.75" customHeight="1" x14ac:dyDescent="0.25">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spans="1:26" ht="15.75" customHeight="1" x14ac:dyDescent="0.25">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spans="1:26" ht="15.75" customHeight="1" x14ac:dyDescent="0.25">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spans="1:26" ht="15.75" customHeight="1" x14ac:dyDescent="0.25">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spans="1:26" ht="15.75" customHeight="1" x14ac:dyDescent="0.2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spans="1:26" ht="15.75" customHeight="1" x14ac:dyDescent="0.25">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spans="1:26" ht="15.75" customHeight="1" x14ac:dyDescent="0.25">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spans="1:26" ht="15.75" customHeight="1" x14ac:dyDescent="0.25">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spans="1:26" ht="15.75" customHeight="1" x14ac:dyDescent="0.25">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spans="1:26" ht="15.75" customHeight="1" x14ac:dyDescent="0.25">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spans="1:26" ht="15.75" customHeight="1" x14ac:dyDescent="0.25">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spans="1:26" ht="15.75" customHeight="1" x14ac:dyDescent="0.25">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spans="1:26" ht="15.75" customHeight="1" x14ac:dyDescent="0.25">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spans="1:26" ht="15.75" customHeight="1" x14ac:dyDescent="0.25">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spans="1:26" ht="15.75" customHeight="1" x14ac:dyDescent="0.2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spans="1:26" ht="15.75" customHeight="1" x14ac:dyDescent="0.25">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spans="1:26" ht="15.75" customHeight="1" x14ac:dyDescent="0.25">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spans="1:26" ht="15.75" customHeight="1" x14ac:dyDescent="0.25">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spans="1:26" ht="15.75" customHeight="1" x14ac:dyDescent="0.25">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spans="1:26" ht="15.75" customHeight="1" x14ac:dyDescent="0.25">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spans="1:26" ht="15.75" customHeight="1" x14ac:dyDescent="0.25">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spans="1:26" ht="15.75" customHeight="1" x14ac:dyDescent="0.25">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spans="1:26" ht="15.75" customHeight="1" x14ac:dyDescent="0.25">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spans="1:26" ht="15.75" customHeight="1" x14ac:dyDescent="0.25">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spans="1:26" ht="15.75" customHeight="1" x14ac:dyDescent="0.2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spans="1:26" ht="15.75" customHeight="1" x14ac:dyDescent="0.25">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spans="1:26" ht="15.75" customHeight="1" x14ac:dyDescent="0.25">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spans="1:26" ht="15.75" customHeight="1" x14ac:dyDescent="0.25">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spans="1:26" ht="15.75" customHeight="1" x14ac:dyDescent="0.25">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spans="1:26" ht="15.75" customHeight="1" x14ac:dyDescent="0.25">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spans="1:26" ht="15.75" customHeight="1" x14ac:dyDescent="0.25">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spans="1:26" ht="15.75" customHeight="1" x14ac:dyDescent="0.25">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spans="1:26" ht="15.75" customHeight="1" x14ac:dyDescent="0.25">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spans="1:26" ht="15.75" customHeight="1" x14ac:dyDescent="0.25">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spans="1:26" ht="15.75" customHeight="1" x14ac:dyDescent="0.2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spans="1:26" ht="15.75" customHeight="1" x14ac:dyDescent="0.25">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spans="1:26" ht="15.75" customHeight="1" x14ac:dyDescent="0.25">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spans="1:26" ht="15.75" customHeight="1" x14ac:dyDescent="0.25">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spans="1:26" ht="15.75" customHeight="1" x14ac:dyDescent="0.25">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spans="1:26" ht="15.75" customHeight="1" x14ac:dyDescent="0.25">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spans="1:26" ht="15.75" customHeight="1" x14ac:dyDescent="0.25">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spans="1:26" ht="15.75" customHeight="1" x14ac:dyDescent="0.25">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spans="1:26" ht="15.75" customHeight="1" x14ac:dyDescent="0.25">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spans="1:26" ht="15.75" customHeight="1" x14ac:dyDescent="0.25">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spans="1:26" ht="15.75" customHeight="1" x14ac:dyDescent="0.2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spans="1:26" ht="15.75" customHeight="1" x14ac:dyDescent="0.25">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spans="1:26" ht="15.75" customHeight="1" x14ac:dyDescent="0.25">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spans="1:26" ht="15.75" customHeight="1" x14ac:dyDescent="0.25">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spans="1:26" ht="15.75" customHeight="1" x14ac:dyDescent="0.25">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spans="1:26" ht="15.75" customHeight="1" x14ac:dyDescent="0.25">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spans="1:26" ht="15.75" customHeight="1" x14ac:dyDescent="0.25">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spans="1:26" ht="15.75" customHeight="1" x14ac:dyDescent="0.25">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spans="1:26" ht="15.75" customHeight="1" x14ac:dyDescent="0.25">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spans="1:26" ht="15.75" customHeight="1" x14ac:dyDescent="0.25">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spans="1:26" ht="15.75" customHeight="1" x14ac:dyDescent="0.2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spans="1:26" ht="15.75" customHeight="1" x14ac:dyDescent="0.25">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spans="1:26" ht="15.75" customHeight="1" x14ac:dyDescent="0.25">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spans="1:26" ht="15.75" customHeight="1" x14ac:dyDescent="0.25">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spans="1:26" ht="15.75" customHeight="1" x14ac:dyDescent="0.25">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spans="1:26" ht="15.75" customHeight="1" x14ac:dyDescent="0.25">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spans="1:26" ht="15.75" customHeight="1" x14ac:dyDescent="0.25">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spans="1:26" ht="15.75" customHeight="1" x14ac:dyDescent="0.25">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spans="1:26" ht="15.75" customHeight="1" x14ac:dyDescent="0.25">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spans="1:26" ht="15.75" customHeight="1" x14ac:dyDescent="0.25">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spans="1:26" ht="15.75" customHeight="1" x14ac:dyDescent="0.2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spans="1:26" ht="15.75" customHeight="1" x14ac:dyDescent="0.25">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spans="1:26" ht="15.75" customHeight="1" x14ac:dyDescent="0.25">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spans="1:26" ht="15.75" customHeight="1" x14ac:dyDescent="0.25">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spans="1:26" ht="15.75" customHeight="1" x14ac:dyDescent="0.25">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spans="1:26" ht="15.75" customHeight="1" x14ac:dyDescent="0.25">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spans="1:26" ht="15.75" customHeight="1" x14ac:dyDescent="0.25">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spans="1:26" ht="15.75" customHeight="1" x14ac:dyDescent="0.25">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spans="1:26" ht="15.75" customHeight="1" x14ac:dyDescent="0.25">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spans="1:26" ht="15.75" customHeight="1" x14ac:dyDescent="0.25">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spans="1:26" ht="15.75" customHeight="1" x14ac:dyDescent="0.2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spans="1:26" ht="15.75" customHeight="1" x14ac:dyDescent="0.25">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spans="1:26" ht="15.75" customHeight="1" x14ac:dyDescent="0.25">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spans="1:26" ht="15.75" customHeight="1" x14ac:dyDescent="0.25">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spans="1:26" ht="15.75" customHeight="1" x14ac:dyDescent="0.25">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spans="1:26" ht="15.75" customHeight="1" x14ac:dyDescent="0.25">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spans="1:26" ht="15.75" customHeight="1" x14ac:dyDescent="0.25">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spans="1:26" ht="15.75" customHeight="1" x14ac:dyDescent="0.25">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spans="1:26" ht="15.75" customHeight="1" x14ac:dyDescent="0.25">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spans="1:26" ht="15.75" customHeight="1" x14ac:dyDescent="0.25">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spans="1:26" ht="15.75" customHeight="1" x14ac:dyDescent="0.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spans="1:26" ht="15.75" customHeight="1" x14ac:dyDescent="0.25">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spans="1:26" ht="15.75" customHeight="1" x14ac:dyDescent="0.25">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spans="1:26" ht="15.75" customHeight="1" x14ac:dyDescent="0.25">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spans="1:26" ht="15.75" customHeight="1" x14ac:dyDescent="0.25">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spans="1:26" ht="15.75" customHeight="1" x14ac:dyDescent="0.25">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spans="1:26" ht="15.75" customHeight="1" x14ac:dyDescent="0.25">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spans="1:26" ht="15.75" customHeight="1" x14ac:dyDescent="0.25">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spans="1:26" ht="15.75" customHeight="1" x14ac:dyDescent="0.25">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spans="1:26" ht="15.75" customHeight="1" x14ac:dyDescent="0.25">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spans="1:26" ht="15.75" customHeight="1" x14ac:dyDescent="0.2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spans="1:26" ht="15.75" customHeight="1" x14ac:dyDescent="0.25">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spans="1:26" ht="15.75" customHeight="1" x14ac:dyDescent="0.25">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spans="1:26" ht="15.75" customHeight="1" x14ac:dyDescent="0.25">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spans="1:26" ht="15.75" customHeight="1" x14ac:dyDescent="0.25">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spans="1:26" ht="15.75" customHeight="1" x14ac:dyDescent="0.25">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spans="1:26" ht="15.75" customHeight="1" x14ac:dyDescent="0.25">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spans="1:26" ht="15.75" customHeight="1" x14ac:dyDescent="0.25">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spans="1:26" ht="15.75" customHeight="1" x14ac:dyDescent="0.25">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spans="1:26" ht="15.75" customHeight="1" x14ac:dyDescent="0.25">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spans="1:26" ht="15.75" customHeight="1" x14ac:dyDescent="0.2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spans="1:26" ht="15.75" customHeight="1" x14ac:dyDescent="0.25">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spans="1:26" ht="15.75" customHeight="1" x14ac:dyDescent="0.25">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spans="1:26" ht="15.75" customHeight="1" x14ac:dyDescent="0.25">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spans="1:26" ht="15.75" customHeight="1" x14ac:dyDescent="0.25">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spans="1:26" ht="15.75" customHeight="1" x14ac:dyDescent="0.25">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spans="1:26" ht="15.75" customHeight="1" x14ac:dyDescent="0.25">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spans="1:26" ht="15.75" customHeight="1" x14ac:dyDescent="0.25">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spans="1:26" ht="15.75" customHeight="1" x14ac:dyDescent="0.25">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spans="1:26" ht="15.75" customHeight="1" x14ac:dyDescent="0.25">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spans="1:26" ht="15.75" customHeight="1" x14ac:dyDescent="0.2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spans="1:26" ht="15.75" customHeight="1" x14ac:dyDescent="0.25">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spans="1:26" ht="15.75" customHeight="1" x14ac:dyDescent="0.25">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spans="1:26" ht="15.75" customHeight="1" x14ac:dyDescent="0.25">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spans="1:26" ht="15.75" customHeight="1" x14ac:dyDescent="0.25">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spans="1:26" ht="15.75" customHeight="1" x14ac:dyDescent="0.25">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spans="1:26" ht="15.75" customHeight="1" x14ac:dyDescent="0.25">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spans="1:26" ht="15.75" customHeight="1" x14ac:dyDescent="0.25">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spans="1:26" ht="15.75" customHeight="1" x14ac:dyDescent="0.25">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spans="1:26" ht="15.75" customHeight="1" x14ac:dyDescent="0.25">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spans="1:26" ht="15.75" customHeight="1" x14ac:dyDescent="0.2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spans="1:26" ht="15.75" customHeight="1" x14ac:dyDescent="0.25">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spans="1:26" ht="15.75" customHeight="1" x14ac:dyDescent="0.25">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spans="1:26" ht="15.75" customHeight="1" x14ac:dyDescent="0.25">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spans="1:26" ht="15.75" customHeight="1" x14ac:dyDescent="0.25">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spans="1:26" ht="15.75" customHeight="1" x14ac:dyDescent="0.25">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spans="1:26" ht="15.75" customHeight="1" x14ac:dyDescent="0.25">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spans="1:26" ht="15.75" customHeight="1" x14ac:dyDescent="0.25">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spans="1:26" ht="15.75" customHeight="1" x14ac:dyDescent="0.25">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spans="1:26" ht="15.75" customHeight="1" x14ac:dyDescent="0.25">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spans="1:26" ht="15.75" customHeight="1" x14ac:dyDescent="0.2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spans="1:26" ht="15.75" customHeight="1" x14ac:dyDescent="0.25">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spans="1:26" ht="15.75" customHeight="1" x14ac:dyDescent="0.25">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spans="1:26" ht="15.75" customHeight="1" x14ac:dyDescent="0.25">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spans="1:26" ht="15.75" customHeight="1" x14ac:dyDescent="0.25">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spans="1:26" ht="15.75" customHeight="1" x14ac:dyDescent="0.25">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spans="1:26" ht="15.75" customHeight="1" x14ac:dyDescent="0.25">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spans="1:26" ht="15.75" customHeight="1" x14ac:dyDescent="0.25">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spans="1:26" ht="15.75" customHeight="1" x14ac:dyDescent="0.25">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spans="1:26" ht="15.75" customHeight="1" x14ac:dyDescent="0.25">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spans="1:26" ht="15.75" customHeight="1" x14ac:dyDescent="0.2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spans="1:26" ht="15.75" customHeight="1" x14ac:dyDescent="0.25">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spans="1:26" ht="15.75" customHeight="1" x14ac:dyDescent="0.25">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spans="1:26" ht="15.75" customHeight="1" x14ac:dyDescent="0.25">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spans="1:26" ht="15.75" customHeight="1" x14ac:dyDescent="0.25">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spans="1:26" ht="15.75" customHeight="1" x14ac:dyDescent="0.25">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spans="1:26" ht="15.75" customHeight="1" x14ac:dyDescent="0.25">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spans="1:26" ht="15.75" customHeight="1" x14ac:dyDescent="0.25">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spans="1:26" ht="15.75" customHeight="1" x14ac:dyDescent="0.25">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spans="1:26" ht="15.75" customHeight="1" x14ac:dyDescent="0.25">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spans="1:26" ht="15.75" customHeight="1" x14ac:dyDescent="0.2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spans="1:26" ht="15.75" customHeight="1" x14ac:dyDescent="0.25">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spans="1:26" ht="15.75" customHeight="1" x14ac:dyDescent="0.25">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spans="1:26" ht="15.75" customHeight="1" x14ac:dyDescent="0.25">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spans="1:26" ht="15.75" customHeight="1" x14ac:dyDescent="0.25">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spans="1:26" ht="15.75" customHeight="1" x14ac:dyDescent="0.25">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spans="1:26" ht="15.75" customHeight="1" x14ac:dyDescent="0.25">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spans="1:26" ht="15.75" customHeight="1" x14ac:dyDescent="0.25">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spans="1:26" ht="15.75" customHeight="1" x14ac:dyDescent="0.25">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spans="1:26" ht="15.75" customHeight="1" x14ac:dyDescent="0.25">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spans="1:26" ht="15.75" customHeight="1" x14ac:dyDescent="0.2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spans="1:26" ht="15.75" customHeight="1" x14ac:dyDescent="0.25">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spans="1:26" ht="15.75" customHeight="1" x14ac:dyDescent="0.25">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spans="1:26" ht="15.75" customHeight="1" x14ac:dyDescent="0.25">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spans="1:26" ht="15.75" customHeight="1" x14ac:dyDescent="0.25">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spans="1:26" ht="15.75" customHeight="1" x14ac:dyDescent="0.25">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spans="1:26" ht="15.75" customHeight="1" x14ac:dyDescent="0.25">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spans="1:26" ht="15.75" customHeight="1" x14ac:dyDescent="0.25">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spans="1:26" ht="15.75" customHeight="1" x14ac:dyDescent="0.25">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spans="1:26" ht="15.75" customHeight="1" x14ac:dyDescent="0.25">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spans="1:26" ht="15.75" customHeight="1" x14ac:dyDescent="0.2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spans="1:26" ht="15.75" customHeight="1" x14ac:dyDescent="0.25">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spans="1:26" ht="15.75" customHeight="1" x14ac:dyDescent="0.25">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spans="1:26" ht="15.75" customHeight="1" x14ac:dyDescent="0.25">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spans="1:26" ht="15.75" customHeight="1" x14ac:dyDescent="0.25">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spans="1:26" ht="15.75" customHeight="1" x14ac:dyDescent="0.25">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spans="1:26" ht="15.75" customHeight="1" x14ac:dyDescent="0.25">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spans="1:26" ht="15.75" customHeight="1" x14ac:dyDescent="0.25">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spans="1:26" ht="15.75" customHeight="1" x14ac:dyDescent="0.25">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spans="1:26" ht="15.75" customHeight="1" x14ac:dyDescent="0.25">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spans="1:26" ht="15.75" customHeight="1" x14ac:dyDescent="0.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spans="1:26" ht="15.75" customHeight="1" x14ac:dyDescent="0.25">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spans="1:26" ht="15.75" customHeight="1" x14ac:dyDescent="0.25">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spans="1:26" ht="15.75" customHeight="1" x14ac:dyDescent="0.25">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spans="1:26" ht="15.75" customHeight="1" x14ac:dyDescent="0.25">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spans="1:26" ht="15.75" customHeight="1" x14ac:dyDescent="0.25">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spans="1:26" ht="15.75" customHeight="1" x14ac:dyDescent="0.25">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spans="1:26" ht="15.75" customHeight="1" x14ac:dyDescent="0.25">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spans="1:26" ht="15.75" customHeight="1" x14ac:dyDescent="0.25">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spans="1:26" ht="15.75" customHeight="1" x14ac:dyDescent="0.25">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spans="1:26" ht="15.75" customHeight="1" x14ac:dyDescent="0.2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spans="1:26" ht="15.75" customHeight="1" x14ac:dyDescent="0.25">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spans="1:26" ht="15.75" customHeight="1" x14ac:dyDescent="0.25">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spans="1:26" ht="15.75" customHeight="1" x14ac:dyDescent="0.25">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spans="1:26" ht="15.75" customHeight="1" x14ac:dyDescent="0.25">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spans="1:26" ht="15.75" customHeight="1" x14ac:dyDescent="0.25">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spans="1:26" ht="15.75" customHeight="1" x14ac:dyDescent="0.25">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spans="1:26" ht="15.75" customHeight="1" x14ac:dyDescent="0.25">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spans="1:26" ht="15.75" customHeight="1" x14ac:dyDescent="0.25">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spans="1:26" ht="15.75" customHeight="1" x14ac:dyDescent="0.25">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spans="1:26" ht="15.75" customHeight="1" x14ac:dyDescent="0.2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spans="1:26" ht="15.75" customHeight="1" x14ac:dyDescent="0.25">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spans="1:26" ht="15.75" customHeight="1" x14ac:dyDescent="0.25">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spans="1:26" ht="15.75" customHeight="1" x14ac:dyDescent="0.25">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spans="1:26" ht="15.75" customHeight="1" x14ac:dyDescent="0.25">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spans="1:26" ht="15.75" customHeight="1" x14ac:dyDescent="0.25">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spans="1:26" ht="15.75" customHeight="1" x14ac:dyDescent="0.25">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spans="1:26" ht="15.75" customHeight="1" x14ac:dyDescent="0.25">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spans="1:26" ht="15.75" customHeight="1" x14ac:dyDescent="0.25">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spans="1:26" ht="15.75" customHeight="1" x14ac:dyDescent="0.25">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spans="1:26" ht="15.75" customHeight="1" x14ac:dyDescent="0.2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spans="1:26" ht="15.75" customHeight="1" x14ac:dyDescent="0.25">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spans="1:26" ht="15.75" customHeight="1" x14ac:dyDescent="0.25">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spans="1:26" ht="15.75" customHeight="1" x14ac:dyDescent="0.25">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spans="1:26" ht="15.75" customHeight="1" x14ac:dyDescent="0.25">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spans="1:26" ht="15.75" customHeight="1" x14ac:dyDescent="0.25">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spans="1:26" ht="15.75" customHeight="1" x14ac:dyDescent="0.25">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spans="1:26" ht="15.75" customHeight="1" x14ac:dyDescent="0.25">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spans="1:26" ht="15.75" customHeight="1" x14ac:dyDescent="0.25">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spans="1:26" ht="15.75" customHeight="1" x14ac:dyDescent="0.25">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spans="1:26" ht="15.75" customHeight="1" x14ac:dyDescent="0.2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spans="1:26" ht="15.75" customHeight="1" x14ac:dyDescent="0.25">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spans="1:26" ht="15.75" customHeight="1" x14ac:dyDescent="0.25">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spans="1:26" ht="15.75" customHeight="1" x14ac:dyDescent="0.25">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spans="1:26" ht="15.75" customHeight="1" x14ac:dyDescent="0.25">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spans="1:26" ht="15.75" customHeight="1" x14ac:dyDescent="0.25">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spans="1:26" ht="15.75" customHeight="1" x14ac:dyDescent="0.25">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spans="1:26" ht="15.75" customHeight="1" x14ac:dyDescent="0.25">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spans="1:26" ht="15.75" customHeight="1" x14ac:dyDescent="0.25">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spans="1:26" ht="15.75" customHeight="1" x14ac:dyDescent="0.25">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spans="1:26" ht="15.75" customHeight="1" x14ac:dyDescent="0.2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spans="1:26" ht="15.75" customHeight="1" x14ac:dyDescent="0.25">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spans="1:26" ht="15.75" customHeight="1" x14ac:dyDescent="0.25">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spans="1:26" ht="15.75" customHeight="1" x14ac:dyDescent="0.25">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spans="1:26" ht="15.75" customHeight="1" x14ac:dyDescent="0.25">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spans="1:26" ht="15.75" customHeight="1" x14ac:dyDescent="0.25">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spans="1:26" ht="15.75" customHeight="1" x14ac:dyDescent="0.25">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spans="1:26" ht="15.75" customHeight="1" x14ac:dyDescent="0.25">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spans="1:26" ht="15.75" customHeight="1" x14ac:dyDescent="0.25">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spans="1:26" ht="15.75" customHeight="1" x14ac:dyDescent="0.25">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spans="1:26" ht="15.75" customHeight="1" x14ac:dyDescent="0.2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spans="1:26" ht="15.75" customHeight="1" x14ac:dyDescent="0.25">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spans="1:26" ht="15.75" customHeight="1" x14ac:dyDescent="0.25">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spans="1:26" ht="15.75" customHeight="1" x14ac:dyDescent="0.25">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spans="1:26" ht="15.75" customHeight="1" x14ac:dyDescent="0.25">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spans="1:26" ht="15.75" customHeight="1" x14ac:dyDescent="0.25">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spans="1:26" ht="15.75" customHeight="1" x14ac:dyDescent="0.25">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spans="1:26" ht="15.75" customHeight="1" x14ac:dyDescent="0.25">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spans="1:26" ht="15.75" customHeight="1" x14ac:dyDescent="0.25">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spans="1:26" ht="15.75" customHeight="1" x14ac:dyDescent="0.25">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spans="1:26" ht="15.75" customHeight="1" x14ac:dyDescent="0.2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spans="1:26" ht="15.75" customHeight="1" x14ac:dyDescent="0.25">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spans="1:26" ht="15.75" customHeight="1" x14ac:dyDescent="0.25">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spans="1:26" ht="15.75" customHeight="1" x14ac:dyDescent="0.25">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spans="1:26" ht="15.75" customHeight="1" x14ac:dyDescent="0.25">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spans="1:26" ht="15.75" customHeight="1" x14ac:dyDescent="0.25">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spans="1:26" ht="15.75" customHeight="1" x14ac:dyDescent="0.25">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spans="1:26" ht="15.75" customHeight="1" x14ac:dyDescent="0.25">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spans="1:26" ht="15.75" customHeight="1" x14ac:dyDescent="0.25">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spans="1:26" ht="15.75" customHeight="1" x14ac:dyDescent="0.25">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spans="1:26" ht="15.75" customHeight="1" x14ac:dyDescent="0.2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spans="1:26" ht="15.75" customHeight="1" x14ac:dyDescent="0.25">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spans="1:26" ht="15.75" customHeight="1" x14ac:dyDescent="0.25">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spans="1:26" ht="15.75" customHeight="1" x14ac:dyDescent="0.25">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spans="1:26" ht="15.75" customHeight="1" x14ac:dyDescent="0.25">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spans="1:26" ht="15.75" customHeight="1" x14ac:dyDescent="0.25">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spans="1:26" ht="15.75" customHeight="1" x14ac:dyDescent="0.25">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spans="1:26" ht="15.75" customHeight="1" x14ac:dyDescent="0.25">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spans="1:26" ht="15.75" customHeight="1" x14ac:dyDescent="0.25">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spans="1:26" ht="15.75" customHeight="1" x14ac:dyDescent="0.25">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spans="1:26" ht="15.75" customHeight="1" x14ac:dyDescent="0.2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spans="1:26" ht="15.75" customHeight="1" x14ac:dyDescent="0.25">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spans="1:26" ht="15.75" customHeight="1" x14ac:dyDescent="0.25">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spans="1:26" ht="15.75" customHeight="1" x14ac:dyDescent="0.25">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spans="1:26" ht="15.75" customHeight="1" x14ac:dyDescent="0.25">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spans="1:26" ht="15.75" customHeight="1" x14ac:dyDescent="0.25">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spans="1:26" ht="15.75" customHeight="1" x14ac:dyDescent="0.25">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spans="1:26" ht="15.75" customHeight="1" x14ac:dyDescent="0.25">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spans="1:26" ht="15.75" customHeight="1" x14ac:dyDescent="0.25">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spans="1:26" ht="15.75" customHeight="1" x14ac:dyDescent="0.25">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spans="1:26" ht="15.75" customHeight="1" x14ac:dyDescent="0.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spans="1:26" ht="15.75" customHeight="1" x14ac:dyDescent="0.25">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spans="1:26" ht="15.75" customHeight="1" x14ac:dyDescent="0.25">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spans="1:26" ht="15.75" customHeight="1" x14ac:dyDescent="0.25">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spans="1:26" ht="15.75" customHeight="1" x14ac:dyDescent="0.25">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spans="1:26" ht="15.75" customHeight="1" x14ac:dyDescent="0.25">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spans="1:26" ht="15.75" customHeight="1" x14ac:dyDescent="0.25">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spans="1:26" ht="15.75" customHeight="1" x14ac:dyDescent="0.25">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spans="1:26" ht="15.75" customHeight="1" x14ac:dyDescent="0.25">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spans="1:26" ht="15.75" customHeight="1" x14ac:dyDescent="0.25">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spans="1:26" ht="15.75" customHeight="1" x14ac:dyDescent="0.2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spans="1:26" ht="15.75" customHeight="1" x14ac:dyDescent="0.25">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spans="1:26" ht="15.75" customHeight="1" x14ac:dyDescent="0.25">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spans="1:26" ht="15.75" customHeight="1" x14ac:dyDescent="0.25">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spans="1:26" ht="15.75" customHeight="1" x14ac:dyDescent="0.25">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spans="1:26" ht="15.75" customHeight="1" x14ac:dyDescent="0.25">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spans="1:26" ht="15.75" customHeight="1" x14ac:dyDescent="0.25">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spans="1:26" ht="15.75" customHeight="1" x14ac:dyDescent="0.25">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spans="1:26" ht="15.75" customHeight="1" x14ac:dyDescent="0.25">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spans="1:26" ht="15.75" customHeight="1" x14ac:dyDescent="0.25">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spans="1:26" ht="15.75" customHeight="1" x14ac:dyDescent="0.2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spans="1:26" ht="15.75" customHeight="1" x14ac:dyDescent="0.25">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spans="1:26" ht="15.75" customHeight="1" x14ac:dyDescent="0.25">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spans="1:26" ht="15.75" customHeight="1" x14ac:dyDescent="0.25">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spans="1:26" ht="15.75" customHeight="1" x14ac:dyDescent="0.25">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spans="1:26" ht="15.75" customHeight="1" x14ac:dyDescent="0.25">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spans="1:26" ht="15.75" customHeight="1" x14ac:dyDescent="0.25">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spans="1:26" ht="15.75" customHeight="1" x14ac:dyDescent="0.25">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spans="1:26" ht="15.75" customHeight="1" x14ac:dyDescent="0.25">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spans="1:26" ht="15.75" customHeight="1" x14ac:dyDescent="0.25">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spans="1:26" ht="15.75" customHeight="1" x14ac:dyDescent="0.2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spans="1:26" ht="15.75" customHeight="1" x14ac:dyDescent="0.25">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spans="1:26" ht="15.75" customHeight="1" x14ac:dyDescent="0.25">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spans="1:26" ht="15.75" customHeight="1" x14ac:dyDescent="0.25">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spans="1:26" ht="15.75" customHeight="1" x14ac:dyDescent="0.25">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spans="1:26" ht="15.75" customHeight="1" x14ac:dyDescent="0.25">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spans="1:26" ht="15.75" customHeight="1" x14ac:dyDescent="0.25">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spans="1:26" ht="15.75" customHeight="1" x14ac:dyDescent="0.25">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spans="1:26" ht="15.75" customHeight="1" x14ac:dyDescent="0.25">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spans="1:26" ht="15.75" customHeight="1" x14ac:dyDescent="0.25">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spans="1:26" ht="15.75" customHeight="1" x14ac:dyDescent="0.2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spans="1:26" ht="15.75" customHeight="1" x14ac:dyDescent="0.25">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spans="1:26" ht="15.75" customHeight="1" x14ac:dyDescent="0.25">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spans="1:26" ht="15.75" customHeight="1" x14ac:dyDescent="0.25">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spans="1:26" ht="15.75" customHeight="1" x14ac:dyDescent="0.25">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spans="1:26" ht="15.75" customHeight="1" x14ac:dyDescent="0.25">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spans="1:26" ht="15.75" customHeight="1" x14ac:dyDescent="0.25">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spans="1:26" ht="15.75" customHeight="1" x14ac:dyDescent="0.25">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spans="1:26" ht="15.75" customHeight="1" x14ac:dyDescent="0.25">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spans="1:26" ht="15.75" customHeight="1" x14ac:dyDescent="0.25">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spans="1:26" ht="15.75" customHeight="1" x14ac:dyDescent="0.2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spans="1:26" ht="15.75" customHeight="1" x14ac:dyDescent="0.25">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spans="1:26" ht="15.75" customHeight="1" x14ac:dyDescent="0.25">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spans="1:26" ht="15.75" customHeight="1" x14ac:dyDescent="0.25">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spans="1:26" ht="15.75" customHeight="1" x14ac:dyDescent="0.25">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spans="1:26" ht="15.75" customHeight="1" x14ac:dyDescent="0.25">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spans="1:26" ht="15.75" customHeight="1" x14ac:dyDescent="0.25">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spans="1:26" ht="15.75" customHeight="1" x14ac:dyDescent="0.25">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spans="1:26" ht="15.75" customHeight="1" x14ac:dyDescent="0.25">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spans="1:26" ht="15.75" customHeight="1" x14ac:dyDescent="0.25">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spans="1:26" ht="15.75" customHeight="1" x14ac:dyDescent="0.2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spans="1:26" ht="15.75" customHeight="1" x14ac:dyDescent="0.25">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spans="1:26" ht="15.75" customHeight="1" x14ac:dyDescent="0.25">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spans="1:26" ht="15.75" customHeight="1" x14ac:dyDescent="0.25">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spans="1:26" ht="15.75" customHeight="1" x14ac:dyDescent="0.25">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spans="1:26" ht="15.75" customHeight="1" x14ac:dyDescent="0.25">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spans="1:26" ht="15.75" customHeight="1" x14ac:dyDescent="0.25">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spans="1:26" ht="15.75" customHeight="1" x14ac:dyDescent="0.25">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spans="1:26" ht="15.75" customHeight="1" x14ac:dyDescent="0.25">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spans="1:26" ht="15.75" customHeight="1" x14ac:dyDescent="0.25">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spans="1:26" ht="15.75" customHeight="1" x14ac:dyDescent="0.2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spans="1:26" ht="15.75" customHeight="1" x14ac:dyDescent="0.25">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spans="1:26" ht="15.75" customHeight="1" x14ac:dyDescent="0.25">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spans="1:26" ht="15.75" customHeight="1" x14ac:dyDescent="0.25">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spans="1:26" ht="15.75" customHeight="1" x14ac:dyDescent="0.25">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spans="1:26" ht="15.75" customHeight="1" x14ac:dyDescent="0.25">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spans="1:26" ht="15.75" customHeight="1" x14ac:dyDescent="0.25">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spans="1:26" ht="15.75" customHeight="1" x14ac:dyDescent="0.25">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spans="1:26" ht="15.75" customHeight="1" x14ac:dyDescent="0.25">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spans="1:26" ht="15.75" customHeight="1" x14ac:dyDescent="0.25">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spans="1:26" ht="15.75" customHeight="1" x14ac:dyDescent="0.2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spans="1:26" ht="15.75" customHeight="1" x14ac:dyDescent="0.25">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spans="1:26" ht="15.75" customHeight="1" x14ac:dyDescent="0.25">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spans="1:26" ht="15.75" customHeight="1" x14ac:dyDescent="0.25">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spans="1:26" ht="15.75" customHeight="1" x14ac:dyDescent="0.25">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spans="1:26" ht="15.75" customHeight="1" x14ac:dyDescent="0.25">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spans="1:26" ht="15.75" customHeight="1" x14ac:dyDescent="0.25">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spans="1:26" ht="15.75" customHeight="1" x14ac:dyDescent="0.25">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spans="1:26" ht="15.75" customHeight="1" x14ac:dyDescent="0.25">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spans="1:26" ht="15.75" customHeight="1" x14ac:dyDescent="0.25">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spans="1:26" ht="15.75" customHeight="1" x14ac:dyDescent="0.2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spans="1:26" ht="15.75" customHeight="1" x14ac:dyDescent="0.25">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spans="1:26" ht="15.75" customHeight="1" x14ac:dyDescent="0.25">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spans="1:26" ht="15.75" customHeight="1" x14ac:dyDescent="0.25">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spans="1:26" ht="15.75" customHeight="1" x14ac:dyDescent="0.25">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spans="1:26" ht="15.75" customHeight="1" x14ac:dyDescent="0.25">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spans="1:26" ht="15.75" customHeight="1" x14ac:dyDescent="0.25">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spans="1:26" ht="15.75" customHeight="1" x14ac:dyDescent="0.25">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spans="1:26" ht="15.75" customHeight="1" x14ac:dyDescent="0.25">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spans="1:26" ht="15.75" customHeight="1" x14ac:dyDescent="0.25">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spans="1:26" ht="15.75" customHeight="1" x14ac:dyDescent="0.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spans="1:26" ht="15.75" customHeight="1" x14ac:dyDescent="0.25">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spans="1:26" ht="15.75" customHeight="1" x14ac:dyDescent="0.25">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spans="1:26" ht="15.75" customHeight="1" x14ac:dyDescent="0.25">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spans="1:26" ht="15.75" customHeight="1" x14ac:dyDescent="0.25">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spans="1:26" ht="15.75" customHeight="1" x14ac:dyDescent="0.25">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spans="1:26" ht="15.75" customHeight="1" x14ac:dyDescent="0.25">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spans="1:26" ht="15.75" customHeight="1" x14ac:dyDescent="0.25">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spans="1:26" ht="15.75" customHeight="1" x14ac:dyDescent="0.25">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spans="1:26" ht="15.75" customHeight="1" x14ac:dyDescent="0.25">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spans="1:26" ht="15.75" customHeight="1" x14ac:dyDescent="0.2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spans="1:26" ht="15.75" customHeight="1" x14ac:dyDescent="0.25">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spans="1:26" ht="15.75" customHeight="1" x14ac:dyDescent="0.25">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spans="1:26" ht="15.75" customHeight="1" x14ac:dyDescent="0.25">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spans="1:26" ht="15.75" customHeight="1" x14ac:dyDescent="0.25">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spans="1:26" ht="15.75" customHeight="1" x14ac:dyDescent="0.25">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spans="1:26" ht="15.75" customHeight="1" x14ac:dyDescent="0.25">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spans="1:26" ht="15.75" customHeight="1" x14ac:dyDescent="0.25">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spans="1:26" ht="15.75" customHeight="1" x14ac:dyDescent="0.25">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spans="1:26" ht="15.75" customHeight="1" x14ac:dyDescent="0.25">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spans="1:26" ht="15.75" customHeight="1" x14ac:dyDescent="0.2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spans="1:26" ht="15.75" customHeight="1" x14ac:dyDescent="0.25">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spans="1:26" ht="15.75" customHeight="1" x14ac:dyDescent="0.25">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spans="1:26" ht="15.75" customHeight="1" x14ac:dyDescent="0.25">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spans="1:26" ht="15.75" customHeight="1" x14ac:dyDescent="0.25">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spans="1:26" ht="15.75" customHeight="1" x14ac:dyDescent="0.25">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spans="1:26" ht="15.75" customHeight="1" x14ac:dyDescent="0.25">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spans="1:26" ht="15.75" customHeight="1" x14ac:dyDescent="0.25">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spans="1:26" ht="15.75" customHeight="1" x14ac:dyDescent="0.25">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spans="1:26" ht="15.75" customHeight="1" x14ac:dyDescent="0.25">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spans="1:26" ht="15.75" customHeight="1" x14ac:dyDescent="0.2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spans="1:26" ht="15.75" customHeight="1" x14ac:dyDescent="0.25">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spans="1:26" ht="15.75" customHeight="1" x14ac:dyDescent="0.25">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spans="1:26" ht="15.75" customHeight="1" x14ac:dyDescent="0.25">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spans="1:26" ht="15.75" customHeight="1" x14ac:dyDescent="0.25">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spans="1:26" ht="15.75" customHeight="1" x14ac:dyDescent="0.25">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spans="1:26" ht="15.75" customHeight="1" x14ac:dyDescent="0.25">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spans="1:26" ht="15.75" customHeight="1" x14ac:dyDescent="0.25">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spans="1:26" ht="15.75" customHeight="1" x14ac:dyDescent="0.25">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spans="1:26" ht="15.75" customHeight="1" x14ac:dyDescent="0.25">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spans="1:26" ht="15.75" customHeight="1" x14ac:dyDescent="0.2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spans="1:26" ht="15.75" customHeight="1" x14ac:dyDescent="0.25">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spans="1:26" ht="15.75" customHeight="1" x14ac:dyDescent="0.25">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spans="1:26" ht="15.75" customHeight="1" x14ac:dyDescent="0.25">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spans="1:26" ht="15.75" customHeight="1" x14ac:dyDescent="0.25">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spans="1:26" ht="15.75" customHeight="1" x14ac:dyDescent="0.25">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spans="1:26" ht="15.75" customHeight="1" x14ac:dyDescent="0.25">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spans="1:26" ht="15.75" customHeight="1" x14ac:dyDescent="0.25">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spans="1:26" ht="15.75" customHeight="1" x14ac:dyDescent="0.25">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spans="1:26" ht="15.75" customHeight="1" x14ac:dyDescent="0.25">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spans="1:26" ht="15.75" customHeight="1" x14ac:dyDescent="0.2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spans="1:26" ht="15.75" customHeight="1" x14ac:dyDescent="0.25">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spans="1:26" ht="15.75" customHeight="1" x14ac:dyDescent="0.25">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spans="1:26" ht="15.75" customHeight="1" x14ac:dyDescent="0.25">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spans="1:26" ht="15.75" customHeight="1" x14ac:dyDescent="0.25">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spans="1:26" ht="15.75" customHeight="1" x14ac:dyDescent="0.25">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spans="1:26" ht="15.75" customHeight="1" x14ac:dyDescent="0.25">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spans="1:26" ht="15.75" customHeight="1" x14ac:dyDescent="0.25">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spans="1:26" ht="15.75" customHeight="1" x14ac:dyDescent="0.25">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spans="1:26" ht="15.75" customHeight="1" x14ac:dyDescent="0.25">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spans="1:26" ht="15.75" customHeight="1" x14ac:dyDescent="0.2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spans="1:26" ht="15.75" customHeight="1" x14ac:dyDescent="0.25">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spans="1:26" ht="15.75" customHeight="1" x14ac:dyDescent="0.25">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spans="1:26" ht="15.75" customHeight="1" x14ac:dyDescent="0.25">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spans="1:26" ht="15.75" customHeight="1" x14ac:dyDescent="0.25">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spans="1:26" ht="15.75" customHeight="1" x14ac:dyDescent="0.25">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spans="1:26" ht="15.75" customHeight="1" x14ac:dyDescent="0.25">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spans="1:26" ht="15.75" customHeight="1" x14ac:dyDescent="0.25">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spans="1:26" ht="15.75" customHeight="1" x14ac:dyDescent="0.25">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spans="1:26" ht="15.75" customHeight="1" x14ac:dyDescent="0.25">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spans="1:26" ht="15.75" customHeight="1" x14ac:dyDescent="0.2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spans="1:26" ht="15.75" customHeight="1" x14ac:dyDescent="0.25">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spans="1:26" ht="15.75" customHeight="1" x14ac:dyDescent="0.25">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spans="1:26" ht="15.75" customHeight="1" x14ac:dyDescent="0.25">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spans="1:26" ht="15.75" customHeight="1" x14ac:dyDescent="0.25">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spans="1:26" ht="15.75" customHeight="1" x14ac:dyDescent="0.25">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row r="1001" spans="1:26" ht="15.75" customHeight="1" x14ac:dyDescent="0.25">
      <c r="A1001" s="5"/>
      <c r="B1001" s="5"/>
      <c r="C1001" s="5"/>
      <c r="D1001" s="5"/>
      <c r="E1001" s="5"/>
      <c r="F1001" s="5"/>
      <c r="G1001" s="5"/>
      <c r="H1001" s="5"/>
      <c r="I1001" s="5"/>
      <c r="J1001" s="5"/>
      <c r="K1001" s="5"/>
      <c r="L1001" s="5"/>
      <c r="M1001" s="5"/>
      <c r="N1001" s="5"/>
      <c r="O1001" s="5"/>
      <c r="P1001" s="5"/>
      <c r="Q1001" s="5"/>
      <c r="R1001" s="5"/>
      <c r="S1001" s="5"/>
      <c r="T1001" s="5"/>
      <c r="U1001" s="5"/>
      <c r="V1001" s="5"/>
      <c r="W1001" s="5"/>
      <c r="X1001" s="5"/>
      <c r="Y1001" s="5"/>
      <c r="Z1001" s="5"/>
    </row>
  </sheetData>
  <autoFilter ref="A2:I25" xr:uid="{00000000-0001-0000-1100-000000000000}"/>
  <mergeCells count="1">
    <mergeCell ref="A1:I1"/>
  </mergeCells>
  <pageMargins left="0.7" right="0.7" top="0.75" bottom="0.75" header="0" footer="0"/>
  <pageSetup orientation="landscape"/>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C84CF2-357E-404E-A40A-9B5B01BB7882}">
  <dimension ref="A1:C10"/>
  <sheetViews>
    <sheetView topLeftCell="A2" zoomScale="80" zoomScaleNormal="80" workbookViewId="0">
      <selection activeCell="B10" sqref="B10"/>
    </sheetView>
  </sheetViews>
  <sheetFormatPr baseColWidth="10" defaultColWidth="10.85546875" defaultRowHeight="15" x14ac:dyDescent="0.25"/>
  <cols>
    <col min="1" max="1" width="31.7109375" style="23" customWidth="1"/>
    <col min="2" max="2" width="21.42578125" style="23" customWidth="1"/>
    <col min="3" max="3" width="102.5703125" style="23" customWidth="1"/>
    <col min="4" max="16384" width="10.85546875" style="23"/>
  </cols>
  <sheetData>
    <row r="1" spans="1:3" ht="66" customHeight="1" thickBot="1" x14ac:dyDescent="0.3">
      <c r="A1" s="27" t="s">
        <v>460</v>
      </c>
      <c r="B1" s="27" t="s">
        <v>448</v>
      </c>
      <c r="C1" s="27" t="s">
        <v>449</v>
      </c>
    </row>
    <row r="2" spans="1:3" ht="48.75" customHeight="1" thickBot="1" x14ac:dyDescent="0.3">
      <c r="A2" s="21" t="s">
        <v>24</v>
      </c>
      <c r="B2" s="26">
        <f>COUNTIF(UA09A!G3:G30,"CIBERGEOGRAFÍA")</f>
        <v>10</v>
      </c>
      <c r="C2" s="24" t="s">
        <v>482</v>
      </c>
    </row>
    <row r="3" spans="1:3" ht="33" customHeight="1" thickBot="1" x14ac:dyDescent="0.3">
      <c r="A3" s="21" t="s">
        <v>104</v>
      </c>
      <c r="B3" s="26">
        <f>COUNTIF(UA09A!G3:G31,"CONTEXTO SOCIOCULTURAL")</f>
        <v>2</v>
      </c>
      <c r="C3" s="24" t="s">
        <v>467</v>
      </c>
    </row>
    <row r="4" spans="1:3" ht="31.5" customHeight="1" thickBot="1" x14ac:dyDescent="0.3">
      <c r="A4" s="21" t="s">
        <v>37</v>
      </c>
      <c r="B4" s="26">
        <f>COUNTIF(UA09A!G3:G32,"EDUCACIÓN")</f>
        <v>2</v>
      </c>
      <c r="C4" s="24" t="s">
        <v>475</v>
      </c>
    </row>
    <row r="5" spans="1:3" ht="31.5" customHeight="1" thickBot="1" x14ac:dyDescent="0.3">
      <c r="A5" s="21" t="s">
        <v>302</v>
      </c>
      <c r="B5" s="26">
        <f>COUNTIF(UA09A!G3:G33,"INTELIGENCIA ARTIFICIAL")</f>
        <v>2</v>
      </c>
      <c r="C5" s="24" t="s">
        <v>494</v>
      </c>
    </row>
    <row r="6" spans="1:3" ht="31.5" customHeight="1" thickBot="1" x14ac:dyDescent="0.3">
      <c r="A6" s="21" t="s">
        <v>297</v>
      </c>
      <c r="B6" s="26">
        <f>COUNTIF(UA09A!G3:G34,"INVESTIGACIÓN")</f>
        <v>2</v>
      </c>
      <c r="C6" s="24" t="s">
        <v>495</v>
      </c>
    </row>
    <row r="7" spans="1:3" ht="31.5" customHeight="1" thickBot="1" x14ac:dyDescent="0.3">
      <c r="A7" s="21" t="s">
        <v>145</v>
      </c>
      <c r="B7" s="26">
        <f>COUNTIF(UA09A!G3:G35,"PROBLEMÁTICA AMBIENTAL")</f>
        <v>2</v>
      </c>
      <c r="C7" s="24" t="s">
        <v>493</v>
      </c>
    </row>
    <row r="8" spans="1:3" ht="31.5" customHeight="1" thickBot="1" x14ac:dyDescent="0.3">
      <c r="A8" s="21" t="s">
        <v>150</v>
      </c>
      <c r="B8" s="26">
        <f>COUNTIF(UA09A!G3:G36,"PROBLEMÁTICA SOCIOECONÓMICA")</f>
        <v>2</v>
      </c>
      <c r="C8" s="24" t="s">
        <v>496</v>
      </c>
    </row>
    <row r="9" spans="1:3" ht="31.5" customHeight="1" thickBot="1" x14ac:dyDescent="0.3">
      <c r="A9" s="21" t="s">
        <v>64</v>
      </c>
      <c r="B9" s="26">
        <f>COUNTIF(UA09A!G3:G37,"TECNOLOGÍAS DIGITALES APLICADAS A LA EDUCACIÓN ")</f>
        <v>1</v>
      </c>
      <c r="C9" s="24" t="s">
        <v>497</v>
      </c>
    </row>
    <row r="10" spans="1:3" ht="35.25" customHeight="1" thickBot="1" x14ac:dyDescent="0.3">
      <c r="A10" s="22" t="s">
        <v>451</v>
      </c>
      <c r="B10" s="25">
        <f>SUM(B2:B9)</f>
        <v>23</v>
      </c>
      <c r="C10" s="24"/>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H1001"/>
  <sheetViews>
    <sheetView workbookViewId="0">
      <selection sqref="A1:H1"/>
    </sheetView>
  </sheetViews>
  <sheetFormatPr baseColWidth="10" defaultColWidth="14.42578125" defaultRowHeight="15" customHeight="1" x14ac:dyDescent="0.25"/>
  <cols>
    <col min="1" max="1" width="15.5703125" customWidth="1"/>
    <col min="2" max="2" width="7.42578125" customWidth="1"/>
    <col min="3" max="3" width="9.28515625" customWidth="1"/>
    <col min="4" max="4" width="22.42578125" customWidth="1"/>
    <col min="5" max="6" width="10.7109375" customWidth="1"/>
    <col min="7" max="7" width="14.5703125" customWidth="1"/>
    <col min="8" max="8" width="16.5703125" customWidth="1"/>
  </cols>
  <sheetData>
    <row r="1" spans="1:8" ht="15" customHeight="1" thickBot="1" x14ac:dyDescent="0.3">
      <c r="A1" s="73" t="s">
        <v>513</v>
      </c>
      <c r="B1" s="73"/>
      <c r="C1" s="73"/>
      <c r="D1" s="73"/>
      <c r="E1" s="73"/>
      <c r="F1" s="73"/>
      <c r="G1" s="73"/>
      <c r="H1" s="73"/>
    </row>
    <row r="2" spans="1:8" ht="33" customHeight="1" thickBot="1" x14ac:dyDescent="0.3">
      <c r="A2" s="47" t="s">
        <v>307</v>
      </c>
      <c r="B2" s="48" t="s">
        <v>77</v>
      </c>
      <c r="C2" s="48" t="s">
        <v>2</v>
      </c>
      <c r="D2" s="47" t="s">
        <v>308</v>
      </c>
      <c r="E2" s="48" t="s">
        <v>309</v>
      </c>
      <c r="F2" s="48" t="s">
        <v>4</v>
      </c>
      <c r="G2" s="48" t="s">
        <v>5</v>
      </c>
      <c r="H2" s="48" t="s">
        <v>6</v>
      </c>
    </row>
    <row r="3" spans="1:8" ht="33.6" customHeight="1" x14ac:dyDescent="0.25">
      <c r="A3" s="74" t="s">
        <v>7</v>
      </c>
      <c r="B3" s="75"/>
      <c r="C3" s="75"/>
      <c r="D3" s="74" t="s">
        <v>310</v>
      </c>
      <c r="E3" s="75"/>
      <c r="F3" s="75"/>
      <c r="G3" s="75"/>
      <c r="H3" s="75"/>
    </row>
    <row r="22" ht="15.75" customHeight="1" x14ac:dyDescent="0.25"/>
    <row r="23" ht="15.75" customHeight="1" x14ac:dyDescent="0.25"/>
    <row r="24" ht="15.75" customHeight="1" x14ac:dyDescent="0.25"/>
    <row r="25" ht="15.75" customHeight="1" x14ac:dyDescent="0.25"/>
    <row r="26" ht="15.75" customHeight="1" x14ac:dyDescent="0.25"/>
    <row r="27" ht="15.75" customHeight="1" x14ac:dyDescent="0.25"/>
    <row r="28" ht="15.75" customHeight="1" x14ac:dyDescent="0.25"/>
    <row r="29" ht="15.75" customHeight="1" x14ac:dyDescent="0.25"/>
    <row r="30" ht="15.75" customHeight="1" x14ac:dyDescent="0.25"/>
    <row r="31" ht="15.75" customHeight="1" x14ac:dyDescent="0.25"/>
    <row r="32" ht="15.75" customHeight="1" x14ac:dyDescent="0.25"/>
    <row r="33" ht="15.75" customHeight="1" x14ac:dyDescent="0.25"/>
    <row r="34" ht="15.75" customHeight="1" x14ac:dyDescent="0.25"/>
    <row r="35" ht="15.75" customHeight="1" x14ac:dyDescent="0.25"/>
    <row r="36" ht="15.75" customHeight="1" x14ac:dyDescent="0.25"/>
    <row r="37" ht="15.75" customHeight="1" x14ac:dyDescent="0.25"/>
    <row r="38" ht="15.75" customHeight="1" x14ac:dyDescent="0.25"/>
    <row r="39" ht="15.75" customHeight="1" x14ac:dyDescent="0.25"/>
    <row r="40" ht="15.75" customHeight="1" x14ac:dyDescent="0.25"/>
    <row r="41" ht="15.75" customHeight="1" x14ac:dyDescent="0.25"/>
    <row r="42" ht="15.75" customHeight="1" x14ac:dyDescent="0.25"/>
    <row r="43" ht="15.75" customHeight="1" x14ac:dyDescent="0.25"/>
    <row r="44" ht="15.75" customHeight="1" x14ac:dyDescent="0.25"/>
    <row r="45" ht="15.75" customHeight="1" x14ac:dyDescent="0.25"/>
    <row r="46" ht="15.75" customHeight="1" x14ac:dyDescent="0.25"/>
    <row r="47" ht="15.75" customHeight="1" x14ac:dyDescent="0.25"/>
    <row r="48" ht="15.75" customHeight="1" x14ac:dyDescent="0.25"/>
    <row r="49" ht="15.75" customHeight="1" x14ac:dyDescent="0.25"/>
    <row r="50" ht="15.75" customHeight="1" x14ac:dyDescent="0.25"/>
    <row r="51" ht="15.75" customHeight="1" x14ac:dyDescent="0.25"/>
    <row r="52" ht="15.75" customHeight="1" x14ac:dyDescent="0.25"/>
    <row r="53" ht="15.75" customHeight="1" x14ac:dyDescent="0.25"/>
    <row r="54" ht="15.75" customHeight="1" x14ac:dyDescent="0.25"/>
    <row r="55" ht="15.75" customHeight="1" x14ac:dyDescent="0.25"/>
    <row r="56" ht="15.75" customHeight="1" x14ac:dyDescent="0.25"/>
    <row r="57" ht="15.75" customHeight="1" x14ac:dyDescent="0.25"/>
    <row r="58" ht="15.75" customHeight="1" x14ac:dyDescent="0.25"/>
    <row r="59" ht="15.75" customHeight="1" x14ac:dyDescent="0.25"/>
    <row r="60" ht="15.75" customHeight="1" x14ac:dyDescent="0.25"/>
    <row r="61" ht="15.75" customHeight="1" x14ac:dyDescent="0.25"/>
    <row r="62" ht="15.75" customHeight="1" x14ac:dyDescent="0.25"/>
    <row r="63" ht="15.75" customHeight="1" x14ac:dyDescent="0.25"/>
    <row r="64" ht="15.75" customHeight="1" x14ac:dyDescent="0.25"/>
    <row r="65" ht="15.75" customHeight="1" x14ac:dyDescent="0.25"/>
    <row r="66" ht="15.75" customHeight="1" x14ac:dyDescent="0.25"/>
    <row r="67" ht="15.75" customHeight="1" x14ac:dyDescent="0.25"/>
    <row r="68" ht="15.75" customHeight="1" x14ac:dyDescent="0.25"/>
    <row r="69" ht="15.75" customHeight="1" x14ac:dyDescent="0.25"/>
    <row r="70" ht="15.75" customHeight="1" x14ac:dyDescent="0.25"/>
    <row r="71" ht="15.75" customHeight="1" x14ac:dyDescent="0.25"/>
    <row r="72" ht="15.75" customHeight="1" x14ac:dyDescent="0.25"/>
    <row r="73" ht="15.75" customHeight="1" x14ac:dyDescent="0.25"/>
    <row r="74" ht="15.75" customHeight="1" x14ac:dyDescent="0.25"/>
    <row r="75" ht="15.75" customHeight="1" x14ac:dyDescent="0.25"/>
    <row r="76" ht="15.75" customHeight="1" x14ac:dyDescent="0.25"/>
    <row r="77" ht="15.75" customHeight="1" x14ac:dyDescent="0.25"/>
    <row r="78" ht="15.75" customHeight="1" x14ac:dyDescent="0.25"/>
    <row r="79" ht="15.75" customHeight="1" x14ac:dyDescent="0.25"/>
    <row r="80"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row r="1001" ht="15.75" customHeight="1" x14ac:dyDescent="0.25"/>
  </sheetData>
  <mergeCells count="3">
    <mergeCell ref="A3:C3"/>
    <mergeCell ref="D3:H3"/>
    <mergeCell ref="A1:H1"/>
  </mergeCells>
  <pageMargins left="0.7" right="0.7" top="0.75" bottom="0.75" header="0" footer="0"/>
  <pageSetup orientation="landscape"/>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Z1001"/>
  <sheetViews>
    <sheetView workbookViewId="0">
      <selection activeCell="C3" sqref="C3:C18"/>
    </sheetView>
  </sheetViews>
  <sheetFormatPr baseColWidth="10" defaultColWidth="14.42578125" defaultRowHeight="15" customHeight="1" x14ac:dyDescent="0.25"/>
  <cols>
    <col min="1" max="1" width="17.7109375" customWidth="1"/>
    <col min="2" max="2" width="15.5703125" customWidth="1"/>
    <col min="3" max="3" width="15.42578125" customWidth="1"/>
    <col min="4" max="4" width="7.7109375" customWidth="1"/>
    <col min="5" max="5" width="13.140625" customWidth="1"/>
    <col min="6" max="6" width="21.42578125" customWidth="1"/>
    <col min="7" max="7" width="22.85546875" customWidth="1"/>
    <col min="8" max="8" width="71" customWidth="1"/>
    <col min="9" max="9" width="16.5703125" customWidth="1"/>
  </cols>
  <sheetData>
    <row r="1" spans="1:26" ht="15" customHeight="1" thickBot="1" x14ac:dyDescent="0.3">
      <c r="A1" s="73" t="s">
        <v>513</v>
      </c>
      <c r="B1" s="73"/>
      <c r="C1" s="73"/>
      <c r="D1" s="73"/>
      <c r="E1" s="73"/>
      <c r="F1" s="73"/>
      <c r="G1" s="73"/>
      <c r="H1" s="73"/>
      <c r="I1" s="73"/>
    </row>
    <row r="2" spans="1:26" ht="32.25" thickBot="1" x14ac:dyDescent="0.3">
      <c r="A2" s="34" t="s">
        <v>9</v>
      </c>
      <c r="B2" s="34" t="s">
        <v>10</v>
      </c>
      <c r="C2" s="34" t="s">
        <v>11</v>
      </c>
      <c r="D2" s="34" t="s">
        <v>12</v>
      </c>
      <c r="E2" s="34" t="s">
        <v>13</v>
      </c>
      <c r="F2" s="34" t="s">
        <v>14</v>
      </c>
      <c r="G2" s="34" t="s">
        <v>15</v>
      </c>
      <c r="H2" s="34" t="s">
        <v>16</v>
      </c>
      <c r="I2" s="34" t="s">
        <v>17</v>
      </c>
      <c r="J2" s="5"/>
      <c r="K2" s="5"/>
      <c r="L2" s="5"/>
      <c r="M2" s="5"/>
      <c r="N2" s="5"/>
      <c r="O2" s="5"/>
      <c r="P2" s="5"/>
      <c r="Q2" s="5"/>
      <c r="R2" s="5"/>
      <c r="S2" s="5"/>
      <c r="T2" s="5"/>
      <c r="U2" s="5"/>
      <c r="V2" s="5"/>
      <c r="W2" s="5"/>
      <c r="X2" s="5"/>
      <c r="Y2" s="5"/>
      <c r="Z2" s="5"/>
    </row>
    <row r="3" spans="1:26" ht="158.25" thickBot="1" x14ac:dyDescent="0.3">
      <c r="A3" s="36">
        <v>178</v>
      </c>
      <c r="B3" s="36">
        <v>8</v>
      </c>
      <c r="C3" s="36" t="s">
        <v>18</v>
      </c>
      <c r="D3" s="36">
        <v>3</v>
      </c>
      <c r="E3" s="36" t="s">
        <v>169</v>
      </c>
      <c r="F3" s="36" t="s">
        <v>311</v>
      </c>
      <c r="G3" s="36" t="s">
        <v>104</v>
      </c>
      <c r="H3" s="38" t="s">
        <v>312</v>
      </c>
      <c r="I3" s="39" t="s">
        <v>131</v>
      </c>
      <c r="J3" s="5"/>
      <c r="K3" s="5"/>
      <c r="L3" s="5"/>
      <c r="M3" s="5"/>
      <c r="N3" s="5"/>
      <c r="O3" s="5"/>
      <c r="P3" s="5"/>
      <c r="Q3" s="5"/>
      <c r="R3" s="5"/>
      <c r="S3" s="5"/>
      <c r="T3" s="5"/>
      <c r="U3" s="5"/>
      <c r="V3" s="5"/>
      <c r="W3" s="5"/>
      <c r="X3" s="5"/>
      <c r="Y3" s="5"/>
      <c r="Z3" s="5"/>
    </row>
    <row r="4" spans="1:26" ht="158.25" thickBot="1" x14ac:dyDescent="0.3">
      <c r="A4" s="36">
        <v>179</v>
      </c>
      <c r="B4" s="36">
        <v>8</v>
      </c>
      <c r="C4" s="36" t="s">
        <v>18</v>
      </c>
      <c r="D4" s="36">
        <v>3</v>
      </c>
      <c r="E4" s="36" t="s">
        <v>169</v>
      </c>
      <c r="F4" s="36" t="s">
        <v>311</v>
      </c>
      <c r="G4" s="36" t="s">
        <v>313</v>
      </c>
      <c r="H4" s="38" t="s">
        <v>314</v>
      </c>
      <c r="I4" s="39" t="s">
        <v>131</v>
      </c>
      <c r="J4" s="5"/>
      <c r="K4" s="5"/>
      <c r="L4" s="5"/>
      <c r="M4" s="5"/>
      <c r="N4" s="5"/>
      <c r="O4" s="5"/>
      <c r="P4" s="5"/>
      <c r="Q4" s="5"/>
      <c r="R4" s="5"/>
      <c r="S4" s="5"/>
      <c r="T4" s="5"/>
      <c r="U4" s="5"/>
      <c r="V4" s="5"/>
      <c r="W4" s="5"/>
      <c r="X4" s="5"/>
      <c r="Y4" s="5"/>
      <c r="Z4" s="5"/>
    </row>
    <row r="5" spans="1:26" ht="205.5" thickBot="1" x14ac:dyDescent="0.3">
      <c r="A5" s="36">
        <v>180</v>
      </c>
      <c r="B5" s="36">
        <v>8</v>
      </c>
      <c r="C5" s="36" t="s">
        <v>18</v>
      </c>
      <c r="D5" s="36">
        <v>3</v>
      </c>
      <c r="E5" s="36" t="s">
        <v>169</v>
      </c>
      <c r="F5" s="36" t="s">
        <v>311</v>
      </c>
      <c r="G5" s="36" t="s">
        <v>104</v>
      </c>
      <c r="H5" s="38" t="s">
        <v>315</v>
      </c>
      <c r="I5" s="39" t="s">
        <v>131</v>
      </c>
      <c r="J5" s="5"/>
      <c r="K5" s="5"/>
      <c r="L5" s="5"/>
      <c r="M5" s="5"/>
      <c r="N5" s="5"/>
      <c r="O5" s="5"/>
      <c r="P5" s="5"/>
      <c r="Q5" s="5"/>
      <c r="R5" s="5"/>
      <c r="S5" s="5"/>
      <c r="T5" s="5"/>
      <c r="U5" s="5"/>
      <c r="V5" s="5"/>
      <c r="W5" s="5"/>
      <c r="X5" s="5"/>
      <c r="Y5" s="5"/>
      <c r="Z5" s="5"/>
    </row>
    <row r="6" spans="1:26" ht="158.25" thickBot="1" x14ac:dyDescent="0.3">
      <c r="A6" s="36">
        <v>181</v>
      </c>
      <c r="B6" s="36">
        <v>8</v>
      </c>
      <c r="C6" s="36" t="s">
        <v>18</v>
      </c>
      <c r="D6" s="36">
        <v>3</v>
      </c>
      <c r="E6" s="36" t="s">
        <v>169</v>
      </c>
      <c r="F6" s="36" t="s">
        <v>311</v>
      </c>
      <c r="G6" s="36" t="s">
        <v>313</v>
      </c>
      <c r="H6" s="38" t="s">
        <v>316</v>
      </c>
      <c r="I6" s="39" t="s">
        <v>131</v>
      </c>
      <c r="J6" s="5"/>
      <c r="K6" s="5"/>
      <c r="L6" s="5"/>
      <c r="M6" s="5"/>
      <c r="N6" s="5"/>
      <c r="O6" s="5"/>
      <c r="P6" s="5"/>
      <c r="Q6" s="5"/>
      <c r="R6" s="5"/>
      <c r="S6" s="5"/>
      <c r="T6" s="5"/>
      <c r="U6" s="5"/>
      <c r="V6" s="5"/>
      <c r="W6" s="5"/>
      <c r="X6" s="5"/>
      <c r="Y6" s="5"/>
      <c r="Z6" s="5"/>
    </row>
    <row r="7" spans="1:26" ht="111" thickBot="1" x14ac:dyDescent="0.3">
      <c r="A7" s="36">
        <v>182</v>
      </c>
      <c r="B7" s="36">
        <v>8</v>
      </c>
      <c r="C7" s="36" t="s">
        <v>18</v>
      </c>
      <c r="D7" s="36">
        <v>3</v>
      </c>
      <c r="E7" s="36" t="s">
        <v>169</v>
      </c>
      <c r="F7" s="36" t="s">
        <v>311</v>
      </c>
      <c r="G7" s="36" t="s">
        <v>104</v>
      </c>
      <c r="H7" s="38" t="s">
        <v>317</v>
      </c>
      <c r="I7" s="39" t="s">
        <v>131</v>
      </c>
      <c r="J7" s="5"/>
      <c r="K7" s="5"/>
      <c r="L7" s="5"/>
      <c r="M7" s="5"/>
      <c r="N7" s="5"/>
      <c r="O7" s="5"/>
      <c r="P7" s="5"/>
      <c r="Q7" s="5"/>
      <c r="R7" s="5"/>
      <c r="S7" s="5"/>
      <c r="T7" s="5"/>
      <c r="U7" s="5"/>
      <c r="V7" s="5"/>
      <c r="W7" s="5"/>
      <c r="X7" s="5"/>
      <c r="Y7" s="5"/>
      <c r="Z7" s="5"/>
    </row>
    <row r="8" spans="1:26" ht="409.6" thickBot="1" x14ac:dyDescent="0.3">
      <c r="A8" s="36">
        <v>183</v>
      </c>
      <c r="B8" s="36">
        <v>8</v>
      </c>
      <c r="C8" s="36" t="s">
        <v>18</v>
      </c>
      <c r="D8" s="36">
        <v>3</v>
      </c>
      <c r="E8" s="36" t="s">
        <v>169</v>
      </c>
      <c r="F8" s="36" t="s">
        <v>311</v>
      </c>
      <c r="G8" s="36" t="s">
        <v>313</v>
      </c>
      <c r="H8" s="38" t="s">
        <v>318</v>
      </c>
      <c r="I8" s="39" t="s">
        <v>131</v>
      </c>
      <c r="J8" s="5"/>
      <c r="K8" s="5"/>
      <c r="L8" s="5"/>
      <c r="M8" s="5"/>
      <c r="N8" s="5"/>
      <c r="O8" s="5"/>
      <c r="P8" s="5"/>
      <c r="Q8" s="5"/>
      <c r="R8" s="5"/>
      <c r="S8" s="5"/>
      <c r="T8" s="5"/>
      <c r="U8" s="5"/>
      <c r="V8" s="5"/>
      <c r="W8" s="5"/>
      <c r="X8" s="5"/>
      <c r="Y8" s="5"/>
      <c r="Z8" s="5"/>
    </row>
    <row r="9" spans="1:26" ht="174" thickBot="1" x14ac:dyDescent="0.3">
      <c r="A9" s="36">
        <v>184</v>
      </c>
      <c r="B9" s="36">
        <v>8</v>
      </c>
      <c r="C9" s="36" t="s">
        <v>18</v>
      </c>
      <c r="D9" s="36">
        <v>3</v>
      </c>
      <c r="E9" s="36" t="s">
        <v>169</v>
      </c>
      <c r="F9" s="36" t="s">
        <v>311</v>
      </c>
      <c r="G9" s="36" t="s">
        <v>313</v>
      </c>
      <c r="H9" s="38" t="s">
        <v>319</v>
      </c>
      <c r="I9" s="39" t="s">
        <v>131</v>
      </c>
      <c r="J9" s="5"/>
      <c r="K9" s="5"/>
      <c r="L9" s="5"/>
      <c r="M9" s="5"/>
      <c r="N9" s="5"/>
      <c r="O9" s="5"/>
      <c r="P9" s="5"/>
      <c r="Q9" s="5"/>
      <c r="R9" s="5"/>
      <c r="S9" s="5"/>
      <c r="T9" s="5"/>
      <c r="U9" s="5"/>
      <c r="V9" s="5"/>
      <c r="W9" s="5"/>
      <c r="X9" s="5"/>
      <c r="Y9" s="5"/>
      <c r="Z9" s="5"/>
    </row>
    <row r="10" spans="1:26" ht="300" thickBot="1" x14ac:dyDescent="0.3">
      <c r="A10" s="36">
        <v>185</v>
      </c>
      <c r="B10" s="36">
        <v>8</v>
      </c>
      <c r="C10" s="36" t="s">
        <v>18</v>
      </c>
      <c r="D10" s="36">
        <v>3</v>
      </c>
      <c r="E10" s="36" t="s">
        <v>169</v>
      </c>
      <c r="F10" s="36" t="s">
        <v>311</v>
      </c>
      <c r="G10" s="36" t="s">
        <v>313</v>
      </c>
      <c r="H10" s="38" t="s">
        <v>320</v>
      </c>
      <c r="I10" s="39" t="s">
        <v>131</v>
      </c>
      <c r="J10" s="5"/>
      <c r="K10" s="5"/>
      <c r="L10" s="5"/>
      <c r="M10" s="5"/>
      <c r="N10" s="5"/>
      <c r="O10" s="5"/>
      <c r="P10" s="5"/>
      <c r="Q10" s="5"/>
      <c r="R10" s="5"/>
      <c r="S10" s="5"/>
      <c r="T10" s="5"/>
      <c r="U10" s="5"/>
      <c r="V10" s="5"/>
      <c r="W10" s="5"/>
      <c r="X10" s="5"/>
      <c r="Y10" s="5"/>
      <c r="Z10" s="5"/>
    </row>
    <row r="11" spans="1:26" ht="409.6" thickBot="1" x14ac:dyDescent="0.3">
      <c r="A11" s="36">
        <v>186</v>
      </c>
      <c r="B11" s="36">
        <v>8</v>
      </c>
      <c r="C11" s="36" t="s">
        <v>18</v>
      </c>
      <c r="D11" s="36">
        <v>3</v>
      </c>
      <c r="E11" s="36" t="s">
        <v>169</v>
      </c>
      <c r="F11" s="36" t="s">
        <v>311</v>
      </c>
      <c r="G11" s="36" t="s">
        <v>104</v>
      </c>
      <c r="H11" s="38" t="s">
        <v>321</v>
      </c>
      <c r="I11" s="39" t="s">
        <v>131</v>
      </c>
      <c r="J11" s="5"/>
      <c r="K11" s="5"/>
      <c r="L11" s="5"/>
      <c r="M11" s="5"/>
      <c r="N11" s="5"/>
      <c r="O11" s="5"/>
      <c r="P11" s="5"/>
      <c r="Q11" s="5"/>
      <c r="R11" s="5"/>
      <c r="S11" s="5"/>
      <c r="T11" s="5"/>
      <c r="U11" s="5"/>
      <c r="V11" s="5"/>
      <c r="W11" s="5"/>
      <c r="X11" s="5"/>
      <c r="Y11" s="5"/>
      <c r="Z11" s="5"/>
    </row>
    <row r="12" spans="1:26" ht="237" thickBot="1" x14ac:dyDescent="0.3">
      <c r="A12" s="36">
        <v>187</v>
      </c>
      <c r="B12" s="36">
        <v>8</v>
      </c>
      <c r="C12" s="36" t="s">
        <v>18</v>
      </c>
      <c r="D12" s="36">
        <v>3</v>
      </c>
      <c r="E12" s="36" t="s">
        <v>169</v>
      </c>
      <c r="F12" s="36" t="s">
        <v>311</v>
      </c>
      <c r="G12" s="36" t="s">
        <v>104</v>
      </c>
      <c r="H12" s="38" t="s">
        <v>322</v>
      </c>
      <c r="I12" s="39" t="s">
        <v>131</v>
      </c>
      <c r="J12" s="5"/>
      <c r="K12" s="5"/>
      <c r="L12" s="5"/>
      <c r="M12" s="5"/>
      <c r="N12" s="5"/>
      <c r="O12" s="5"/>
      <c r="P12" s="5"/>
      <c r="Q12" s="5"/>
      <c r="R12" s="5"/>
      <c r="S12" s="5"/>
      <c r="T12" s="5"/>
      <c r="U12" s="5"/>
      <c r="V12" s="5"/>
      <c r="W12" s="5"/>
      <c r="X12" s="5"/>
      <c r="Y12" s="5"/>
      <c r="Z12" s="5"/>
    </row>
    <row r="13" spans="1:26" ht="347.25" thickBot="1" x14ac:dyDescent="0.3">
      <c r="A13" s="36">
        <v>188</v>
      </c>
      <c r="B13" s="36">
        <v>8</v>
      </c>
      <c r="C13" s="36" t="s">
        <v>18</v>
      </c>
      <c r="D13" s="36">
        <v>3</v>
      </c>
      <c r="E13" s="36" t="s">
        <v>169</v>
      </c>
      <c r="F13" s="36" t="s">
        <v>311</v>
      </c>
      <c r="G13" s="36" t="s">
        <v>323</v>
      </c>
      <c r="H13" s="38" t="s">
        <v>324</v>
      </c>
      <c r="I13" s="39" t="s">
        <v>131</v>
      </c>
      <c r="J13" s="5"/>
      <c r="K13" s="5"/>
      <c r="L13" s="5"/>
      <c r="M13" s="5"/>
      <c r="N13" s="5"/>
      <c r="O13" s="5"/>
      <c r="P13" s="5"/>
      <c r="Q13" s="5"/>
      <c r="R13" s="5"/>
      <c r="S13" s="5"/>
      <c r="T13" s="5"/>
      <c r="U13" s="5"/>
      <c r="V13" s="5"/>
      <c r="W13" s="5"/>
      <c r="X13" s="5"/>
      <c r="Y13" s="5"/>
      <c r="Z13" s="5"/>
    </row>
    <row r="14" spans="1:26" ht="126.75" thickBot="1" x14ac:dyDescent="0.3">
      <c r="A14" s="36">
        <v>189</v>
      </c>
      <c r="B14" s="36">
        <v>8</v>
      </c>
      <c r="C14" s="36" t="s">
        <v>18</v>
      </c>
      <c r="D14" s="36">
        <v>3</v>
      </c>
      <c r="E14" s="36" t="s">
        <v>169</v>
      </c>
      <c r="F14" s="36" t="s">
        <v>311</v>
      </c>
      <c r="G14" s="36" t="s">
        <v>313</v>
      </c>
      <c r="H14" s="38" t="s">
        <v>325</v>
      </c>
      <c r="I14" s="39" t="s">
        <v>72</v>
      </c>
      <c r="J14" s="5"/>
      <c r="K14" s="5"/>
      <c r="L14" s="5"/>
      <c r="M14" s="5"/>
      <c r="N14" s="5"/>
      <c r="O14" s="5"/>
      <c r="P14" s="5"/>
      <c r="Q14" s="5"/>
      <c r="R14" s="5"/>
      <c r="S14" s="5"/>
      <c r="T14" s="5"/>
      <c r="U14" s="5"/>
      <c r="V14" s="5"/>
      <c r="W14" s="5"/>
      <c r="X14" s="5"/>
      <c r="Y14" s="5"/>
      <c r="Z14" s="5"/>
    </row>
    <row r="15" spans="1:26" ht="331.5" thickBot="1" x14ac:dyDescent="0.3">
      <c r="A15" s="36">
        <v>190</v>
      </c>
      <c r="B15" s="36">
        <v>8</v>
      </c>
      <c r="C15" s="36" t="s">
        <v>18</v>
      </c>
      <c r="D15" s="36">
        <v>3</v>
      </c>
      <c r="E15" s="36" t="s">
        <v>169</v>
      </c>
      <c r="F15" s="36" t="s">
        <v>311</v>
      </c>
      <c r="G15" s="36" t="s">
        <v>145</v>
      </c>
      <c r="H15" s="38" t="s">
        <v>326</v>
      </c>
      <c r="I15" s="39" t="s">
        <v>72</v>
      </c>
      <c r="J15" s="5"/>
      <c r="K15" s="5"/>
      <c r="L15" s="5"/>
      <c r="M15" s="5"/>
      <c r="N15" s="5"/>
      <c r="O15" s="5"/>
      <c r="P15" s="5"/>
      <c r="Q15" s="5"/>
      <c r="R15" s="5"/>
      <c r="S15" s="5"/>
      <c r="T15" s="5"/>
      <c r="U15" s="5"/>
      <c r="V15" s="5"/>
      <c r="W15" s="5"/>
      <c r="X15" s="5"/>
      <c r="Y15" s="5"/>
      <c r="Z15" s="5"/>
    </row>
    <row r="16" spans="1:26" ht="409.6" thickBot="1" x14ac:dyDescent="0.3">
      <c r="A16" s="36">
        <v>191</v>
      </c>
      <c r="B16" s="36">
        <v>8</v>
      </c>
      <c r="C16" s="36" t="s">
        <v>18</v>
      </c>
      <c r="D16" s="36">
        <v>3</v>
      </c>
      <c r="E16" s="36" t="s">
        <v>169</v>
      </c>
      <c r="F16" s="36" t="s">
        <v>311</v>
      </c>
      <c r="G16" s="36" t="s">
        <v>313</v>
      </c>
      <c r="H16" s="38" t="s">
        <v>327</v>
      </c>
      <c r="I16" s="39" t="s">
        <v>66</v>
      </c>
      <c r="J16" s="5"/>
      <c r="K16" s="5"/>
      <c r="L16" s="5"/>
      <c r="M16" s="5"/>
      <c r="N16" s="5"/>
      <c r="O16" s="5"/>
      <c r="P16" s="5"/>
      <c r="Q16" s="5"/>
      <c r="R16" s="5"/>
      <c r="S16" s="5"/>
      <c r="T16" s="5"/>
      <c r="U16" s="5"/>
      <c r="V16" s="5"/>
      <c r="W16" s="5"/>
      <c r="X16" s="5"/>
      <c r="Y16" s="5"/>
      <c r="Z16" s="5"/>
    </row>
    <row r="17" spans="1:26" ht="221.25" thickBot="1" x14ac:dyDescent="0.3">
      <c r="A17" s="36">
        <v>192</v>
      </c>
      <c r="B17" s="36">
        <v>8</v>
      </c>
      <c r="C17" s="36" t="s">
        <v>18</v>
      </c>
      <c r="D17" s="36">
        <v>3</v>
      </c>
      <c r="E17" s="36" t="s">
        <v>169</v>
      </c>
      <c r="F17" s="36" t="s">
        <v>311</v>
      </c>
      <c r="G17" s="36" t="s">
        <v>104</v>
      </c>
      <c r="H17" s="38" t="s">
        <v>328</v>
      </c>
      <c r="I17" s="39" t="s">
        <v>131</v>
      </c>
      <c r="J17" s="5"/>
      <c r="K17" s="5"/>
      <c r="L17" s="5"/>
      <c r="M17" s="5"/>
      <c r="N17" s="5"/>
      <c r="O17" s="5"/>
      <c r="P17" s="5"/>
      <c r="Q17" s="5"/>
      <c r="R17" s="5"/>
      <c r="S17" s="5"/>
      <c r="T17" s="5"/>
      <c r="U17" s="5"/>
      <c r="V17" s="5"/>
      <c r="W17" s="5"/>
      <c r="X17" s="5"/>
      <c r="Y17" s="5"/>
      <c r="Z17" s="5"/>
    </row>
    <row r="18" spans="1:26" ht="284.25" thickBot="1" x14ac:dyDescent="0.3">
      <c r="A18" s="36">
        <v>193</v>
      </c>
      <c r="B18" s="36">
        <v>8</v>
      </c>
      <c r="C18" s="36" t="s">
        <v>18</v>
      </c>
      <c r="D18" s="36">
        <v>3</v>
      </c>
      <c r="E18" s="36" t="s">
        <v>169</v>
      </c>
      <c r="F18" s="36" t="s">
        <v>311</v>
      </c>
      <c r="G18" s="36" t="s">
        <v>313</v>
      </c>
      <c r="H18" s="38" t="s">
        <v>329</v>
      </c>
      <c r="I18" s="39" t="s">
        <v>131</v>
      </c>
      <c r="J18" s="5"/>
      <c r="K18" s="5"/>
      <c r="L18" s="5"/>
      <c r="M18" s="5"/>
      <c r="N18" s="5"/>
      <c r="O18" s="5"/>
      <c r="P18" s="5"/>
      <c r="Q18" s="5"/>
      <c r="R18" s="5"/>
      <c r="S18" s="5"/>
      <c r="T18" s="5"/>
      <c r="U18" s="5"/>
      <c r="V18" s="5"/>
      <c r="W18" s="5"/>
      <c r="X18" s="5"/>
      <c r="Y18" s="5"/>
      <c r="Z18" s="5"/>
    </row>
    <row r="19" spans="1:26" ht="15.75" x14ac:dyDescent="0.25">
      <c r="A19" s="5"/>
      <c r="B19" s="5"/>
      <c r="C19" s="5"/>
      <c r="D19" s="5"/>
      <c r="E19" s="5"/>
      <c r="F19" s="5"/>
      <c r="G19" s="5"/>
      <c r="H19" s="5"/>
      <c r="I19" s="5"/>
      <c r="J19" s="5"/>
      <c r="K19" s="5"/>
      <c r="L19" s="5"/>
      <c r="M19" s="5"/>
      <c r="N19" s="5"/>
      <c r="O19" s="5"/>
      <c r="P19" s="5"/>
      <c r="Q19" s="5"/>
      <c r="R19" s="5"/>
      <c r="S19" s="5"/>
      <c r="T19" s="5"/>
      <c r="U19" s="5"/>
      <c r="V19" s="5"/>
      <c r="W19" s="5"/>
      <c r="X19" s="5"/>
      <c r="Y19" s="5"/>
      <c r="Z19" s="5"/>
    </row>
    <row r="20" spans="1:26" ht="15.75" x14ac:dyDescent="0.25">
      <c r="A20" s="5"/>
      <c r="B20" s="5"/>
      <c r="C20" s="5"/>
      <c r="D20" s="5"/>
      <c r="E20" s="5"/>
      <c r="F20" s="5"/>
      <c r="G20" s="5"/>
      <c r="H20" s="5"/>
      <c r="I20" s="5"/>
      <c r="J20" s="5"/>
      <c r="K20" s="5"/>
      <c r="L20" s="5"/>
      <c r="M20" s="5"/>
      <c r="N20" s="5"/>
      <c r="O20" s="5"/>
      <c r="P20" s="5"/>
      <c r="Q20" s="5"/>
      <c r="R20" s="5"/>
      <c r="S20" s="5"/>
      <c r="T20" s="5"/>
      <c r="U20" s="5"/>
      <c r="V20" s="5"/>
      <c r="W20" s="5"/>
      <c r="X20" s="5"/>
      <c r="Y20" s="5"/>
      <c r="Z20" s="5"/>
    </row>
    <row r="21" spans="1:26" ht="15.75" x14ac:dyDescent="0.25">
      <c r="A21" s="5"/>
      <c r="B21" s="5"/>
      <c r="C21" s="5"/>
      <c r="D21" s="5"/>
      <c r="E21" s="5"/>
      <c r="F21" s="5"/>
      <c r="G21" s="5"/>
      <c r="H21" s="5"/>
      <c r="I21" s="5"/>
      <c r="J21" s="5"/>
      <c r="K21" s="5"/>
      <c r="L21" s="5"/>
      <c r="M21" s="5"/>
      <c r="N21" s="5"/>
      <c r="O21" s="5"/>
      <c r="P21" s="5"/>
      <c r="Q21" s="5"/>
      <c r="R21" s="5"/>
      <c r="S21" s="5"/>
      <c r="T21" s="5"/>
      <c r="U21" s="5"/>
      <c r="V21" s="5"/>
      <c r="W21" s="5"/>
      <c r="X21" s="5"/>
      <c r="Y21" s="5"/>
      <c r="Z21" s="5"/>
    </row>
    <row r="22" spans="1:26" ht="15.75" x14ac:dyDescent="0.25">
      <c r="A22" s="5"/>
      <c r="B22" s="5"/>
      <c r="C22" s="5"/>
      <c r="D22" s="5"/>
      <c r="E22" s="5"/>
      <c r="F22" s="5"/>
      <c r="G22" s="5"/>
      <c r="H22" s="5"/>
      <c r="I22" s="5"/>
      <c r="J22" s="5"/>
      <c r="K22" s="5"/>
      <c r="L22" s="5"/>
      <c r="M22" s="5"/>
      <c r="N22" s="5"/>
      <c r="O22" s="5"/>
      <c r="P22" s="5"/>
      <c r="Q22" s="5"/>
      <c r="R22" s="5"/>
      <c r="S22" s="5"/>
      <c r="T22" s="5"/>
      <c r="U22" s="5"/>
      <c r="V22" s="5"/>
      <c r="W22" s="5"/>
      <c r="X22" s="5"/>
      <c r="Y22" s="5"/>
      <c r="Z22" s="5"/>
    </row>
    <row r="23" spans="1:26" ht="15.75" x14ac:dyDescent="0.25">
      <c r="A23" s="5"/>
      <c r="B23" s="5"/>
      <c r="C23" s="5"/>
      <c r="D23" s="5"/>
      <c r="E23" s="5"/>
      <c r="F23" s="5"/>
      <c r="G23" s="5"/>
      <c r="H23" s="5"/>
      <c r="I23" s="5"/>
      <c r="J23" s="5"/>
      <c r="K23" s="5"/>
      <c r="L23" s="5"/>
      <c r="M23" s="5"/>
      <c r="N23" s="5"/>
      <c r="O23" s="5"/>
      <c r="P23" s="5"/>
      <c r="Q23" s="5"/>
      <c r="R23" s="5"/>
      <c r="S23" s="5"/>
      <c r="T23" s="5"/>
      <c r="U23" s="5"/>
      <c r="V23" s="5"/>
      <c r="W23" s="5"/>
      <c r="X23" s="5"/>
      <c r="Y23" s="5"/>
      <c r="Z23" s="5"/>
    </row>
    <row r="24" spans="1:26" ht="15.75" x14ac:dyDescent="0.25">
      <c r="A24" s="5"/>
      <c r="B24" s="5"/>
      <c r="C24" s="5"/>
      <c r="D24" s="5"/>
      <c r="E24" s="5"/>
      <c r="F24" s="5"/>
      <c r="G24" s="5"/>
      <c r="H24" s="5"/>
      <c r="I24" s="5"/>
      <c r="J24" s="5"/>
      <c r="K24" s="5"/>
      <c r="L24" s="5"/>
      <c r="M24" s="5"/>
      <c r="N24" s="5"/>
      <c r="O24" s="5"/>
      <c r="P24" s="5"/>
      <c r="Q24" s="5"/>
      <c r="R24" s="5"/>
      <c r="S24" s="5"/>
      <c r="T24" s="5"/>
      <c r="U24" s="5"/>
      <c r="V24" s="5"/>
      <c r="W24" s="5"/>
      <c r="X24" s="5"/>
      <c r="Y24" s="5"/>
      <c r="Z24" s="5"/>
    </row>
    <row r="25" spans="1:26" ht="15.75" x14ac:dyDescent="0.25">
      <c r="A25" s="5"/>
      <c r="B25" s="5"/>
      <c r="C25" s="5"/>
      <c r="D25" s="5"/>
      <c r="E25" s="5"/>
      <c r="F25" s="5"/>
      <c r="G25" s="5"/>
      <c r="H25" s="5"/>
      <c r="I25" s="5"/>
      <c r="J25" s="5"/>
      <c r="K25" s="5"/>
      <c r="L25" s="5"/>
      <c r="M25" s="5"/>
      <c r="N25" s="5"/>
      <c r="O25" s="5"/>
      <c r="P25" s="5"/>
      <c r="Q25" s="5"/>
      <c r="R25" s="5"/>
      <c r="S25" s="5"/>
      <c r="T25" s="5"/>
      <c r="U25" s="5"/>
      <c r="V25" s="5"/>
      <c r="W25" s="5"/>
      <c r="X25" s="5"/>
      <c r="Y25" s="5"/>
      <c r="Z25" s="5"/>
    </row>
    <row r="26" spans="1:26" ht="15.75" x14ac:dyDescent="0.25">
      <c r="A26" s="5"/>
      <c r="B26" s="5"/>
      <c r="C26" s="5"/>
      <c r="D26" s="5"/>
      <c r="E26" s="5"/>
      <c r="F26" s="5"/>
      <c r="G26" s="5"/>
      <c r="H26" s="5"/>
      <c r="I26" s="5"/>
      <c r="J26" s="5"/>
      <c r="K26" s="5"/>
      <c r="L26" s="5"/>
      <c r="M26" s="5"/>
      <c r="N26" s="5"/>
      <c r="O26" s="5"/>
      <c r="P26" s="5"/>
      <c r="Q26" s="5"/>
      <c r="R26" s="5"/>
      <c r="S26" s="5"/>
      <c r="T26" s="5"/>
      <c r="U26" s="5"/>
      <c r="V26" s="5"/>
      <c r="W26" s="5"/>
      <c r="X26" s="5"/>
      <c r="Y26" s="5"/>
      <c r="Z26" s="5"/>
    </row>
    <row r="27" spans="1:26" ht="15.75" x14ac:dyDescent="0.25">
      <c r="A27" s="5"/>
      <c r="B27" s="5"/>
      <c r="C27" s="5"/>
      <c r="D27" s="5"/>
      <c r="E27" s="5"/>
      <c r="F27" s="5"/>
      <c r="G27" s="5"/>
      <c r="H27" s="5"/>
      <c r="I27" s="5"/>
      <c r="J27" s="5"/>
      <c r="K27" s="5"/>
      <c r="L27" s="5"/>
      <c r="M27" s="5"/>
      <c r="N27" s="5"/>
      <c r="O27" s="5"/>
      <c r="P27" s="5"/>
      <c r="Q27" s="5"/>
      <c r="R27" s="5"/>
      <c r="S27" s="5"/>
      <c r="T27" s="5"/>
      <c r="U27" s="5"/>
      <c r="V27" s="5"/>
      <c r="W27" s="5"/>
      <c r="X27" s="5"/>
      <c r="Y27" s="5"/>
      <c r="Z27" s="5"/>
    </row>
    <row r="28" spans="1:26" ht="15.75" x14ac:dyDescent="0.25">
      <c r="A28" s="5"/>
      <c r="B28" s="5"/>
      <c r="C28" s="5"/>
      <c r="D28" s="5"/>
      <c r="E28" s="5"/>
      <c r="F28" s="5"/>
      <c r="G28" s="5"/>
      <c r="H28" s="5"/>
      <c r="I28" s="5"/>
      <c r="J28" s="5"/>
      <c r="K28" s="5"/>
      <c r="L28" s="5"/>
      <c r="M28" s="5"/>
      <c r="N28" s="5"/>
      <c r="O28" s="5"/>
      <c r="P28" s="5"/>
      <c r="Q28" s="5"/>
      <c r="R28" s="5"/>
      <c r="S28" s="5"/>
      <c r="T28" s="5"/>
      <c r="U28" s="5"/>
      <c r="V28" s="5"/>
      <c r="W28" s="5"/>
      <c r="X28" s="5"/>
      <c r="Y28" s="5"/>
      <c r="Z28" s="5"/>
    </row>
    <row r="29" spans="1:26" ht="15.75" x14ac:dyDescent="0.25">
      <c r="A29" s="5"/>
      <c r="B29" s="5"/>
      <c r="C29" s="5"/>
      <c r="D29" s="5"/>
      <c r="E29" s="5"/>
      <c r="F29" s="5"/>
      <c r="G29" s="5"/>
      <c r="H29" s="5"/>
      <c r="I29" s="5"/>
      <c r="J29" s="5"/>
      <c r="K29" s="5"/>
      <c r="L29" s="5"/>
      <c r="M29" s="5"/>
      <c r="N29" s="5"/>
      <c r="O29" s="5"/>
      <c r="P29" s="5"/>
      <c r="Q29" s="5"/>
      <c r="R29" s="5"/>
      <c r="S29" s="5"/>
      <c r="T29" s="5"/>
      <c r="U29" s="5"/>
      <c r="V29" s="5"/>
      <c r="W29" s="5"/>
      <c r="X29" s="5"/>
      <c r="Y29" s="5"/>
      <c r="Z29" s="5"/>
    </row>
    <row r="30" spans="1:26" ht="15.75" x14ac:dyDescent="0.25">
      <c r="A30" s="5"/>
      <c r="B30" s="5"/>
      <c r="C30" s="5"/>
      <c r="D30" s="5"/>
      <c r="E30" s="5"/>
      <c r="F30" s="5"/>
      <c r="G30" s="5"/>
      <c r="H30" s="5"/>
      <c r="I30" s="5"/>
      <c r="J30" s="5"/>
      <c r="K30" s="5"/>
      <c r="L30" s="5"/>
      <c r="M30" s="5"/>
      <c r="N30" s="5"/>
      <c r="O30" s="5"/>
      <c r="P30" s="5"/>
      <c r="Q30" s="5"/>
      <c r="R30" s="5"/>
      <c r="S30" s="5"/>
      <c r="T30" s="5"/>
      <c r="U30" s="5"/>
      <c r="V30" s="5"/>
      <c r="W30" s="5"/>
      <c r="X30" s="5"/>
      <c r="Y30" s="5"/>
      <c r="Z30" s="5"/>
    </row>
    <row r="31" spans="1:26" ht="15.75" x14ac:dyDescent="0.25">
      <c r="A31" s="5"/>
      <c r="B31" s="5"/>
      <c r="C31" s="5"/>
      <c r="D31" s="5"/>
      <c r="E31" s="5"/>
      <c r="F31" s="5"/>
      <c r="G31" s="5"/>
      <c r="H31" s="5"/>
      <c r="I31" s="5"/>
      <c r="J31" s="5"/>
      <c r="K31" s="5"/>
      <c r="L31" s="5"/>
      <c r="M31" s="5"/>
      <c r="N31" s="5"/>
      <c r="O31" s="5"/>
      <c r="P31" s="5"/>
      <c r="Q31" s="5"/>
      <c r="R31" s="5"/>
      <c r="S31" s="5"/>
      <c r="T31" s="5"/>
      <c r="U31" s="5"/>
      <c r="V31" s="5"/>
      <c r="W31" s="5"/>
      <c r="X31" s="5"/>
      <c r="Y31" s="5"/>
      <c r="Z31" s="5"/>
    </row>
    <row r="32" spans="1:26" ht="15.75" x14ac:dyDescent="0.25">
      <c r="A32" s="5"/>
      <c r="B32" s="5"/>
      <c r="C32" s="5"/>
      <c r="D32" s="5"/>
      <c r="E32" s="5"/>
      <c r="F32" s="5"/>
      <c r="G32" s="5"/>
      <c r="H32" s="5"/>
      <c r="I32" s="5"/>
      <c r="J32" s="5"/>
      <c r="K32" s="5"/>
      <c r="L32" s="5"/>
      <c r="M32" s="5"/>
      <c r="N32" s="5"/>
      <c r="O32" s="5"/>
      <c r="P32" s="5"/>
      <c r="Q32" s="5"/>
      <c r="R32" s="5"/>
      <c r="S32" s="5"/>
      <c r="T32" s="5"/>
      <c r="U32" s="5"/>
      <c r="V32" s="5"/>
      <c r="W32" s="5"/>
      <c r="X32" s="5"/>
      <c r="Y32" s="5"/>
      <c r="Z32" s="5"/>
    </row>
    <row r="33" spans="1:26" ht="15.75" x14ac:dyDescent="0.25">
      <c r="A33" s="5"/>
      <c r="B33" s="5"/>
      <c r="C33" s="5"/>
      <c r="D33" s="5"/>
      <c r="E33" s="5"/>
      <c r="F33" s="5"/>
      <c r="G33" s="5"/>
      <c r="H33" s="5"/>
      <c r="I33" s="5"/>
      <c r="J33" s="5"/>
      <c r="K33" s="5"/>
      <c r="L33" s="5"/>
      <c r="M33" s="5"/>
      <c r="N33" s="5"/>
      <c r="O33" s="5"/>
      <c r="P33" s="5"/>
      <c r="Q33" s="5"/>
      <c r="R33" s="5"/>
      <c r="S33" s="5"/>
      <c r="T33" s="5"/>
      <c r="U33" s="5"/>
      <c r="V33" s="5"/>
      <c r="W33" s="5"/>
      <c r="X33" s="5"/>
      <c r="Y33" s="5"/>
      <c r="Z33" s="5"/>
    </row>
    <row r="34" spans="1:26" ht="15.75" x14ac:dyDescent="0.25">
      <c r="A34" s="5"/>
      <c r="B34" s="5"/>
      <c r="C34" s="5"/>
      <c r="D34" s="5"/>
      <c r="E34" s="5"/>
      <c r="F34" s="5"/>
      <c r="G34" s="5"/>
      <c r="H34" s="5"/>
      <c r="I34" s="5"/>
      <c r="J34" s="5"/>
      <c r="K34" s="5"/>
      <c r="L34" s="5"/>
      <c r="M34" s="5"/>
      <c r="N34" s="5"/>
      <c r="O34" s="5"/>
      <c r="P34" s="5"/>
      <c r="Q34" s="5"/>
      <c r="R34" s="5"/>
      <c r="S34" s="5"/>
      <c r="T34" s="5"/>
      <c r="U34" s="5"/>
      <c r="V34" s="5"/>
      <c r="W34" s="5"/>
      <c r="X34" s="5"/>
      <c r="Y34" s="5"/>
      <c r="Z34" s="5"/>
    </row>
    <row r="35" spans="1:26" ht="15.75" x14ac:dyDescent="0.25">
      <c r="A35" s="5"/>
      <c r="B35" s="5"/>
      <c r="C35" s="5"/>
      <c r="D35" s="5"/>
      <c r="E35" s="5"/>
      <c r="F35" s="5"/>
      <c r="G35" s="5"/>
      <c r="H35" s="5"/>
      <c r="I35" s="5"/>
      <c r="J35" s="5"/>
      <c r="K35" s="5"/>
      <c r="L35" s="5"/>
      <c r="M35" s="5"/>
      <c r="N35" s="5"/>
      <c r="O35" s="5"/>
      <c r="P35" s="5"/>
      <c r="Q35" s="5"/>
      <c r="R35" s="5"/>
      <c r="S35" s="5"/>
      <c r="T35" s="5"/>
      <c r="U35" s="5"/>
      <c r="V35" s="5"/>
      <c r="W35" s="5"/>
      <c r="X35" s="5"/>
      <c r="Y35" s="5"/>
      <c r="Z35" s="5"/>
    </row>
    <row r="36" spans="1:26" ht="15.75" x14ac:dyDescent="0.25">
      <c r="A36" s="5"/>
      <c r="B36" s="5"/>
      <c r="C36" s="5"/>
      <c r="D36" s="5"/>
      <c r="E36" s="5"/>
      <c r="F36" s="5"/>
      <c r="G36" s="5"/>
      <c r="H36" s="5"/>
      <c r="I36" s="5"/>
      <c r="J36" s="5"/>
      <c r="K36" s="5"/>
      <c r="L36" s="5"/>
      <c r="M36" s="5"/>
      <c r="N36" s="5"/>
      <c r="O36" s="5"/>
      <c r="P36" s="5"/>
      <c r="Q36" s="5"/>
      <c r="R36" s="5"/>
      <c r="S36" s="5"/>
      <c r="T36" s="5"/>
      <c r="U36" s="5"/>
      <c r="V36" s="5"/>
      <c r="W36" s="5"/>
      <c r="X36" s="5"/>
      <c r="Y36" s="5"/>
      <c r="Z36" s="5"/>
    </row>
    <row r="37" spans="1:26" ht="15.75" x14ac:dyDescent="0.25">
      <c r="A37" s="5"/>
      <c r="B37" s="5"/>
      <c r="C37" s="5"/>
      <c r="D37" s="5"/>
      <c r="E37" s="5"/>
      <c r="F37" s="5"/>
      <c r="G37" s="5"/>
      <c r="H37" s="5"/>
      <c r="I37" s="5"/>
      <c r="J37" s="5"/>
      <c r="K37" s="5"/>
      <c r="L37" s="5"/>
      <c r="M37" s="5"/>
      <c r="N37" s="5"/>
      <c r="O37" s="5"/>
      <c r="P37" s="5"/>
      <c r="Q37" s="5"/>
      <c r="R37" s="5"/>
      <c r="S37" s="5"/>
      <c r="T37" s="5"/>
      <c r="U37" s="5"/>
      <c r="V37" s="5"/>
      <c r="W37" s="5"/>
      <c r="X37" s="5"/>
      <c r="Y37" s="5"/>
      <c r="Z37" s="5"/>
    </row>
    <row r="38" spans="1:26" ht="15.75" x14ac:dyDescent="0.25">
      <c r="A38" s="5"/>
      <c r="B38" s="5"/>
      <c r="C38" s="5"/>
      <c r="D38" s="5"/>
      <c r="E38" s="5"/>
      <c r="F38" s="5"/>
      <c r="G38" s="5"/>
      <c r="H38" s="5"/>
      <c r="I38" s="5"/>
      <c r="J38" s="5"/>
      <c r="K38" s="5"/>
      <c r="L38" s="5"/>
      <c r="M38" s="5"/>
      <c r="N38" s="5"/>
      <c r="O38" s="5"/>
      <c r="P38" s="5"/>
      <c r="Q38" s="5"/>
      <c r="R38" s="5"/>
      <c r="S38" s="5"/>
      <c r="T38" s="5"/>
      <c r="U38" s="5"/>
      <c r="V38" s="5"/>
      <c r="W38" s="5"/>
      <c r="X38" s="5"/>
      <c r="Y38" s="5"/>
      <c r="Z38" s="5"/>
    </row>
    <row r="39" spans="1:26" ht="15.75" x14ac:dyDescent="0.25">
      <c r="A39" s="5"/>
      <c r="B39" s="5"/>
      <c r="C39" s="5"/>
      <c r="D39" s="5"/>
      <c r="E39" s="5"/>
      <c r="F39" s="5"/>
      <c r="G39" s="5"/>
      <c r="H39" s="5"/>
      <c r="I39" s="5"/>
      <c r="J39" s="5"/>
      <c r="K39" s="5"/>
      <c r="L39" s="5"/>
      <c r="M39" s="5"/>
      <c r="N39" s="5"/>
      <c r="O39" s="5"/>
      <c r="P39" s="5"/>
      <c r="Q39" s="5"/>
      <c r="R39" s="5"/>
      <c r="S39" s="5"/>
      <c r="T39" s="5"/>
      <c r="U39" s="5"/>
      <c r="V39" s="5"/>
      <c r="W39" s="5"/>
      <c r="X39" s="5"/>
      <c r="Y39" s="5"/>
      <c r="Z39" s="5"/>
    </row>
    <row r="40" spans="1:26" ht="15.75" x14ac:dyDescent="0.25">
      <c r="A40" s="5"/>
      <c r="B40" s="5"/>
      <c r="C40" s="5"/>
      <c r="D40" s="5"/>
      <c r="E40" s="5"/>
      <c r="F40" s="5"/>
      <c r="G40" s="5"/>
      <c r="H40" s="5"/>
      <c r="I40" s="5"/>
      <c r="J40" s="5"/>
      <c r="K40" s="5"/>
      <c r="L40" s="5"/>
      <c r="M40" s="5"/>
      <c r="N40" s="5"/>
      <c r="O40" s="5"/>
      <c r="P40" s="5"/>
      <c r="Q40" s="5"/>
      <c r="R40" s="5"/>
      <c r="S40" s="5"/>
      <c r="T40" s="5"/>
      <c r="U40" s="5"/>
      <c r="V40" s="5"/>
      <c r="W40" s="5"/>
      <c r="X40" s="5"/>
      <c r="Y40" s="5"/>
      <c r="Z40" s="5"/>
    </row>
    <row r="41" spans="1:26" ht="15.75" x14ac:dyDescent="0.25">
      <c r="A41" s="5"/>
      <c r="B41" s="5"/>
      <c r="C41" s="5"/>
      <c r="D41" s="5"/>
      <c r="E41" s="5"/>
      <c r="F41" s="5"/>
      <c r="G41" s="5"/>
      <c r="H41" s="5"/>
      <c r="I41" s="5"/>
      <c r="J41" s="5"/>
      <c r="K41" s="5"/>
      <c r="L41" s="5"/>
      <c r="M41" s="5"/>
      <c r="N41" s="5"/>
      <c r="O41" s="5"/>
      <c r="P41" s="5"/>
      <c r="Q41" s="5"/>
      <c r="R41" s="5"/>
      <c r="S41" s="5"/>
      <c r="T41" s="5"/>
      <c r="U41" s="5"/>
      <c r="V41" s="5"/>
      <c r="W41" s="5"/>
      <c r="X41" s="5"/>
      <c r="Y41" s="5"/>
      <c r="Z41" s="5"/>
    </row>
    <row r="42" spans="1:26" ht="15.75" x14ac:dyDescent="0.25">
      <c r="A42" s="5"/>
      <c r="B42" s="5"/>
      <c r="C42" s="5"/>
      <c r="D42" s="5"/>
      <c r="E42" s="5"/>
      <c r="F42" s="5"/>
      <c r="G42" s="5"/>
      <c r="H42" s="5"/>
      <c r="I42" s="5"/>
      <c r="J42" s="5"/>
      <c r="K42" s="5"/>
      <c r="L42" s="5"/>
      <c r="M42" s="5"/>
      <c r="N42" s="5"/>
      <c r="O42" s="5"/>
      <c r="P42" s="5"/>
      <c r="Q42" s="5"/>
      <c r="R42" s="5"/>
      <c r="S42" s="5"/>
      <c r="T42" s="5"/>
      <c r="U42" s="5"/>
      <c r="V42" s="5"/>
      <c r="W42" s="5"/>
      <c r="X42" s="5"/>
      <c r="Y42" s="5"/>
      <c r="Z42" s="5"/>
    </row>
    <row r="43" spans="1:26" ht="15.75" x14ac:dyDescent="0.25">
      <c r="A43" s="5"/>
      <c r="B43" s="5"/>
      <c r="C43" s="5"/>
      <c r="D43" s="5"/>
      <c r="E43" s="5"/>
      <c r="F43" s="5"/>
      <c r="G43" s="5"/>
      <c r="H43" s="5"/>
      <c r="I43" s="5"/>
      <c r="J43" s="5"/>
      <c r="K43" s="5"/>
      <c r="L43" s="5"/>
      <c r="M43" s="5"/>
      <c r="N43" s="5"/>
      <c r="O43" s="5"/>
      <c r="P43" s="5"/>
      <c r="Q43" s="5"/>
      <c r="R43" s="5"/>
      <c r="S43" s="5"/>
      <c r="T43" s="5"/>
      <c r="U43" s="5"/>
      <c r="V43" s="5"/>
      <c r="W43" s="5"/>
      <c r="X43" s="5"/>
      <c r="Y43" s="5"/>
      <c r="Z43" s="5"/>
    </row>
    <row r="44" spans="1:26" ht="15.75" x14ac:dyDescent="0.25">
      <c r="A44" s="5"/>
      <c r="B44" s="5"/>
      <c r="C44" s="5"/>
      <c r="D44" s="5"/>
      <c r="E44" s="5"/>
      <c r="F44" s="5"/>
      <c r="G44" s="5"/>
      <c r="H44" s="5"/>
      <c r="I44" s="5"/>
      <c r="J44" s="5"/>
      <c r="K44" s="5"/>
      <c r="L44" s="5"/>
      <c r="M44" s="5"/>
      <c r="N44" s="5"/>
      <c r="O44" s="5"/>
      <c r="P44" s="5"/>
      <c r="Q44" s="5"/>
      <c r="R44" s="5"/>
      <c r="S44" s="5"/>
      <c r="T44" s="5"/>
      <c r="U44" s="5"/>
      <c r="V44" s="5"/>
      <c r="W44" s="5"/>
      <c r="X44" s="5"/>
      <c r="Y44" s="5"/>
      <c r="Z44" s="5"/>
    </row>
    <row r="45" spans="1:26" ht="15.75" x14ac:dyDescent="0.25">
      <c r="A45" s="5"/>
      <c r="B45" s="5"/>
      <c r="C45" s="5"/>
      <c r="D45" s="5"/>
      <c r="E45" s="5"/>
      <c r="F45" s="5"/>
      <c r="G45" s="5"/>
      <c r="H45" s="5"/>
      <c r="I45" s="5"/>
      <c r="J45" s="5"/>
      <c r="K45" s="5"/>
      <c r="L45" s="5"/>
      <c r="M45" s="5"/>
      <c r="N45" s="5"/>
      <c r="O45" s="5"/>
      <c r="P45" s="5"/>
      <c r="Q45" s="5"/>
      <c r="R45" s="5"/>
      <c r="S45" s="5"/>
      <c r="T45" s="5"/>
      <c r="U45" s="5"/>
      <c r="V45" s="5"/>
      <c r="W45" s="5"/>
      <c r="X45" s="5"/>
      <c r="Y45" s="5"/>
      <c r="Z45" s="5"/>
    </row>
    <row r="46" spans="1:26" ht="15.75" x14ac:dyDescent="0.25">
      <c r="A46" s="5"/>
      <c r="B46" s="5"/>
      <c r="C46" s="5"/>
      <c r="D46" s="5"/>
      <c r="E46" s="5"/>
      <c r="F46" s="5"/>
      <c r="G46" s="5"/>
      <c r="H46" s="5"/>
      <c r="I46" s="5"/>
      <c r="J46" s="5"/>
      <c r="K46" s="5"/>
      <c r="L46" s="5"/>
      <c r="M46" s="5"/>
      <c r="N46" s="5"/>
      <c r="O46" s="5"/>
      <c r="P46" s="5"/>
      <c r="Q46" s="5"/>
      <c r="R46" s="5"/>
      <c r="S46" s="5"/>
      <c r="T46" s="5"/>
      <c r="U46" s="5"/>
      <c r="V46" s="5"/>
      <c r="W46" s="5"/>
      <c r="X46" s="5"/>
      <c r="Y46" s="5"/>
      <c r="Z46" s="5"/>
    </row>
    <row r="47" spans="1:26" ht="15.75" x14ac:dyDescent="0.25">
      <c r="A47" s="5"/>
      <c r="B47" s="5"/>
      <c r="C47" s="5"/>
      <c r="D47" s="5"/>
      <c r="E47" s="5"/>
      <c r="F47" s="5"/>
      <c r="G47" s="5"/>
      <c r="H47" s="5"/>
      <c r="I47" s="5"/>
      <c r="J47" s="5"/>
      <c r="K47" s="5"/>
      <c r="L47" s="5"/>
      <c r="M47" s="5"/>
      <c r="N47" s="5"/>
      <c r="O47" s="5"/>
      <c r="P47" s="5"/>
      <c r="Q47" s="5"/>
      <c r="R47" s="5"/>
      <c r="S47" s="5"/>
      <c r="T47" s="5"/>
      <c r="U47" s="5"/>
      <c r="V47" s="5"/>
      <c r="W47" s="5"/>
      <c r="X47" s="5"/>
      <c r="Y47" s="5"/>
      <c r="Z47" s="5"/>
    </row>
    <row r="48" spans="1:26" ht="15.75" x14ac:dyDescent="0.25">
      <c r="A48" s="5"/>
      <c r="B48" s="5"/>
      <c r="C48" s="5"/>
      <c r="D48" s="5"/>
      <c r="E48" s="5"/>
      <c r="F48" s="5"/>
      <c r="G48" s="5"/>
      <c r="H48" s="5"/>
      <c r="I48" s="5"/>
      <c r="J48" s="5"/>
      <c r="K48" s="5"/>
      <c r="L48" s="5"/>
      <c r="M48" s="5"/>
      <c r="N48" s="5"/>
      <c r="O48" s="5"/>
      <c r="P48" s="5"/>
      <c r="Q48" s="5"/>
      <c r="R48" s="5"/>
      <c r="S48" s="5"/>
      <c r="T48" s="5"/>
      <c r="U48" s="5"/>
      <c r="V48" s="5"/>
      <c r="W48" s="5"/>
      <c r="X48" s="5"/>
      <c r="Y48" s="5"/>
      <c r="Z48" s="5"/>
    </row>
    <row r="49" spans="1:26" ht="15.75" x14ac:dyDescent="0.25">
      <c r="A49" s="5"/>
      <c r="B49" s="5"/>
      <c r="C49" s="5"/>
      <c r="D49" s="5"/>
      <c r="E49" s="5"/>
      <c r="F49" s="5"/>
      <c r="G49" s="5"/>
      <c r="H49" s="5"/>
      <c r="I49" s="5"/>
      <c r="J49" s="5"/>
      <c r="K49" s="5"/>
      <c r="L49" s="5"/>
      <c r="M49" s="5"/>
      <c r="N49" s="5"/>
      <c r="O49" s="5"/>
      <c r="P49" s="5"/>
      <c r="Q49" s="5"/>
      <c r="R49" s="5"/>
      <c r="S49" s="5"/>
      <c r="T49" s="5"/>
      <c r="U49" s="5"/>
      <c r="V49" s="5"/>
      <c r="W49" s="5"/>
      <c r="X49" s="5"/>
      <c r="Y49" s="5"/>
      <c r="Z49" s="5"/>
    </row>
    <row r="50" spans="1:26" ht="15.75" x14ac:dyDescent="0.25">
      <c r="A50" s="5"/>
      <c r="B50" s="5"/>
      <c r="C50" s="5"/>
      <c r="D50" s="5"/>
      <c r="E50" s="5"/>
      <c r="F50" s="5"/>
      <c r="G50" s="5"/>
      <c r="H50" s="5"/>
      <c r="I50" s="5"/>
      <c r="J50" s="5"/>
      <c r="K50" s="5"/>
      <c r="L50" s="5"/>
      <c r="M50" s="5"/>
      <c r="N50" s="5"/>
      <c r="O50" s="5"/>
      <c r="P50" s="5"/>
      <c r="Q50" s="5"/>
      <c r="R50" s="5"/>
      <c r="S50" s="5"/>
      <c r="T50" s="5"/>
      <c r="U50" s="5"/>
      <c r="V50" s="5"/>
      <c r="W50" s="5"/>
      <c r="X50" s="5"/>
      <c r="Y50" s="5"/>
      <c r="Z50" s="5"/>
    </row>
    <row r="51" spans="1:26" ht="15.75" x14ac:dyDescent="0.25">
      <c r="A51" s="5"/>
      <c r="B51" s="5"/>
      <c r="C51" s="5"/>
      <c r="D51" s="5"/>
      <c r="E51" s="5"/>
      <c r="F51" s="5"/>
      <c r="G51" s="5"/>
      <c r="H51" s="5"/>
      <c r="I51" s="5"/>
      <c r="J51" s="5"/>
      <c r="K51" s="5"/>
      <c r="L51" s="5"/>
      <c r="M51" s="5"/>
      <c r="N51" s="5"/>
      <c r="O51" s="5"/>
      <c r="P51" s="5"/>
      <c r="Q51" s="5"/>
      <c r="R51" s="5"/>
      <c r="S51" s="5"/>
      <c r="T51" s="5"/>
      <c r="U51" s="5"/>
      <c r="V51" s="5"/>
      <c r="W51" s="5"/>
      <c r="X51" s="5"/>
      <c r="Y51" s="5"/>
      <c r="Z51" s="5"/>
    </row>
    <row r="52" spans="1:26" ht="15.75" x14ac:dyDescent="0.25">
      <c r="A52" s="5"/>
      <c r="B52" s="5"/>
      <c r="C52" s="5"/>
      <c r="D52" s="5"/>
      <c r="E52" s="5"/>
      <c r="F52" s="5"/>
      <c r="G52" s="5"/>
      <c r="H52" s="5"/>
      <c r="I52" s="5"/>
      <c r="J52" s="5"/>
      <c r="K52" s="5"/>
      <c r="L52" s="5"/>
      <c r="M52" s="5"/>
      <c r="N52" s="5"/>
      <c r="O52" s="5"/>
      <c r="P52" s="5"/>
      <c r="Q52" s="5"/>
      <c r="R52" s="5"/>
      <c r="S52" s="5"/>
      <c r="T52" s="5"/>
      <c r="U52" s="5"/>
      <c r="V52" s="5"/>
      <c r="W52" s="5"/>
      <c r="X52" s="5"/>
      <c r="Y52" s="5"/>
      <c r="Z52" s="5"/>
    </row>
    <row r="53" spans="1:26" ht="15.75" x14ac:dyDescent="0.25">
      <c r="A53" s="5"/>
      <c r="B53" s="5"/>
      <c r="C53" s="5"/>
      <c r="D53" s="5"/>
      <c r="E53" s="5"/>
      <c r="F53" s="5"/>
      <c r="G53" s="5"/>
      <c r="H53" s="5"/>
      <c r="I53" s="5"/>
      <c r="J53" s="5"/>
      <c r="K53" s="5"/>
      <c r="L53" s="5"/>
      <c r="M53" s="5"/>
      <c r="N53" s="5"/>
      <c r="O53" s="5"/>
      <c r="P53" s="5"/>
      <c r="Q53" s="5"/>
      <c r="R53" s="5"/>
      <c r="S53" s="5"/>
      <c r="T53" s="5"/>
      <c r="U53" s="5"/>
      <c r="V53" s="5"/>
      <c r="W53" s="5"/>
      <c r="X53" s="5"/>
      <c r="Y53" s="5"/>
      <c r="Z53" s="5"/>
    </row>
    <row r="54" spans="1:26" ht="15.75" x14ac:dyDescent="0.25">
      <c r="A54" s="5"/>
      <c r="B54" s="5"/>
      <c r="C54" s="5"/>
      <c r="D54" s="5"/>
      <c r="E54" s="5"/>
      <c r="F54" s="5"/>
      <c r="G54" s="5"/>
      <c r="H54" s="5"/>
      <c r="I54" s="5"/>
      <c r="J54" s="5"/>
      <c r="K54" s="5"/>
      <c r="L54" s="5"/>
      <c r="M54" s="5"/>
      <c r="N54" s="5"/>
      <c r="O54" s="5"/>
      <c r="P54" s="5"/>
      <c r="Q54" s="5"/>
      <c r="R54" s="5"/>
      <c r="S54" s="5"/>
      <c r="T54" s="5"/>
      <c r="U54" s="5"/>
      <c r="V54" s="5"/>
      <c r="W54" s="5"/>
      <c r="X54" s="5"/>
      <c r="Y54" s="5"/>
      <c r="Z54" s="5"/>
    </row>
    <row r="55" spans="1:26" ht="15.75" x14ac:dyDescent="0.25">
      <c r="A55" s="5"/>
      <c r="B55" s="5"/>
      <c r="C55" s="5"/>
      <c r="D55" s="5"/>
      <c r="E55" s="5"/>
      <c r="F55" s="5"/>
      <c r="G55" s="5"/>
      <c r="H55" s="5"/>
      <c r="I55" s="5"/>
      <c r="J55" s="5"/>
      <c r="K55" s="5"/>
      <c r="L55" s="5"/>
      <c r="M55" s="5"/>
      <c r="N55" s="5"/>
      <c r="O55" s="5"/>
      <c r="P55" s="5"/>
      <c r="Q55" s="5"/>
      <c r="R55" s="5"/>
      <c r="S55" s="5"/>
      <c r="T55" s="5"/>
      <c r="U55" s="5"/>
      <c r="V55" s="5"/>
      <c r="W55" s="5"/>
      <c r="X55" s="5"/>
      <c r="Y55" s="5"/>
      <c r="Z55" s="5"/>
    </row>
    <row r="56" spans="1:26" ht="15.75" x14ac:dyDescent="0.25">
      <c r="A56" s="5"/>
      <c r="B56" s="5"/>
      <c r="C56" s="5"/>
      <c r="D56" s="5"/>
      <c r="E56" s="5"/>
      <c r="F56" s="5"/>
      <c r="G56" s="5"/>
      <c r="H56" s="5"/>
      <c r="I56" s="5"/>
      <c r="J56" s="5"/>
      <c r="K56" s="5"/>
      <c r="L56" s="5"/>
      <c r="M56" s="5"/>
      <c r="N56" s="5"/>
      <c r="O56" s="5"/>
      <c r="P56" s="5"/>
      <c r="Q56" s="5"/>
      <c r="R56" s="5"/>
      <c r="S56" s="5"/>
      <c r="T56" s="5"/>
      <c r="U56" s="5"/>
      <c r="V56" s="5"/>
      <c r="W56" s="5"/>
      <c r="X56" s="5"/>
      <c r="Y56" s="5"/>
      <c r="Z56" s="5"/>
    </row>
    <row r="57" spans="1:26" ht="15.75" x14ac:dyDescent="0.25">
      <c r="A57" s="5"/>
      <c r="B57" s="5"/>
      <c r="C57" s="5"/>
      <c r="D57" s="5"/>
      <c r="E57" s="5"/>
      <c r="F57" s="5"/>
      <c r="G57" s="5"/>
      <c r="H57" s="5"/>
      <c r="I57" s="5"/>
      <c r="J57" s="5"/>
      <c r="K57" s="5"/>
      <c r="L57" s="5"/>
      <c r="M57" s="5"/>
      <c r="N57" s="5"/>
      <c r="O57" s="5"/>
      <c r="P57" s="5"/>
      <c r="Q57" s="5"/>
      <c r="R57" s="5"/>
      <c r="S57" s="5"/>
      <c r="T57" s="5"/>
      <c r="U57" s="5"/>
      <c r="V57" s="5"/>
      <c r="W57" s="5"/>
      <c r="X57" s="5"/>
      <c r="Y57" s="5"/>
      <c r="Z57" s="5"/>
    </row>
    <row r="58" spans="1:26" ht="15.75" x14ac:dyDescent="0.25">
      <c r="A58" s="5"/>
      <c r="B58" s="5"/>
      <c r="C58" s="5"/>
      <c r="D58" s="5"/>
      <c r="E58" s="5"/>
      <c r="F58" s="5"/>
      <c r="G58" s="5"/>
      <c r="H58" s="5"/>
      <c r="I58" s="5"/>
      <c r="J58" s="5"/>
      <c r="K58" s="5"/>
      <c r="L58" s="5"/>
      <c r="M58" s="5"/>
      <c r="N58" s="5"/>
      <c r="O58" s="5"/>
      <c r="P58" s="5"/>
      <c r="Q58" s="5"/>
      <c r="R58" s="5"/>
      <c r="S58" s="5"/>
      <c r="T58" s="5"/>
      <c r="U58" s="5"/>
      <c r="V58" s="5"/>
      <c r="W58" s="5"/>
      <c r="X58" s="5"/>
      <c r="Y58" s="5"/>
      <c r="Z58" s="5"/>
    </row>
    <row r="59" spans="1:26" ht="15.75" x14ac:dyDescent="0.25">
      <c r="A59" s="5"/>
      <c r="B59" s="5"/>
      <c r="C59" s="5"/>
      <c r="D59" s="5"/>
      <c r="E59" s="5"/>
      <c r="F59" s="5"/>
      <c r="G59" s="5"/>
      <c r="H59" s="5"/>
      <c r="I59" s="5"/>
      <c r="J59" s="5"/>
      <c r="K59" s="5"/>
      <c r="L59" s="5"/>
      <c r="M59" s="5"/>
      <c r="N59" s="5"/>
      <c r="O59" s="5"/>
      <c r="P59" s="5"/>
      <c r="Q59" s="5"/>
      <c r="R59" s="5"/>
      <c r="S59" s="5"/>
      <c r="T59" s="5"/>
      <c r="U59" s="5"/>
      <c r="V59" s="5"/>
      <c r="W59" s="5"/>
      <c r="X59" s="5"/>
      <c r="Y59" s="5"/>
      <c r="Z59" s="5"/>
    </row>
    <row r="60" spans="1:26" ht="15.75" x14ac:dyDescent="0.25">
      <c r="A60" s="5"/>
      <c r="B60" s="5"/>
      <c r="C60" s="5"/>
      <c r="D60" s="5"/>
      <c r="E60" s="5"/>
      <c r="F60" s="5"/>
      <c r="G60" s="5"/>
      <c r="H60" s="5"/>
      <c r="I60" s="5"/>
      <c r="J60" s="5"/>
      <c r="K60" s="5"/>
      <c r="L60" s="5"/>
      <c r="M60" s="5"/>
      <c r="N60" s="5"/>
      <c r="O60" s="5"/>
      <c r="P60" s="5"/>
      <c r="Q60" s="5"/>
      <c r="R60" s="5"/>
      <c r="S60" s="5"/>
      <c r="T60" s="5"/>
      <c r="U60" s="5"/>
      <c r="V60" s="5"/>
      <c r="W60" s="5"/>
      <c r="X60" s="5"/>
      <c r="Y60" s="5"/>
      <c r="Z60" s="5"/>
    </row>
    <row r="61" spans="1:26" ht="15.75" x14ac:dyDescent="0.25">
      <c r="A61" s="5"/>
      <c r="B61" s="5"/>
      <c r="C61" s="5"/>
      <c r="D61" s="5"/>
      <c r="E61" s="5"/>
      <c r="F61" s="5"/>
      <c r="G61" s="5"/>
      <c r="H61" s="5"/>
      <c r="I61" s="5"/>
      <c r="J61" s="5"/>
      <c r="K61" s="5"/>
      <c r="L61" s="5"/>
      <c r="M61" s="5"/>
      <c r="N61" s="5"/>
      <c r="O61" s="5"/>
      <c r="P61" s="5"/>
      <c r="Q61" s="5"/>
      <c r="R61" s="5"/>
      <c r="S61" s="5"/>
      <c r="T61" s="5"/>
      <c r="U61" s="5"/>
      <c r="V61" s="5"/>
      <c r="W61" s="5"/>
      <c r="X61" s="5"/>
      <c r="Y61" s="5"/>
      <c r="Z61" s="5"/>
    </row>
    <row r="62" spans="1:26" ht="15.75" x14ac:dyDescent="0.25">
      <c r="A62" s="5"/>
      <c r="B62" s="5"/>
      <c r="C62" s="5"/>
      <c r="D62" s="5"/>
      <c r="E62" s="5"/>
      <c r="F62" s="5"/>
      <c r="G62" s="5"/>
      <c r="H62" s="5"/>
      <c r="I62" s="5"/>
      <c r="J62" s="5"/>
      <c r="K62" s="5"/>
      <c r="L62" s="5"/>
      <c r="M62" s="5"/>
      <c r="N62" s="5"/>
      <c r="O62" s="5"/>
      <c r="P62" s="5"/>
      <c r="Q62" s="5"/>
      <c r="R62" s="5"/>
      <c r="S62" s="5"/>
      <c r="T62" s="5"/>
      <c r="U62" s="5"/>
      <c r="V62" s="5"/>
      <c r="W62" s="5"/>
      <c r="X62" s="5"/>
      <c r="Y62" s="5"/>
      <c r="Z62" s="5"/>
    </row>
    <row r="63" spans="1:26" ht="15.75" x14ac:dyDescent="0.25">
      <c r="A63" s="5"/>
      <c r="B63" s="5"/>
      <c r="C63" s="5"/>
      <c r="D63" s="5"/>
      <c r="E63" s="5"/>
      <c r="F63" s="5"/>
      <c r="G63" s="5"/>
      <c r="H63" s="5"/>
      <c r="I63" s="5"/>
      <c r="J63" s="5"/>
      <c r="K63" s="5"/>
      <c r="L63" s="5"/>
      <c r="M63" s="5"/>
      <c r="N63" s="5"/>
      <c r="O63" s="5"/>
      <c r="P63" s="5"/>
      <c r="Q63" s="5"/>
      <c r="R63" s="5"/>
      <c r="S63" s="5"/>
      <c r="T63" s="5"/>
      <c r="U63" s="5"/>
      <c r="V63" s="5"/>
      <c r="W63" s="5"/>
      <c r="X63" s="5"/>
      <c r="Y63" s="5"/>
      <c r="Z63" s="5"/>
    </row>
    <row r="64" spans="1:26" ht="15.75" x14ac:dyDescent="0.25">
      <c r="A64" s="5"/>
      <c r="B64" s="5"/>
      <c r="C64" s="5"/>
      <c r="D64" s="5"/>
      <c r="E64" s="5"/>
      <c r="F64" s="5"/>
      <c r="G64" s="5"/>
      <c r="H64" s="5"/>
      <c r="I64" s="5"/>
      <c r="J64" s="5"/>
      <c r="K64" s="5"/>
      <c r="L64" s="5"/>
      <c r="M64" s="5"/>
      <c r="N64" s="5"/>
      <c r="O64" s="5"/>
      <c r="P64" s="5"/>
      <c r="Q64" s="5"/>
      <c r="R64" s="5"/>
      <c r="S64" s="5"/>
      <c r="T64" s="5"/>
      <c r="U64" s="5"/>
      <c r="V64" s="5"/>
      <c r="W64" s="5"/>
      <c r="X64" s="5"/>
      <c r="Y64" s="5"/>
      <c r="Z64" s="5"/>
    </row>
    <row r="65" spans="1:26" ht="15.75" x14ac:dyDescent="0.25">
      <c r="A65" s="5"/>
      <c r="B65" s="5"/>
      <c r="C65" s="5"/>
      <c r="D65" s="5"/>
      <c r="E65" s="5"/>
      <c r="F65" s="5"/>
      <c r="G65" s="5"/>
      <c r="H65" s="5"/>
      <c r="I65" s="5"/>
      <c r="J65" s="5"/>
      <c r="K65" s="5"/>
      <c r="L65" s="5"/>
      <c r="M65" s="5"/>
      <c r="N65" s="5"/>
      <c r="O65" s="5"/>
      <c r="P65" s="5"/>
      <c r="Q65" s="5"/>
      <c r="R65" s="5"/>
      <c r="S65" s="5"/>
      <c r="T65" s="5"/>
      <c r="U65" s="5"/>
      <c r="V65" s="5"/>
      <c r="W65" s="5"/>
      <c r="X65" s="5"/>
      <c r="Y65" s="5"/>
      <c r="Z65" s="5"/>
    </row>
    <row r="66" spans="1:26" ht="15.75" x14ac:dyDescent="0.25">
      <c r="A66" s="5"/>
      <c r="B66" s="5"/>
      <c r="C66" s="5"/>
      <c r="D66" s="5"/>
      <c r="E66" s="5"/>
      <c r="F66" s="5"/>
      <c r="G66" s="5"/>
      <c r="H66" s="5"/>
      <c r="I66" s="5"/>
      <c r="J66" s="5"/>
      <c r="K66" s="5"/>
      <c r="L66" s="5"/>
      <c r="M66" s="5"/>
      <c r="N66" s="5"/>
      <c r="O66" s="5"/>
      <c r="P66" s="5"/>
      <c r="Q66" s="5"/>
      <c r="R66" s="5"/>
      <c r="S66" s="5"/>
      <c r="T66" s="5"/>
      <c r="U66" s="5"/>
      <c r="V66" s="5"/>
      <c r="W66" s="5"/>
      <c r="X66" s="5"/>
      <c r="Y66" s="5"/>
      <c r="Z66" s="5"/>
    </row>
    <row r="67" spans="1:26" ht="15.75" x14ac:dyDescent="0.25">
      <c r="A67" s="5"/>
      <c r="B67" s="5"/>
      <c r="C67" s="5"/>
      <c r="D67" s="5"/>
      <c r="E67" s="5"/>
      <c r="F67" s="5"/>
      <c r="G67" s="5"/>
      <c r="H67" s="5"/>
      <c r="I67" s="5"/>
      <c r="J67" s="5"/>
      <c r="K67" s="5"/>
      <c r="L67" s="5"/>
      <c r="M67" s="5"/>
      <c r="N67" s="5"/>
      <c r="O67" s="5"/>
      <c r="P67" s="5"/>
      <c r="Q67" s="5"/>
      <c r="R67" s="5"/>
      <c r="S67" s="5"/>
      <c r="T67" s="5"/>
      <c r="U67" s="5"/>
      <c r="V67" s="5"/>
      <c r="W67" s="5"/>
      <c r="X67" s="5"/>
      <c r="Y67" s="5"/>
      <c r="Z67" s="5"/>
    </row>
    <row r="68" spans="1:26" ht="15.75" x14ac:dyDescent="0.25">
      <c r="A68" s="5"/>
      <c r="B68" s="5"/>
      <c r="C68" s="5"/>
      <c r="D68" s="5"/>
      <c r="E68" s="5"/>
      <c r="F68" s="5"/>
      <c r="G68" s="5"/>
      <c r="H68" s="5"/>
      <c r="I68" s="5"/>
      <c r="J68" s="5"/>
      <c r="K68" s="5"/>
      <c r="L68" s="5"/>
      <c r="M68" s="5"/>
      <c r="N68" s="5"/>
      <c r="O68" s="5"/>
      <c r="P68" s="5"/>
      <c r="Q68" s="5"/>
      <c r="R68" s="5"/>
      <c r="S68" s="5"/>
      <c r="T68" s="5"/>
      <c r="U68" s="5"/>
      <c r="V68" s="5"/>
      <c r="W68" s="5"/>
      <c r="X68" s="5"/>
      <c r="Y68" s="5"/>
      <c r="Z68" s="5"/>
    </row>
    <row r="69" spans="1:26" ht="15.75" x14ac:dyDescent="0.25">
      <c r="A69" s="5"/>
      <c r="B69" s="5"/>
      <c r="C69" s="5"/>
      <c r="D69" s="5"/>
      <c r="E69" s="5"/>
      <c r="F69" s="5"/>
      <c r="G69" s="5"/>
      <c r="H69" s="5"/>
      <c r="I69" s="5"/>
      <c r="J69" s="5"/>
      <c r="K69" s="5"/>
      <c r="L69" s="5"/>
      <c r="M69" s="5"/>
      <c r="N69" s="5"/>
      <c r="O69" s="5"/>
      <c r="P69" s="5"/>
      <c r="Q69" s="5"/>
      <c r="R69" s="5"/>
      <c r="S69" s="5"/>
      <c r="T69" s="5"/>
      <c r="U69" s="5"/>
      <c r="V69" s="5"/>
      <c r="W69" s="5"/>
      <c r="X69" s="5"/>
      <c r="Y69" s="5"/>
      <c r="Z69" s="5"/>
    </row>
    <row r="70" spans="1:26" ht="15.75" x14ac:dyDescent="0.25">
      <c r="A70" s="5"/>
      <c r="B70" s="5"/>
      <c r="C70" s="5"/>
      <c r="D70" s="5"/>
      <c r="E70" s="5"/>
      <c r="F70" s="5"/>
      <c r="G70" s="5"/>
      <c r="H70" s="5"/>
      <c r="I70" s="5"/>
      <c r="J70" s="5"/>
      <c r="K70" s="5"/>
      <c r="L70" s="5"/>
      <c r="M70" s="5"/>
      <c r="N70" s="5"/>
      <c r="O70" s="5"/>
      <c r="P70" s="5"/>
      <c r="Q70" s="5"/>
      <c r="R70" s="5"/>
      <c r="S70" s="5"/>
      <c r="T70" s="5"/>
      <c r="U70" s="5"/>
      <c r="V70" s="5"/>
      <c r="W70" s="5"/>
      <c r="X70" s="5"/>
      <c r="Y70" s="5"/>
      <c r="Z70" s="5"/>
    </row>
    <row r="71" spans="1:26" ht="15.75" x14ac:dyDescent="0.25">
      <c r="A71" s="5"/>
      <c r="B71" s="5"/>
      <c r="C71" s="5"/>
      <c r="D71" s="5"/>
      <c r="E71" s="5"/>
      <c r="F71" s="5"/>
      <c r="G71" s="5"/>
      <c r="H71" s="5"/>
      <c r="I71" s="5"/>
      <c r="J71" s="5"/>
      <c r="K71" s="5"/>
      <c r="L71" s="5"/>
      <c r="M71" s="5"/>
      <c r="N71" s="5"/>
      <c r="O71" s="5"/>
      <c r="P71" s="5"/>
      <c r="Q71" s="5"/>
      <c r="R71" s="5"/>
      <c r="S71" s="5"/>
      <c r="T71" s="5"/>
      <c r="U71" s="5"/>
      <c r="V71" s="5"/>
      <c r="W71" s="5"/>
      <c r="X71" s="5"/>
      <c r="Y71" s="5"/>
      <c r="Z71" s="5"/>
    </row>
    <row r="72" spans="1:26" ht="15.75" x14ac:dyDescent="0.25">
      <c r="A72" s="5"/>
      <c r="B72" s="5"/>
      <c r="C72" s="5"/>
      <c r="D72" s="5"/>
      <c r="E72" s="5"/>
      <c r="F72" s="5"/>
      <c r="G72" s="5"/>
      <c r="H72" s="5"/>
      <c r="I72" s="5"/>
      <c r="J72" s="5"/>
      <c r="K72" s="5"/>
      <c r="L72" s="5"/>
      <c r="M72" s="5"/>
      <c r="N72" s="5"/>
      <c r="O72" s="5"/>
      <c r="P72" s="5"/>
      <c r="Q72" s="5"/>
      <c r="R72" s="5"/>
      <c r="S72" s="5"/>
      <c r="T72" s="5"/>
      <c r="U72" s="5"/>
      <c r="V72" s="5"/>
      <c r="W72" s="5"/>
      <c r="X72" s="5"/>
      <c r="Y72" s="5"/>
      <c r="Z72" s="5"/>
    </row>
    <row r="73" spans="1:26" ht="15.75" x14ac:dyDescent="0.25">
      <c r="A73" s="5"/>
      <c r="B73" s="5"/>
      <c r="C73" s="5"/>
      <c r="D73" s="5"/>
      <c r="E73" s="5"/>
      <c r="F73" s="5"/>
      <c r="G73" s="5"/>
      <c r="H73" s="5"/>
      <c r="I73" s="5"/>
      <c r="J73" s="5"/>
      <c r="K73" s="5"/>
      <c r="L73" s="5"/>
      <c r="M73" s="5"/>
      <c r="N73" s="5"/>
      <c r="O73" s="5"/>
      <c r="P73" s="5"/>
      <c r="Q73" s="5"/>
      <c r="R73" s="5"/>
      <c r="S73" s="5"/>
      <c r="T73" s="5"/>
      <c r="U73" s="5"/>
      <c r="V73" s="5"/>
      <c r="W73" s="5"/>
      <c r="X73" s="5"/>
      <c r="Y73" s="5"/>
      <c r="Z73" s="5"/>
    </row>
    <row r="74" spans="1:26" ht="15.75" x14ac:dyDescent="0.25">
      <c r="A74" s="5"/>
      <c r="B74" s="5"/>
      <c r="C74" s="5"/>
      <c r="D74" s="5"/>
      <c r="E74" s="5"/>
      <c r="F74" s="5"/>
      <c r="G74" s="5"/>
      <c r="H74" s="5"/>
      <c r="I74" s="5"/>
      <c r="J74" s="5"/>
      <c r="K74" s="5"/>
      <c r="L74" s="5"/>
      <c r="M74" s="5"/>
      <c r="N74" s="5"/>
      <c r="O74" s="5"/>
      <c r="P74" s="5"/>
      <c r="Q74" s="5"/>
      <c r="R74" s="5"/>
      <c r="S74" s="5"/>
      <c r="T74" s="5"/>
      <c r="U74" s="5"/>
      <c r="V74" s="5"/>
      <c r="W74" s="5"/>
      <c r="X74" s="5"/>
      <c r="Y74" s="5"/>
      <c r="Z74" s="5"/>
    </row>
    <row r="75" spans="1:26" ht="15.75" x14ac:dyDescent="0.25">
      <c r="A75" s="5"/>
      <c r="B75" s="5"/>
      <c r="C75" s="5"/>
      <c r="D75" s="5"/>
      <c r="E75" s="5"/>
      <c r="F75" s="5"/>
      <c r="G75" s="5"/>
      <c r="H75" s="5"/>
      <c r="I75" s="5"/>
      <c r="J75" s="5"/>
      <c r="K75" s="5"/>
      <c r="L75" s="5"/>
      <c r="M75" s="5"/>
      <c r="N75" s="5"/>
      <c r="O75" s="5"/>
      <c r="P75" s="5"/>
      <c r="Q75" s="5"/>
      <c r="R75" s="5"/>
      <c r="S75" s="5"/>
      <c r="T75" s="5"/>
      <c r="U75" s="5"/>
      <c r="V75" s="5"/>
      <c r="W75" s="5"/>
      <c r="X75" s="5"/>
      <c r="Y75" s="5"/>
      <c r="Z75" s="5"/>
    </row>
    <row r="76" spans="1:26" ht="15.75" x14ac:dyDescent="0.25">
      <c r="A76" s="5"/>
      <c r="B76" s="5"/>
      <c r="C76" s="5"/>
      <c r="D76" s="5"/>
      <c r="E76" s="5"/>
      <c r="F76" s="5"/>
      <c r="G76" s="5"/>
      <c r="H76" s="5"/>
      <c r="I76" s="5"/>
      <c r="J76" s="5"/>
      <c r="K76" s="5"/>
      <c r="L76" s="5"/>
      <c r="M76" s="5"/>
      <c r="N76" s="5"/>
      <c r="O76" s="5"/>
      <c r="P76" s="5"/>
      <c r="Q76" s="5"/>
      <c r="R76" s="5"/>
      <c r="S76" s="5"/>
      <c r="T76" s="5"/>
      <c r="U76" s="5"/>
      <c r="V76" s="5"/>
      <c r="W76" s="5"/>
      <c r="X76" s="5"/>
      <c r="Y76" s="5"/>
      <c r="Z76" s="5"/>
    </row>
    <row r="77" spans="1:26" ht="15.75" x14ac:dyDescent="0.25">
      <c r="A77" s="5"/>
      <c r="B77" s="5"/>
      <c r="C77" s="5"/>
      <c r="D77" s="5"/>
      <c r="E77" s="5"/>
      <c r="F77" s="5"/>
      <c r="G77" s="5"/>
      <c r="H77" s="5"/>
      <c r="I77" s="5"/>
      <c r="J77" s="5"/>
      <c r="K77" s="5"/>
      <c r="L77" s="5"/>
      <c r="M77" s="5"/>
      <c r="N77" s="5"/>
      <c r="O77" s="5"/>
      <c r="P77" s="5"/>
      <c r="Q77" s="5"/>
      <c r="R77" s="5"/>
      <c r="S77" s="5"/>
      <c r="T77" s="5"/>
      <c r="U77" s="5"/>
      <c r="V77" s="5"/>
      <c r="W77" s="5"/>
      <c r="X77" s="5"/>
      <c r="Y77" s="5"/>
      <c r="Z77" s="5"/>
    </row>
    <row r="78" spans="1:26" ht="15.75" x14ac:dyDescent="0.25">
      <c r="A78" s="5"/>
      <c r="B78" s="5"/>
      <c r="C78" s="5"/>
      <c r="D78" s="5"/>
      <c r="E78" s="5"/>
      <c r="F78" s="5"/>
      <c r="G78" s="5"/>
      <c r="H78" s="5"/>
      <c r="I78" s="5"/>
      <c r="J78" s="5"/>
      <c r="K78" s="5"/>
      <c r="L78" s="5"/>
      <c r="M78" s="5"/>
      <c r="N78" s="5"/>
      <c r="O78" s="5"/>
      <c r="P78" s="5"/>
      <c r="Q78" s="5"/>
      <c r="R78" s="5"/>
      <c r="S78" s="5"/>
      <c r="T78" s="5"/>
      <c r="U78" s="5"/>
      <c r="V78" s="5"/>
      <c r="W78" s="5"/>
      <c r="X78" s="5"/>
      <c r="Y78" s="5"/>
      <c r="Z78" s="5"/>
    </row>
    <row r="79" spans="1:26" ht="15.75" x14ac:dyDescent="0.25">
      <c r="A79" s="5"/>
      <c r="B79" s="5"/>
      <c r="C79" s="5"/>
      <c r="D79" s="5"/>
      <c r="E79" s="5"/>
      <c r="F79" s="5"/>
      <c r="G79" s="5"/>
      <c r="H79" s="5"/>
      <c r="I79" s="5"/>
      <c r="J79" s="5"/>
      <c r="K79" s="5"/>
      <c r="L79" s="5"/>
      <c r="M79" s="5"/>
      <c r="N79" s="5"/>
      <c r="O79" s="5"/>
      <c r="P79" s="5"/>
      <c r="Q79" s="5"/>
      <c r="R79" s="5"/>
      <c r="S79" s="5"/>
      <c r="T79" s="5"/>
      <c r="U79" s="5"/>
      <c r="V79" s="5"/>
      <c r="W79" s="5"/>
      <c r="X79" s="5"/>
      <c r="Y79" s="5"/>
      <c r="Z79" s="5"/>
    </row>
    <row r="80" spans="1:26" ht="15.75" x14ac:dyDescent="0.25">
      <c r="A80" s="5"/>
      <c r="B80" s="5"/>
      <c r="C80" s="5"/>
      <c r="D80" s="5"/>
      <c r="E80" s="5"/>
      <c r="F80" s="5"/>
      <c r="G80" s="5"/>
      <c r="H80" s="5"/>
      <c r="I80" s="5"/>
      <c r="J80" s="5"/>
      <c r="K80" s="5"/>
      <c r="L80" s="5"/>
      <c r="M80" s="5"/>
      <c r="N80" s="5"/>
      <c r="O80" s="5"/>
      <c r="P80" s="5"/>
      <c r="Q80" s="5"/>
      <c r="R80" s="5"/>
      <c r="S80" s="5"/>
      <c r="T80" s="5"/>
      <c r="U80" s="5"/>
      <c r="V80" s="5"/>
      <c r="W80" s="5"/>
      <c r="X80" s="5"/>
      <c r="Y80" s="5"/>
      <c r="Z80" s="5"/>
    </row>
    <row r="81" spans="1:26" ht="15.75" x14ac:dyDescent="0.25">
      <c r="A81" s="5"/>
      <c r="B81" s="5"/>
      <c r="C81" s="5"/>
      <c r="D81" s="5"/>
      <c r="E81" s="5"/>
      <c r="F81" s="5"/>
      <c r="G81" s="5"/>
      <c r="H81" s="5"/>
      <c r="I81" s="5"/>
      <c r="J81" s="5"/>
      <c r="K81" s="5"/>
      <c r="L81" s="5"/>
      <c r="M81" s="5"/>
      <c r="N81" s="5"/>
      <c r="O81" s="5"/>
      <c r="P81" s="5"/>
      <c r="Q81" s="5"/>
      <c r="R81" s="5"/>
      <c r="S81" s="5"/>
      <c r="T81" s="5"/>
      <c r="U81" s="5"/>
      <c r="V81" s="5"/>
      <c r="W81" s="5"/>
      <c r="X81" s="5"/>
      <c r="Y81" s="5"/>
      <c r="Z81" s="5"/>
    </row>
    <row r="82" spans="1:26" ht="15.75" x14ac:dyDescent="0.25">
      <c r="A82" s="5"/>
      <c r="B82" s="5"/>
      <c r="C82" s="5"/>
      <c r="D82" s="5"/>
      <c r="E82" s="5"/>
      <c r="F82" s="5"/>
      <c r="G82" s="5"/>
      <c r="H82" s="5"/>
      <c r="I82" s="5"/>
      <c r="J82" s="5"/>
      <c r="K82" s="5"/>
      <c r="L82" s="5"/>
      <c r="M82" s="5"/>
      <c r="N82" s="5"/>
      <c r="O82" s="5"/>
      <c r="P82" s="5"/>
      <c r="Q82" s="5"/>
      <c r="R82" s="5"/>
      <c r="S82" s="5"/>
      <c r="T82" s="5"/>
      <c r="U82" s="5"/>
      <c r="V82" s="5"/>
      <c r="W82" s="5"/>
      <c r="X82" s="5"/>
      <c r="Y82" s="5"/>
      <c r="Z82" s="5"/>
    </row>
    <row r="83" spans="1:26" ht="15.75" x14ac:dyDescent="0.25">
      <c r="A83" s="5"/>
      <c r="B83" s="5"/>
      <c r="C83" s="5"/>
      <c r="D83" s="5"/>
      <c r="E83" s="5"/>
      <c r="F83" s="5"/>
      <c r="G83" s="5"/>
      <c r="H83" s="5"/>
      <c r="I83" s="5"/>
      <c r="J83" s="5"/>
      <c r="K83" s="5"/>
      <c r="L83" s="5"/>
      <c r="M83" s="5"/>
      <c r="N83" s="5"/>
      <c r="O83" s="5"/>
      <c r="P83" s="5"/>
      <c r="Q83" s="5"/>
      <c r="R83" s="5"/>
      <c r="S83" s="5"/>
      <c r="T83" s="5"/>
      <c r="U83" s="5"/>
      <c r="V83" s="5"/>
      <c r="W83" s="5"/>
      <c r="X83" s="5"/>
      <c r="Y83" s="5"/>
      <c r="Z83" s="5"/>
    </row>
    <row r="84" spans="1:26" ht="15.75" x14ac:dyDescent="0.25">
      <c r="A84" s="5"/>
      <c r="B84" s="5"/>
      <c r="C84" s="5"/>
      <c r="D84" s="5"/>
      <c r="E84" s="5"/>
      <c r="F84" s="5"/>
      <c r="G84" s="5"/>
      <c r="H84" s="5"/>
      <c r="I84" s="5"/>
      <c r="J84" s="5"/>
      <c r="K84" s="5"/>
      <c r="L84" s="5"/>
      <c r="M84" s="5"/>
      <c r="N84" s="5"/>
      <c r="O84" s="5"/>
      <c r="P84" s="5"/>
      <c r="Q84" s="5"/>
      <c r="R84" s="5"/>
      <c r="S84" s="5"/>
      <c r="T84" s="5"/>
      <c r="U84" s="5"/>
      <c r="V84" s="5"/>
      <c r="W84" s="5"/>
      <c r="X84" s="5"/>
      <c r="Y84" s="5"/>
      <c r="Z84" s="5"/>
    </row>
    <row r="85" spans="1:26" ht="15.75" x14ac:dyDescent="0.25">
      <c r="A85" s="5"/>
      <c r="B85" s="5"/>
      <c r="C85" s="5"/>
      <c r="D85" s="5"/>
      <c r="E85" s="5"/>
      <c r="F85" s="5"/>
      <c r="G85" s="5"/>
      <c r="H85" s="5"/>
      <c r="I85" s="5"/>
      <c r="J85" s="5"/>
      <c r="K85" s="5"/>
      <c r="L85" s="5"/>
      <c r="M85" s="5"/>
      <c r="N85" s="5"/>
      <c r="O85" s="5"/>
      <c r="P85" s="5"/>
      <c r="Q85" s="5"/>
      <c r="R85" s="5"/>
      <c r="S85" s="5"/>
      <c r="T85" s="5"/>
      <c r="U85" s="5"/>
      <c r="V85" s="5"/>
      <c r="W85" s="5"/>
      <c r="X85" s="5"/>
      <c r="Y85" s="5"/>
      <c r="Z85" s="5"/>
    </row>
    <row r="86" spans="1:26" ht="15.75" x14ac:dyDescent="0.25">
      <c r="A86" s="5"/>
      <c r="B86" s="5"/>
      <c r="C86" s="5"/>
      <c r="D86" s="5"/>
      <c r="E86" s="5"/>
      <c r="F86" s="5"/>
      <c r="G86" s="5"/>
      <c r="H86" s="5"/>
      <c r="I86" s="5"/>
      <c r="J86" s="5"/>
      <c r="K86" s="5"/>
      <c r="L86" s="5"/>
      <c r="M86" s="5"/>
      <c r="N86" s="5"/>
      <c r="O86" s="5"/>
      <c r="P86" s="5"/>
      <c r="Q86" s="5"/>
      <c r="R86" s="5"/>
      <c r="S86" s="5"/>
      <c r="T86" s="5"/>
      <c r="U86" s="5"/>
      <c r="V86" s="5"/>
      <c r="W86" s="5"/>
      <c r="X86" s="5"/>
      <c r="Y86" s="5"/>
      <c r="Z86" s="5"/>
    </row>
    <row r="87" spans="1:26" ht="15.75" x14ac:dyDescent="0.25">
      <c r="A87" s="5"/>
      <c r="B87" s="5"/>
      <c r="C87" s="5"/>
      <c r="D87" s="5"/>
      <c r="E87" s="5"/>
      <c r="F87" s="5"/>
      <c r="G87" s="5"/>
      <c r="H87" s="5"/>
      <c r="I87" s="5"/>
      <c r="J87" s="5"/>
      <c r="K87" s="5"/>
      <c r="L87" s="5"/>
      <c r="M87" s="5"/>
      <c r="N87" s="5"/>
      <c r="O87" s="5"/>
      <c r="P87" s="5"/>
      <c r="Q87" s="5"/>
      <c r="R87" s="5"/>
      <c r="S87" s="5"/>
      <c r="T87" s="5"/>
      <c r="U87" s="5"/>
      <c r="V87" s="5"/>
      <c r="W87" s="5"/>
      <c r="X87" s="5"/>
      <c r="Y87" s="5"/>
      <c r="Z87" s="5"/>
    </row>
    <row r="88" spans="1:26" ht="15.75" x14ac:dyDescent="0.25">
      <c r="A88" s="5"/>
      <c r="B88" s="5"/>
      <c r="C88" s="5"/>
      <c r="D88" s="5"/>
      <c r="E88" s="5"/>
      <c r="F88" s="5"/>
      <c r="G88" s="5"/>
      <c r="H88" s="5"/>
      <c r="I88" s="5"/>
      <c r="J88" s="5"/>
      <c r="K88" s="5"/>
      <c r="L88" s="5"/>
      <c r="M88" s="5"/>
      <c r="N88" s="5"/>
      <c r="O88" s="5"/>
      <c r="P88" s="5"/>
      <c r="Q88" s="5"/>
      <c r="R88" s="5"/>
      <c r="S88" s="5"/>
      <c r="T88" s="5"/>
      <c r="U88" s="5"/>
      <c r="V88" s="5"/>
      <c r="W88" s="5"/>
      <c r="X88" s="5"/>
      <c r="Y88" s="5"/>
      <c r="Z88" s="5"/>
    </row>
    <row r="89" spans="1:26" ht="15.75" x14ac:dyDescent="0.25">
      <c r="A89" s="5"/>
      <c r="B89" s="5"/>
      <c r="C89" s="5"/>
      <c r="D89" s="5"/>
      <c r="E89" s="5"/>
      <c r="F89" s="5"/>
      <c r="G89" s="5"/>
      <c r="H89" s="5"/>
      <c r="I89" s="5"/>
      <c r="J89" s="5"/>
      <c r="K89" s="5"/>
      <c r="L89" s="5"/>
      <c r="M89" s="5"/>
      <c r="N89" s="5"/>
      <c r="O89" s="5"/>
      <c r="P89" s="5"/>
      <c r="Q89" s="5"/>
      <c r="R89" s="5"/>
      <c r="S89" s="5"/>
      <c r="T89" s="5"/>
      <c r="U89" s="5"/>
      <c r="V89" s="5"/>
      <c r="W89" s="5"/>
      <c r="X89" s="5"/>
      <c r="Y89" s="5"/>
      <c r="Z89" s="5"/>
    </row>
    <row r="90" spans="1:26" ht="15.75" x14ac:dyDescent="0.25">
      <c r="A90" s="5"/>
      <c r="B90" s="5"/>
      <c r="C90" s="5"/>
      <c r="D90" s="5"/>
      <c r="E90" s="5"/>
      <c r="F90" s="5"/>
      <c r="G90" s="5"/>
      <c r="H90" s="5"/>
      <c r="I90" s="5"/>
      <c r="J90" s="5"/>
      <c r="K90" s="5"/>
      <c r="L90" s="5"/>
      <c r="M90" s="5"/>
      <c r="N90" s="5"/>
      <c r="O90" s="5"/>
      <c r="P90" s="5"/>
      <c r="Q90" s="5"/>
      <c r="R90" s="5"/>
      <c r="S90" s="5"/>
      <c r="T90" s="5"/>
      <c r="U90" s="5"/>
      <c r="V90" s="5"/>
      <c r="W90" s="5"/>
      <c r="X90" s="5"/>
      <c r="Y90" s="5"/>
      <c r="Z90" s="5"/>
    </row>
    <row r="91" spans="1:26" ht="15.75" x14ac:dyDescent="0.25">
      <c r="A91" s="5"/>
      <c r="B91" s="5"/>
      <c r="C91" s="5"/>
      <c r="D91" s="5"/>
      <c r="E91" s="5"/>
      <c r="F91" s="5"/>
      <c r="G91" s="5"/>
      <c r="H91" s="5"/>
      <c r="I91" s="5"/>
      <c r="J91" s="5"/>
      <c r="K91" s="5"/>
      <c r="L91" s="5"/>
      <c r="M91" s="5"/>
      <c r="N91" s="5"/>
      <c r="O91" s="5"/>
      <c r="P91" s="5"/>
      <c r="Q91" s="5"/>
      <c r="R91" s="5"/>
      <c r="S91" s="5"/>
      <c r="T91" s="5"/>
      <c r="U91" s="5"/>
      <c r="V91" s="5"/>
      <c r="W91" s="5"/>
      <c r="X91" s="5"/>
      <c r="Y91" s="5"/>
      <c r="Z91" s="5"/>
    </row>
    <row r="92" spans="1:26" ht="15.75" x14ac:dyDescent="0.25">
      <c r="A92" s="5"/>
      <c r="B92" s="5"/>
      <c r="C92" s="5"/>
      <c r="D92" s="5"/>
      <c r="E92" s="5"/>
      <c r="F92" s="5"/>
      <c r="G92" s="5"/>
      <c r="H92" s="5"/>
      <c r="I92" s="5"/>
      <c r="J92" s="5"/>
      <c r="K92" s="5"/>
      <c r="L92" s="5"/>
      <c r="M92" s="5"/>
      <c r="N92" s="5"/>
      <c r="O92" s="5"/>
      <c r="P92" s="5"/>
      <c r="Q92" s="5"/>
      <c r="R92" s="5"/>
      <c r="S92" s="5"/>
      <c r="T92" s="5"/>
      <c r="U92" s="5"/>
      <c r="V92" s="5"/>
      <c r="W92" s="5"/>
      <c r="X92" s="5"/>
      <c r="Y92" s="5"/>
      <c r="Z92" s="5"/>
    </row>
    <row r="93" spans="1:26" ht="15.75" x14ac:dyDescent="0.25">
      <c r="A93" s="5"/>
      <c r="B93" s="5"/>
      <c r="C93" s="5"/>
      <c r="D93" s="5"/>
      <c r="E93" s="5"/>
      <c r="F93" s="5"/>
      <c r="G93" s="5"/>
      <c r="H93" s="5"/>
      <c r="I93" s="5"/>
      <c r="J93" s="5"/>
      <c r="K93" s="5"/>
      <c r="L93" s="5"/>
      <c r="M93" s="5"/>
      <c r="N93" s="5"/>
      <c r="O93" s="5"/>
      <c r="P93" s="5"/>
      <c r="Q93" s="5"/>
      <c r="R93" s="5"/>
      <c r="S93" s="5"/>
      <c r="T93" s="5"/>
      <c r="U93" s="5"/>
      <c r="V93" s="5"/>
      <c r="W93" s="5"/>
      <c r="X93" s="5"/>
      <c r="Y93" s="5"/>
      <c r="Z93" s="5"/>
    </row>
    <row r="94" spans="1:26" ht="15.75" x14ac:dyDescent="0.25">
      <c r="A94" s="5"/>
      <c r="B94" s="5"/>
      <c r="C94" s="5"/>
      <c r="D94" s="5"/>
      <c r="E94" s="5"/>
      <c r="F94" s="5"/>
      <c r="G94" s="5"/>
      <c r="H94" s="5"/>
      <c r="I94" s="5"/>
      <c r="J94" s="5"/>
      <c r="K94" s="5"/>
      <c r="L94" s="5"/>
      <c r="M94" s="5"/>
      <c r="N94" s="5"/>
      <c r="O94" s="5"/>
      <c r="P94" s="5"/>
      <c r="Q94" s="5"/>
      <c r="R94" s="5"/>
      <c r="S94" s="5"/>
      <c r="T94" s="5"/>
      <c r="U94" s="5"/>
      <c r="V94" s="5"/>
      <c r="W94" s="5"/>
      <c r="X94" s="5"/>
      <c r="Y94" s="5"/>
      <c r="Z94" s="5"/>
    </row>
    <row r="95" spans="1:26" ht="15.75" x14ac:dyDescent="0.25">
      <c r="A95" s="5"/>
      <c r="B95" s="5"/>
      <c r="C95" s="5"/>
      <c r="D95" s="5"/>
      <c r="E95" s="5"/>
      <c r="F95" s="5"/>
      <c r="G95" s="5"/>
      <c r="H95" s="5"/>
      <c r="I95" s="5"/>
      <c r="J95" s="5"/>
      <c r="K95" s="5"/>
      <c r="L95" s="5"/>
      <c r="M95" s="5"/>
      <c r="N95" s="5"/>
      <c r="O95" s="5"/>
      <c r="P95" s="5"/>
      <c r="Q95" s="5"/>
      <c r="R95" s="5"/>
      <c r="S95" s="5"/>
      <c r="T95" s="5"/>
      <c r="U95" s="5"/>
      <c r="V95" s="5"/>
      <c r="W95" s="5"/>
      <c r="X95" s="5"/>
      <c r="Y95" s="5"/>
      <c r="Z95" s="5"/>
    </row>
    <row r="96" spans="1:26" ht="15.75" x14ac:dyDescent="0.25">
      <c r="A96" s="5"/>
      <c r="B96" s="5"/>
      <c r="C96" s="5"/>
      <c r="D96" s="5"/>
      <c r="E96" s="5"/>
      <c r="F96" s="5"/>
      <c r="G96" s="5"/>
      <c r="H96" s="5"/>
      <c r="I96" s="5"/>
      <c r="J96" s="5"/>
      <c r="K96" s="5"/>
      <c r="L96" s="5"/>
      <c r="M96" s="5"/>
      <c r="N96" s="5"/>
      <c r="O96" s="5"/>
      <c r="P96" s="5"/>
      <c r="Q96" s="5"/>
      <c r="R96" s="5"/>
      <c r="S96" s="5"/>
      <c r="T96" s="5"/>
      <c r="U96" s="5"/>
      <c r="V96" s="5"/>
      <c r="W96" s="5"/>
      <c r="X96" s="5"/>
      <c r="Y96" s="5"/>
      <c r="Z96" s="5"/>
    </row>
    <row r="97" spans="1:26" ht="15.75" x14ac:dyDescent="0.25">
      <c r="A97" s="5"/>
      <c r="B97" s="5"/>
      <c r="C97" s="5"/>
      <c r="D97" s="5"/>
      <c r="E97" s="5"/>
      <c r="F97" s="5"/>
      <c r="G97" s="5"/>
      <c r="H97" s="5"/>
      <c r="I97" s="5"/>
      <c r="J97" s="5"/>
      <c r="K97" s="5"/>
      <c r="L97" s="5"/>
      <c r="M97" s="5"/>
      <c r="N97" s="5"/>
      <c r="O97" s="5"/>
      <c r="P97" s="5"/>
      <c r="Q97" s="5"/>
      <c r="R97" s="5"/>
      <c r="S97" s="5"/>
      <c r="T97" s="5"/>
      <c r="U97" s="5"/>
      <c r="V97" s="5"/>
      <c r="W97" s="5"/>
      <c r="X97" s="5"/>
      <c r="Y97" s="5"/>
      <c r="Z97" s="5"/>
    </row>
    <row r="98" spans="1:26" ht="15.75" x14ac:dyDescent="0.25">
      <c r="A98" s="5"/>
      <c r="B98" s="5"/>
      <c r="C98" s="5"/>
      <c r="D98" s="5"/>
      <c r="E98" s="5"/>
      <c r="F98" s="5"/>
      <c r="G98" s="5"/>
      <c r="H98" s="5"/>
      <c r="I98" s="5"/>
      <c r="J98" s="5"/>
      <c r="K98" s="5"/>
      <c r="L98" s="5"/>
      <c r="M98" s="5"/>
      <c r="N98" s="5"/>
      <c r="O98" s="5"/>
      <c r="P98" s="5"/>
      <c r="Q98" s="5"/>
      <c r="R98" s="5"/>
      <c r="S98" s="5"/>
      <c r="T98" s="5"/>
      <c r="U98" s="5"/>
      <c r="V98" s="5"/>
      <c r="W98" s="5"/>
      <c r="X98" s="5"/>
      <c r="Y98" s="5"/>
      <c r="Z98" s="5"/>
    </row>
    <row r="99" spans="1:26" ht="15.75" x14ac:dyDescent="0.25">
      <c r="A99" s="5"/>
      <c r="B99" s="5"/>
      <c r="C99" s="5"/>
      <c r="D99" s="5"/>
      <c r="E99" s="5"/>
      <c r="F99" s="5"/>
      <c r="G99" s="5"/>
      <c r="H99" s="5"/>
      <c r="I99" s="5"/>
      <c r="J99" s="5"/>
      <c r="K99" s="5"/>
      <c r="L99" s="5"/>
      <c r="M99" s="5"/>
      <c r="N99" s="5"/>
      <c r="O99" s="5"/>
      <c r="P99" s="5"/>
      <c r="Q99" s="5"/>
      <c r="R99" s="5"/>
      <c r="S99" s="5"/>
      <c r="T99" s="5"/>
      <c r="U99" s="5"/>
      <c r="V99" s="5"/>
      <c r="W99" s="5"/>
      <c r="X99" s="5"/>
      <c r="Y99" s="5"/>
      <c r="Z99" s="5"/>
    </row>
    <row r="100" spans="1:26" ht="15.75" x14ac:dyDescent="0.25">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spans="1:26" ht="15.75" x14ac:dyDescent="0.25">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spans="1:26" ht="15.75" x14ac:dyDescent="0.25">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spans="1:26" ht="15.75" x14ac:dyDescent="0.25">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spans="1:26" ht="15.75" x14ac:dyDescent="0.25">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spans="1:26" ht="15.75" x14ac:dyDescent="0.25">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spans="1:26" ht="15.75" x14ac:dyDescent="0.25">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spans="1:26" ht="15.75" x14ac:dyDescent="0.25">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spans="1:26" ht="15.75" x14ac:dyDescent="0.25">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spans="1:26" ht="15.75" x14ac:dyDescent="0.25">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spans="1:26" ht="15.75" x14ac:dyDescent="0.25">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spans="1:26" ht="15.75" x14ac:dyDescent="0.25">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spans="1:26" ht="15.75" x14ac:dyDescent="0.25">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spans="1:26" ht="15.75" x14ac:dyDescent="0.25">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spans="1:26" ht="15.75" x14ac:dyDescent="0.25">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spans="1:26" ht="15.75" x14ac:dyDescent="0.2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spans="1:26" ht="15.75" x14ac:dyDescent="0.25">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spans="1:26" ht="15.75" x14ac:dyDescent="0.25">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spans="1:26" ht="15.75" x14ac:dyDescent="0.25">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spans="1:26" ht="15.75" x14ac:dyDescent="0.25">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spans="1:26" ht="15.75" x14ac:dyDescent="0.25">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spans="1:26" ht="15.75" x14ac:dyDescent="0.25">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spans="1:26" ht="15.75" x14ac:dyDescent="0.25">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spans="1:26" ht="15.75" x14ac:dyDescent="0.25">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spans="1:26" ht="15.75" x14ac:dyDescent="0.25">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spans="1:26" ht="15.75" x14ac:dyDescent="0.2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spans="1:26" ht="15.75" x14ac:dyDescent="0.25">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spans="1:26" ht="15.75" x14ac:dyDescent="0.25">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spans="1:26" ht="15.75" x14ac:dyDescent="0.25">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spans="1:26" ht="15.75" x14ac:dyDescent="0.25">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spans="1:26" ht="15.75" x14ac:dyDescent="0.25">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spans="1:26" ht="15.75" x14ac:dyDescent="0.25">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spans="1:26" ht="15.75" x14ac:dyDescent="0.25">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spans="1:26" ht="15.75" x14ac:dyDescent="0.25">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spans="1:26" ht="15.75" x14ac:dyDescent="0.25">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spans="1:26" ht="15.75" x14ac:dyDescent="0.2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spans="1:26" ht="15.75" x14ac:dyDescent="0.25">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spans="1:26" ht="15.75" x14ac:dyDescent="0.25">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spans="1:26" ht="15.75" x14ac:dyDescent="0.25">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spans="1:26" ht="15.75" x14ac:dyDescent="0.25">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spans="1:26" ht="15.75" x14ac:dyDescent="0.25">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spans="1:26" ht="15.75" x14ac:dyDescent="0.25">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spans="1:26" ht="15.75" x14ac:dyDescent="0.25">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spans="1:26" ht="15.75" x14ac:dyDescent="0.25">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spans="1:26" ht="15.75" x14ac:dyDescent="0.25">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spans="1:26" ht="15.75" x14ac:dyDescent="0.2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spans="1:26" ht="15.75" x14ac:dyDescent="0.25">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spans="1:26" ht="15.75" x14ac:dyDescent="0.25">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spans="1:26" ht="15.75" x14ac:dyDescent="0.25">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spans="1:26" ht="15.75" x14ac:dyDescent="0.25">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spans="1:26" ht="15.75" x14ac:dyDescent="0.25">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spans="1:26" ht="15.75" x14ac:dyDescent="0.25">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spans="1:26" ht="15.75" x14ac:dyDescent="0.25">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spans="1:26" ht="15.75" x14ac:dyDescent="0.25">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spans="1:26" ht="15.75" x14ac:dyDescent="0.25">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spans="1:26" ht="15.75" x14ac:dyDescent="0.2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spans="1:26" ht="15.75" x14ac:dyDescent="0.25">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spans="1:26" ht="15.75" x14ac:dyDescent="0.25">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spans="1:26" ht="15.75" x14ac:dyDescent="0.25">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spans="1:26" ht="15.75" x14ac:dyDescent="0.25">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spans="1:26" ht="15.75" x14ac:dyDescent="0.25">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spans="1:26" ht="15.75" x14ac:dyDescent="0.25">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spans="1:26" ht="15.75" x14ac:dyDescent="0.25">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spans="1:26" ht="15.75" x14ac:dyDescent="0.25">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spans="1:26" ht="15.75" x14ac:dyDescent="0.25">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spans="1:26" ht="15.75" x14ac:dyDescent="0.2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spans="1:26" ht="15.75" x14ac:dyDescent="0.25">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spans="1:26" ht="15.75" x14ac:dyDescent="0.25">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spans="1:26" ht="15.75" x14ac:dyDescent="0.25">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spans="1:26" ht="15.75" x14ac:dyDescent="0.25">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spans="1:26" ht="15.75" x14ac:dyDescent="0.25">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spans="1:26" ht="15.75" x14ac:dyDescent="0.25">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spans="1:26" ht="15.75" x14ac:dyDescent="0.25">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spans="1:26" ht="15.75" x14ac:dyDescent="0.25">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spans="1:26" ht="15.75" x14ac:dyDescent="0.25">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spans="1:26" ht="15.75" x14ac:dyDescent="0.2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spans="1:26" ht="15.75" x14ac:dyDescent="0.25">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spans="1:26" ht="15.75" x14ac:dyDescent="0.25">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spans="1:26" ht="15.75" x14ac:dyDescent="0.25">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spans="1:26" ht="15.75" x14ac:dyDescent="0.25">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spans="1:26" ht="15.75" x14ac:dyDescent="0.25">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spans="1:26" ht="15.75" x14ac:dyDescent="0.25">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spans="1:26" ht="15.75" x14ac:dyDescent="0.25">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spans="1:26" ht="15.75" x14ac:dyDescent="0.25">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spans="1:26" ht="15.75" x14ac:dyDescent="0.25">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spans="1:26" ht="15.75" x14ac:dyDescent="0.2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spans="1:26" ht="15.75" x14ac:dyDescent="0.25">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spans="1:26" ht="15.75" x14ac:dyDescent="0.25">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spans="1:26" ht="15.75" x14ac:dyDescent="0.25">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spans="1:26" ht="15.75" x14ac:dyDescent="0.25">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spans="1:26" ht="15.75" x14ac:dyDescent="0.25">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spans="1:26" ht="15.75" x14ac:dyDescent="0.25">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spans="1:26" ht="15.75" x14ac:dyDescent="0.25">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spans="1:26" ht="15.75" x14ac:dyDescent="0.25">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spans="1:26" ht="15.75" x14ac:dyDescent="0.25">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spans="1:26" ht="15.75" x14ac:dyDescent="0.2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spans="1:26" ht="15.75" x14ac:dyDescent="0.25">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spans="1:26" ht="15.75" x14ac:dyDescent="0.25">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spans="1:26" ht="15.75" x14ac:dyDescent="0.25">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spans="1:26" ht="15.75" x14ac:dyDescent="0.25">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spans="1:26" ht="15.75" x14ac:dyDescent="0.25">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spans="1:26" ht="15.75" x14ac:dyDescent="0.25">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spans="1:26" ht="15.75" x14ac:dyDescent="0.25">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spans="1:26" ht="15.75" x14ac:dyDescent="0.25">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spans="1:26" ht="15.75" x14ac:dyDescent="0.25">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spans="1:26" ht="15.75" x14ac:dyDescent="0.2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spans="1:26" ht="15.75" x14ac:dyDescent="0.25">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spans="1:26" ht="15.75" x14ac:dyDescent="0.25">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spans="1:26" ht="15.75" x14ac:dyDescent="0.25">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spans="1:26" ht="15.75" x14ac:dyDescent="0.25">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spans="1:26" ht="15.75" x14ac:dyDescent="0.25">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spans="1:26" ht="15.75" x14ac:dyDescent="0.25">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spans="1:26" ht="15.75" x14ac:dyDescent="0.25">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spans="1:26" ht="15.75" x14ac:dyDescent="0.25">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spans="1:26" ht="15.75" x14ac:dyDescent="0.25">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spans="1:26" ht="15.75" x14ac:dyDescent="0.2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spans="1:26" ht="15.75" x14ac:dyDescent="0.25">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spans="1:26" ht="15.75" x14ac:dyDescent="0.25">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spans="1:26" ht="15.75" x14ac:dyDescent="0.25">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spans="1:26" ht="15.75" x14ac:dyDescent="0.25">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spans="1:26" ht="15.75" x14ac:dyDescent="0.25">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spans="1:26" ht="15.75" x14ac:dyDescent="0.25">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spans="1:26" ht="15.75" x14ac:dyDescent="0.25">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spans="1:26" ht="15.75" x14ac:dyDescent="0.25">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spans="1:26" ht="15.75" x14ac:dyDescent="0.25">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spans="1:26" ht="15.75" x14ac:dyDescent="0.2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spans="1:26" ht="15.75" x14ac:dyDescent="0.25">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spans="1:26" ht="15.75" x14ac:dyDescent="0.25">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spans="1:26" ht="15.75" x14ac:dyDescent="0.25">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spans="1:26" ht="15.75" x14ac:dyDescent="0.25">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spans="1:26" ht="15.75" x14ac:dyDescent="0.25">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spans="1:26" ht="15.75" x14ac:dyDescent="0.25">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spans="1:26" ht="15.75" x14ac:dyDescent="0.25">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spans="1:26" ht="15.75" x14ac:dyDescent="0.25">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spans="1:26" ht="15.75" x14ac:dyDescent="0.25">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spans="1:26" ht="15.75" x14ac:dyDescent="0.2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spans="1:26" ht="15.75" x14ac:dyDescent="0.25">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spans="1:26" ht="15.75" x14ac:dyDescent="0.25">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spans="1:26" ht="15.75" x14ac:dyDescent="0.25">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spans="1:26" ht="15.75" x14ac:dyDescent="0.25">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spans="1:26" ht="15.75" x14ac:dyDescent="0.25">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spans="1:26" ht="15.75" x14ac:dyDescent="0.25">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spans="1:26" ht="15.75" x14ac:dyDescent="0.25">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spans="1:26" ht="15.75" x14ac:dyDescent="0.25">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spans="1:26" ht="15.75" x14ac:dyDescent="0.25">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spans="1:26" ht="15.75" x14ac:dyDescent="0.2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spans="1:26" ht="15.75" x14ac:dyDescent="0.25">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spans="1:26" ht="15.75" x14ac:dyDescent="0.25">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spans="1:26" ht="15.75" x14ac:dyDescent="0.25">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spans="1:26" ht="15.75" x14ac:dyDescent="0.25">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spans="1:26" ht="15.75" x14ac:dyDescent="0.25">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spans="1:26" ht="15.75" x14ac:dyDescent="0.25">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spans="1:26" ht="15.75" x14ac:dyDescent="0.25">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spans="1:26" ht="15.75" x14ac:dyDescent="0.25">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spans="1:26" ht="15.75" x14ac:dyDescent="0.25">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spans="1:26" ht="15.75" x14ac:dyDescent="0.2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spans="1:26" ht="15.75" x14ac:dyDescent="0.25">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spans="1:26" ht="15.75" x14ac:dyDescent="0.25">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spans="1:26" ht="15.75" x14ac:dyDescent="0.25">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spans="1:26" ht="15.75" x14ac:dyDescent="0.25">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spans="1:26" ht="15.75" x14ac:dyDescent="0.25">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spans="1:26" ht="15.75" x14ac:dyDescent="0.25">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spans="1:26" ht="15.75" x14ac:dyDescent="0.25">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spans="1:26" ht="15.75" x14ac:dyDescent="0.25">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spans="1:26" ht="15.75" x14ac:dyDescent="0.25">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spans="1:26" ht="15.75" x14ac:dyDescent="0.2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spans="1:26" ht="15.75" x14ac:dyDescent="0.25">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spans="1:26" ht="15.75" x14ac:dyDescent="0.25">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spans="1:26" ht="15.75" x14ac:dyDescent="0.25">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spans="1:26" ht="15.75" x14ac:dyDescent="0.25">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spans="1:26" ht="15.75" x14ac:dyDescent="0.25">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spans="1:26" ht="15.75" x14ac:dyDescent="0.25">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spans="1:26" ht="15.75" x14ac:dyDescent="0.25">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spans="1:26" ht="15.75" x14ac:dyDescent="0.25">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spans="1:26" ht="15.75" x14ac:dyDescent="0.25">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spans="1:26" ht="15.75" x14ac:dyDescent="0.2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spans="1:26" ht="15.75" x14ac:dyDescent="0.25">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spans="1:26" ht="15.75" x14ac:dyDescent="0.25">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spans="1:26" ht="15.75" x14ac:dyDescent="0.25">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spans="1:26" ht="15.75" x14ac:dyDescent="0.25">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spans="1:26" ht="15.75" x14ac:dyDescent="0.25">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spans="1:26" ht="15.75" x14ac:dyDescent="0.25">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spans="1:26" ht="15.75" x14ac:dyDescent="0.25">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spans="1:26" ht="15.75" x14ac:dyDescent="0.25">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spans="1:26" ht="15.75" x14ac:dyDescent="0.25">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spans="1:26" ht="15.75" x14ac:dyDescent="0.2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spans="1:26" ht="15.75" x14ac:dyDescent="0.25">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spans="1:26" ht="15.75" x14ac:dyDescent="0.25">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spans="1:26" ht="15.75" x14ac:dyDescent="0.25">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spans="1:26" ht="15.75" x14ac:dyDescent="0.25">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spans="1:26" ht="15.75" x14ac:dyDescent="0.25">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spans="1:26" ht="15.75" x14ac:dyDescent="0.25">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spans="1:26" ht="15.75" x14ac:dyDescent="0.25">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spans="1:26" ht="15.75" x14ac:dyDescent="0.25">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spans="1:26" ht="15.75" x14ac:dyDescent="0.25">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spans="1:26" ht="15.75" x14ac:dyDescent="0.2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spans="1:26" ht="15.75" x14ac:dyDescent="0.25">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spans="1:26" ht="15.75" x14ac:dyDescent="0.25">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spans="1:26" ht="15.75" x14ac:dyDescent="0.25">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spans="1:26" ht="15.75" x14ac:dyDescent="0.25">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spans="1:26" ht="15.75" x14ac:dyDescent="0.25">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spans="1:26" ht="15.75" x14ac:dyDescent="0.25">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spans="1:26" ht="15.75" x14ac:dyDescent="0.25">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spans="1:26" ht="15.75" x14ac:dyDescent="0.25">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spans="1:26" ht="15.75" x14ac:dyDescent="0.25">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spans="1:26" ht="15.75" x14ac:dyDescent="0.2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spans="1:26" ht="15.75" x14ac:dyDescent="0.25">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spans="1:26" ht="15.75" x14ac:dyDescent="0.25">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spans="1:26" ht="15.75" x14ac:dyDescent="0.25">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spans="1:26" ht="15.75" x14ac:dyDescent="0.25">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spans="1:26" ht="15.75" x14ac:dyDescent="0.25">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spans="1:26" ht="15.75" x14ac:dyDescent="0.25">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spans="1:26" ht="15.75" x14ac:dyDescent="0.25">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spans="1:26" ht="15.75" x14ac:dyDescent="0.25">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spans="1:26" ht="15.75" x14ac:dyDescent="0.25">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spans="1:26" ht="15.75" x14ac:dyDescent="0.2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spans="1:26" ht="15.75" x14ac:dyDescent="0.25">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spans="1:26" ht="15.75" x14ac:dyDescent="0.25">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spans="1:26" ht="15.75" x14ac:dyDescent="0.25">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spans="1:26" ht="15.75" x14ac:dyDescent="0.25">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spans="1:26" ht="15.75" x14ac:dyDescent="0.25">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spans="1:26" ht="15.75" x14ac:dyDescent="0.25">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spans="1:26" ht="15.75" x14ac:dyDescent="0.25">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spans="1:26" ht="15.75" x14ac:dyDescent="0.25">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spans="1:26" ht="15.75" x14ac:dyDescent="0.25">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spans="1:26" ht="15.75" x14ac:dyDescent="0.2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spans="1:26" ht="15.75" x14ac:dyDescent="0.25">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spans="1:26" ht="15.75" x14ac:dyDescent="0.25">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spans="1:26" ht="15.75" x14ac:dyDescent="0.25">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spans="1:26" ht="15.75" x14ac:dyDescent="0.25">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spans="1:26" ht="15.75" x14ac:dyDescent="0.25">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spans="1:26" ht="15.75" x14ac:dyDescent="0.25">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spans="1:26" ht="15.75" x14ac:dyDescent="0.25">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spans="1:26" ht="15.75" x14ac:dyDescent="0.25">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spans="1:26" ht="15.75" x14ac:dyDescent="0.25">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spans="1:26" ht="15.75" x14ac:dyDescent="0.2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spans="1:26" ht="15.75" x14ac:dyDescent="0.25">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spans="1:26" ht="15.75" x14ac:dyDescent="0.25">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spans="1:26" ht="15.75" x14ac:dyDescent="0.25">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spans="1:26" ht="15.75" x14ac:dyDescent="0.25">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spans="1:26" ht="15.75" x14ac:dyDescent="0.25">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spans="1:26" ht="15.75" x14ac:dyDescent="0.25">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spans="1:26" ht="15.75" x14ac:dyDescent="0.25">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spans="1:26" ht="15.75" x14ac:dyDescent="0.25">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spans="1:26" ht="15.75" x14ac:dyDescent="0.25">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spans="1:26" ht="15.75" x14ac:dyDescent="0.2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spans="1:26" ht="15.75" x14ac:dyDescent="0.25">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spans="1:26" ht="15.75" x14ac:dyDescent="0.25">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spans="1:26" ht="15.75" x14ac:dyDescent="0.25">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spans="1:26" ht="15.75" x14ac:dyDescent="0.25">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spans="1:26" ht="15.75" x14ac:dyDescent="0.25">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spans="1:26" ht="15.75" x14ac:dyDescent="0.25">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spans="1:26" ht="15.75" x14ac:dyDescent="0.25">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spans="1:26" ht="15.75" x14ac:dyDescent="0.25">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spans="1:26" ht="15.75" x14ac:dyDescent="0.25">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spans="1:26" ht="15.75" x14ac:dyDescent="0.2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spans="1:26" ht="15.75" x14ac:dyDescent="0.25">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spans="1:26" ht="15.75" x14ac:dyDescent="0.25">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spans="1:26" ht="15.75" x14ac:dyDescent="0.25">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spans="1:26" ht="15.75" x14ac:dyDescent="0.25">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spans="1:26" ht="15.75" x14ac:dyDescent="0.25">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spans="1:26" ht="15.75" x14ac:dyDescent="0.25">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spans="1:26" ht="15.75" x14ac:dyDescent="0.25">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spans="1:26" ht="15.75" x14ac:dyDescent="0.25">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spans="1:26" ht="15.75" x14ac:dyDescent="0.25">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spans="1:26" ht="15.75" x14ac:dyDescent="0.2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spans="1:26" ht="15.75" x14ac:dyDescent="0.25">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spans="1:26" ht="15.75" x14ac:dyDescent="0.25">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spans="1:26" ht="15.75" x14ac:dyDescent="0.25">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spans="1:26" ht="15.75" x14ac:dyDescent="0.25">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spans="1:26" ht="15.75" x14ac:dyDescent="0.25">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spans="1:26" ht="15.75" x14ac:dyDescent="0.25">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spans="1:26" ht="15.75" x14ac:dyDescent="0.25">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spans="1:26" ht="15.75" x14ac:dyDescent="0.25">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spans="1:26" ht="15.75" x14ac:dyDescent="0.25">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spans="1:26" ht="15.75" x14ac:dyDescent="0.2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spans="1:26" ht="15.75" x14ac:dyDescent="0.25">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spans="1:26" ht="15.75" x14ac:dyDescent="0.25">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spans="1:26" ht="15.75" x14ac:dyDescent="0.25">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spans="1:26" ht="15.75" x14ac:dyDescent="0.25">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spans="1:26" ht="15.75" x14ac:dyDescent="0.25">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spans="1:26" ht="15.75" x14ac:dyDescent="0.25">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spans="1:26" ht="15.75" x14ac:dyDescent="0.25">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spans="1:26" ht="15.75" x14ac:dyDescent="0.25">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spans="1:26" ht="15.75" x14ac:dyDescent="0.25">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spans="1:26" ht="15.75" x14ac:dyDescent="0.2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spans="1:26" ht="15.75" x14ac:dyDescent="0.25">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spans="1:26" ht="15.75" x14ac:dyDescent="0.25">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spans="1:26" ht="15.75" x14ac:dyDescent="0.25">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spans="1:26" ht="15.75" x14ac:dyDescent="0.25">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spans="1:26" ht="15.75" x14ac:dyDescent="0.25">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spans="1:26" ht="15.75" x14ac:dyDescent="0.25">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spans="1:26" ht="15.75" x14ac:dyDescent="0.25">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spans="1:26" ht="15.75" x14ac:dyDescent="0.25">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spans="1:26" ht="15.75" x14ac:dyDescent="0.25">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spans="1:26" ht="15.75" x14ac:dyDescent="0.2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spans="1:26" ht="15.75" x14ac:dyDescent="0.25">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spans="1:26" ht="15.75" x14ac:dyDescent="0.25">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spans="1:26" ht="15.75" x14ac:dyDescent="0.25">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spans="1:26" ht="15.75" x14ac:dyDescent="0.25">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spans="1:26" ht="15.75" x14ac:dyDescent="0.25">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spans="1:26" ht="15.75" x14ac:dyDescent="0.25">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spans="1:26" ht="15.75" x14ac:dyDescent="0.25">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spans="1:26" ht="15.75" x14ac:dyDescent="0.25">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spans="1:26" ht="15.75" x14ac:dyDescent="0.25">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spans="1:26" ht="15.75" x14ac:dyDescent="0.2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spans="1:26" ht="15.75" x14ac:dyDescent="0.25">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spans="1:26" ht="15.75" x14ac:dyDescent="0.25">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spans="1:26" ht="15.75" x14ac:dyDescent="0.25">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spans="1:26" ht="15.75" x14ac:dyDescent="0.25">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spans="1:26" ht="15.75" x14ac:dyDescent="0.25">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spans="1:26" ht="15.75" x14ac:dyDescent="0.25">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spans="1:26" ht="15.75" x14ac:dyDescent="0.25">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spans="1:26" ht="15.75" x14ac:dyDescent="0.25">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spans="1:26" ht="15.75" x14ac:dyDescent="0.25">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spans="1:26" ht="15.75" x14ac:dyDescent="0.2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spans="1:26" ht="15.75" x14ac:dyDescent="0.25">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spans="1:26" ht="15.75" x14ac:dyDescent="0.25">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spans="1:26" ht="15.75" x14ac:dyDescent="0.25">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spans="1:26" ht="15.75" x14ac:dyDescent="0.25">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spans="1:26" ht="15.75" x14ac:dyDescent="0.25">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spans="1:26" ht="15.75" x14ac:dyDescent="0.25">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spans="1:26" ht="15.75" x14ac:dyDescent="0.25">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spans="1:26" ht="15.75" x14ac:dyDescent="0.25">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spans="1:26" ht="15.75" x14ac:dyDescent="0.25">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spans="1:26" ht="15.75" x14ac:dyDescent="0.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spans="1:26" ht="15.75" x14ac:dyDescent="0.25">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spans="1:26" ht="15.75" x14ac:dyDescent="0.25">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spans="1:26" ht="15.75" x14ac:dyDescent="0.25">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spans="1:26" ht="15.75" x14ac:dyDescent="0.25">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spans="1:26" ht="15.75" x14ac:dyDescent="0.25">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spans="1:26" ht="15.75" x14ac:dyDescent="0.25">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spans="1:26" ht="15.75" x14ac:dyDescent="0.25">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spans="1:26" ht="15.75" x14ac:dyDescent="0.25">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spans="1:26" ht="15.75" x14ac:dyDescent="0.25">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spans="1:26" ht="15.75" x14ac:dyDescent="0.2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spans="1:26" ht="15.75" x14ac:dyDescent="0.25">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spans="1:26" ht="15.75" x14ac:dyDescent="0.25">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spans="1:26" ht="15.75" x14ac:dyDescent="0.25">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spans="1:26" ht="15.75" x14ac:dyDescent="0.25">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spans="1:26" ht="15.75" x14ac:dyDescent="0.25">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spans="1:26" ht="15.75" x14ac:dyDescent="0.25">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spans="1:26" ht="15.75" x14ac:dyDescent="0.25">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spans="1:26" ht="15.75" x14ac:dyDescent="0.25">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spans="1:26" ht="15.75" x14ac:dyDescent="0.25">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spans="1:26" ht="15.75" x14ac:dyDescent="0.2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spans="1:26" ht="15.75" x14ac:dyDescent="0.25">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spans="1:26" ht="15.75" x14ac:dyDescent="0.25">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spans="1:26" ht="15.75" x14ac:dyDescent="0.25">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spans="1:26" ht="15.75" x14ac:dyDescent="0.25">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spans="1:26" ht="15.75" x14ac:dyDescent="0.25">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spans="1:26" ht="15.75" x14ac:dyDescent="0.25">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spans="1:26" ht="15.75" x14ac:dyDescent="0.25">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spans="1:26" ht="15.75" x14ac:dyDescent="0.25">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spans="1:26" ht="15.75" x14ac:dyDescent="0.25">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spans="1:26" ht="15.75" x14ac:dyDescent="0.2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spans="1:26" ht="15.75" x14ac:dyDescent="0.25">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spans="1:26" ht="15.75" x14ac:dyDescent="0.25">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spans="1:26" ht="15.75" x14ac:dyDescent="0.25">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spans="1:26" ht="15.75" x14ac:dyDescent="0.25">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spans="1:26" ht="15.75" x14ac:dyDescent="0.25">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spans="1:26" ht="15.75" x14ac:dyDescent="0.25">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spans="1:26" ht="15.75" x14ac:dyDescent="0.25">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spans="1:26" ht="15.75" x14ac:dyDescent="0.25">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spans="1:26" ht="15.75" x14ac:dyDescent="0.25">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spans="1:26" ht="15.75" x14ac:dyDescent="0.2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spans="1:26" ht="15.75" x14ac:dyDescent="0.25">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spans="1:26" ht="15.75" x14ac:dyDescent="0.25">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spans="1:26" ht="15.75" x14ac:dyDescent="0.25">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spans="1:26" ht="15.75" x14ac:dyDescent="0.25">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spans="1:26" ht="15.75" x14ac:dyDescent="0.25">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spans="1:26" ht="15.75" x14ac:dyDescent="0.25">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spans="1:26" ht="15.75" x14ac:dyDescent="0.25">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spans="1:26" ht="15.75" x14ac:dyDescent="0.25">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spans="1:26" ht="15.75" x14ac:dyDescent="0.25">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spans="1:26" ht="15.75" x14ac:dyDescent="0.2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spans="1:26" ht="15.75" x14ac:dyDescent="0.25">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spans="1:26" ht="15.75" x14ac:dyDescent="0.25">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spans="1:26" ht="15.75" x14ac:dyDescent="0.25">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spans="1:26" ht="15.75" x14ac:dyDescent="0.25">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spans="1:26" ht="15.75" x14ac:dyDescent="0.25">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spans="1:26" ht="15.75" x14ac:dyDescent="0.25">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spans="1:26" ht="15.75" x14ac:dyDescent="0.25">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spans="1:26" ht="15.75" x14ac:dyDescent="0.25">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spans="1:26" ht="15.75" x14ac:dyDescent="0.25">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spans="1:26" ht="15.75" x14ac:dyDescent="0.2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spans="1:26" ht="15.75" x14ac:dyDescent="0.25">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spans="1:26" ht="15.75" x14ac:dyDescent="0.25">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spans="1:26" ht="15.75" x14ac:dyDescent="0.25">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spans="1:26" ht="15.75" x14ac:dyDescent="0.25">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spans="1:26" ht="15.75" x14ac:dyDescent="0.25">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spans="1:26" ht="15.75" x14ac:dyDescent="0.25">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spans="1:26" ht="15.75" x14ac:dyDescent="0.25">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spans="1:26" ht="15.75" x14ac:dyDescent="0.25">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spans="1:26" ht="15.75" x14ac:dyDescent="0.25">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spans="1:26" ht="15.75" x14ac:dyDescent="0.2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spans="1:26" ht="15.75" x14ac:dyDescent="0.25">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spans="1:26" ht="15.75" x14ac:dyDescent="0.25">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spans="1:26" ht="15.75" x14ac:dyDescent="0.25">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spans="1:26" ht="15.75" x14ac:dyDescent="0.25">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spans="1:26" ht="15.75" x14ac:dyDescent="0.25">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spans="1:26" ht="15.75" x14ac:dyDescent="0.25">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spans="1:26" ht="15.75" x14ac:dyDescent="0.25">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spans="1:26" ht="15.75" x14ac:dyDescent="0.25">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spans="1:26" ht="15.75" x14ac:dyDescent="0.25">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spans="1:26" ht="15.75" x14ac:dyDescent="0.2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spans="1:26" ht="15.75" x14ac:dyDescent="0.25">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spans="1:26" ht="15.75" x14ac:dyDescent="0.25">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spans="1:26" ht="15.75" x14ac:dyDescent="0.25">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spans="1:26" ht="15.75" x14ac:dyDescent="0.25">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spans="1:26" ht="15.75" x14ac:dyDescent="0.25">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spans="1:26" ht="15.75" x14ac:dyDescent="0.25">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spans="1:26" ht="15.75" x14ac:dyDescent="0.25">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spans="1:26" ht="15.75" x14ac:dyDescent="0.25">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spans="1:26" ht="15.75" x14ac:dyDescent="0.25">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spans="1:26" ht="15.75" x14ac:dyDescent="0.2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spans="1:26" ht="15.75" x14ac:dyDescent="0.25">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spans="1:26" ht="15.75" x14ac:dyDescent="0.25">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spans="1:26" ht="15.75" x14ac:dyDescent="0.25">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spans="1:26" ht="15.75" x14ac:dyDescent="0.25">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spans="1:26" ht="15.75" x14ac:dyDescent="0.25">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spans="1:26" ht="15.75" x14ac:dyDescent="0.25">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spans="1:26" ht="15.75" x14ac:dyDescent="0.25">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spans="1:26" ht="15.75" x14ac:dyDescent="0.25">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spans="1:26" ht="15.75" x14ac:dyDescent="0.25">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spans="1:26" ht="15.75" x14ac:dyDescent="0.2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spans="1:26" ht="15.75" x14ac:dyDescent="0.25">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spans="1:26" ht="15.75" x14ac:dyDescent="0.25">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spans="1:26" ht="15.75" x14ac:dyDescent="0.25">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spans="1:26" ht="15.75" x14ac:dyDescent="0.25">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spans="1:26" ht="15.75" x14ac:dyDescent="0.25">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spans="1:26" ht="15.75" x14ac:dyDescent="0.25">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spans="1:26" ht="15.75" x14ac:dyDescent="0.25">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spans="1:26" ht="15.75" x14ac:dyDescent="0.25">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spans="1:26" ht="15.75" x14ac:dyDescent="0.25">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spans="1:26" ht="15.75" x14ac:dyDescent="0.2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spans="1:26" ht="15.75" x14ac:dyDescent="0.25">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spans="1:26" ht="15.75" x14ac:dyDescent="0.25">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spans="1:26" ht="15.75" x14ac:dyDescent="0.25">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spans="1:26" ht="15.75" x14ac:dyDescent="0.25">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spans="1:26" ht="15.75" x14ac:dyDescent="0.25">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spans="1:26" ht="15.75" x14ac:dyDescent="0.25">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spans="1:26" ht="15.75" x14ac:dyDescent="0.25">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spans="1:26" ht="15.75" x14ac:dyDescent="0.25">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spans="1:26" ht="15.75" x14ac:dyDescent="0.25">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spans="1:26" ht="15.75" x14ac:dyDescent="0.2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spans="1:26" ht="15.75" x14ac:dyDescent="0.25">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spans="1:26" ht="15.75" x14ac:dyDescent="0.25">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spans="1:26" ht="15.75" x14ac:dyDescent="0.25">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spans="1:26" ht="15.75" x14ac:dyDescent="0.25">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spans="1:26" ht="15.75" x14ac:dyDescent="0.25">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spans="1:26" ht="15.75" x14ac:dyDescent="0.25">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spans="1:26" ht="15.75" x14ac:dyDescent="0.25">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spans="1:26" ht="15.75" x14ac:dyDescent="0.25">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spans="1:26" ht="15.75" x14ac:dyDescent="0.25">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spans="1:26" ht="15.75" x14ac:dyDescent="0.2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spans="1:26" ht="15.75" x14ac:dyDescent="0.25">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spans="1:26" ht="15.75" x14ac:dyDescent="0.25">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spans="1:26" ht="15.75" x14ac:dyDescent="0.25">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spans="1:26" ht="15.75" x14ac:dyDescent="0.25">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spans="1:26" ht="15.75" x14ac:dyDescent="0.25">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spans="1:26" ht="15.75" x14ac:dyDescent="0.25">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spans="1:26" ht="15.75" x14ac:dyDescent="0.25">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spans="1:26" ht="15.75" x14ac:dyDescent="0.25">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spans="1:26" ht="15.75" x14ac:dyDescent="0.25">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spans="1:26" ht="15.75" x14ac:dyDescent="0.2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spans="1:26" ht="15.75" x14ac:dyDescent="0.25">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spans="1:26" ht="15.75" x14ac:dyDescent="0.25">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spans="1:26" ht="15.75" x14ac:dyDescent="0.25">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spans="1:26" ht="15.75" x14ac:dyDescent="0.25">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spans="1:26" ht="15.75" x14ac:dyDescent="0.25">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spans="1:26" ht="15.75" x14ac:dyDescent="0.25">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spans="1:26" ht="15.75" x14ac:dyDescent="0.25">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spans="1:26" ht="15.75" x14ac:dyDescent="0.25">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spans="1:26" ht="15.75" x14ac:dyDescent="0.25">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spans="1:26" ht="15.75" x14ac:dyDescent="0.2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spans="1:26" ht="15.75" x14ac:dyDescent="0.25">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spans="1:26" ht="15.75" x14ac:dyDescent="0.25">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spans="1:26" ht="15.75" x14ac:dyDescent="0.25">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spans="1:26" ht="15.75" x14ac:dyDescent="0.25">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spans="1:26" ht="15.75" x14ac:dyDescent="0.25">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spans="1:26" ht="15.75" x14ac:dyDescent="0.25">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spans="1:26" ht="15.75" x14ac:dyDescent="0.25">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spans="1:26" ht="15.75" x14ac:dyDescent="0.25">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spans="1:26" ht="15.75" x14ac:dyDescent="0.25">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spans="1:26" ht="15.75" x14ac:dyDescent="0.2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spans="1:26" ht="15.75" x14ac:dyDescent="0.25">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spans="1:26" ht="15.75" x14ac:dyDescent="0.25">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spans="1:26" ht="15.75" x14ac:dyDescent="0.25">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spans="1:26" ht="15.75" x14ac:dyDescent="0.25">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spans="1:26" ht="15.75" x14ac:dyDescent="0.25">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spans="1:26" ht="15.75" x14ac:dyDescent="0.25">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spans="1:26" ht="15.75" x14ac:dyDescent="0.25">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spans="1:26" ht="15.75" x14ac:dyDescent="0.25">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spans="1:26" ht="15.75" x14ac:dyDescent="0.25">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spans="1:26" ht="15.75" x14ac:dyDescent="0.2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spans="1:26" ht="15.75" x14ac:dyDescent="0.25">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spans="1:26" ht="15.75" x14ac:dyDescent="0.25">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spans="1:26" ht="15.75" x14ac:dyDescent="0.25">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spans="1:26" ht="15.75" x14ac:dyDescent="0.25">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spans="1:26" ht="15.75" x14ac:dyDescent="0.25">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spans="1:26" ht="15.75" x14ac:dyDescent="0.25">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spans="1:26" ht="15.75" x14ac:dyDescent="0.25">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spans="1:26" ht="15.75" x14ac:dyDescent="0.25">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spans="1:26" ht="15.75" x14ac:dyDescent="0.25">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spans="1:26" ht="15.75" x14ac:dyDescent="0.2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spans="1:26" ht="15.75" x14ac:dyDescent="0.25">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spans="1:26" ht="15.75" x14ac:dyDescent="0.25">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spans="1:26" ht="15.75" x14ac:dyDescent="0.25">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spans="1:26" ht="15.75" x14ac:dyDescent="0.25">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spans="1:26" ht="15.75" x14ac:dyDescent="0.25">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spans="1:26" ht="15.75" x14ac:dyDescent="0.25">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spans="1:26" ht="15.75" x14ac:dyDescent="0.25">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spans="1:26" ht="15.75" x14ac:dyDescent="0.25">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spans="1:26" ht="15.75" x14ac:dyDescent="0.25">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spans="1:26" ht="15.75" x14ac:dyDescent="0.2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spans="1:26" ht="15.75" x14ac:dyDescent="0.25">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spans="1:26" ht="15.75" x14ac:dyDescent="0.25">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spans="1:26" ht="15.75" x14ac:dyDescent="0.25">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spans="1:26" ht="15.75" x14ac:dyDescent="0.25">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spans="1:26" ht="15.75" x14ac:dyDescent="0.25">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spans="1:26" ht="15.75" x14ac:dyDescent="0.25">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spans="1:26" ht="15.75" x14ac:dyDescent="0.25">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spans="1:26" ht="15.75" x14ac:dyDescent="0.25">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spans="1:26" ht="15.75" x14ac:dyDescent="0.25">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spans="1:26" ht="15.75" x14ac:dyDescent="0.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spans="1:26" ht="15.75" x14ac:dyDescent="0.25">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spans="1:26" ht="15.75" x14ac:dyDescent="0.25">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spans="1:26" ht="15.75" x14ac:dyDescent="0.25">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spans="1:26" ht="15.75" x14ac:dyDescent="0.25">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spans="1:26" ht="15.75" x14ac:dyDescent="0.25">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spans="1:26" ht="15.75" x14ac:dyDescent="0.25">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spans="1:26" ht="15.75" x14ac:dyDescent="0.25">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spans="1:26" ht="15.75" x14ac:dyDescent="0.25">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spans="1:26" ht="15.75" x14ac:dyDescent="0.25">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spans="1:26" ht="15.75" x14ac:dyDescent="0.2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spans="1:26" ht="15.75" x14ac:dyDescent="0.25">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spans="1:26" ht="15.75" x14ac:dyDescent="0.25">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spans="1:26" ht="15.75" x14ac:dyDescent="0.25">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spans="1:26" ht="15.75" x14ac:dyDescent="0.25">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spans="1:26" ht="15.75" x14ac:dyDescent="0.25">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spans="1:26" ht="15.75" x14ac:dyDescent="0.25">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spans="1:26" ht="15.75" x14ac:dyDescent="0.25">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spans="1:26" ht="15.75" x14ac:dyDescent="0.25">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spans="1:26" ht="15.75" x14ac:dyDescent="0.25">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spans="1:26" ht="15.75" x14ac:dyDescent="0.2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spans="1:26" ht="15.75" x14ac:dyDescent="0.25">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spans="1:26" ht="15.75" x14ac:dyDescent="0.25">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spans="1:26" ht="15.75" x14ac:dyDescent="0.25">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spans="1:26" ht="15.75" x14ac:dyDescent="0.25">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spans="1:26" ht="15.75" x14ac:dyDescent="0.25">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spans="1:26" ht="15.75" x14ac:dyDescent="0.25">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spans="1:26" ht="15.75" x14ac:dyDescent="0.25">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spans="1:26" ht="15.75" x14ac:dyDescent="0.25">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spans="1:26" ht="15.75" x14ac:dyDescent="0.25">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spans="1:26" ht="15.75" x14ac:dyDescent="0.2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spans="1:26" ht="15.75" x14ac:dyDescent="0.25">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spans="1:26" ht="15.75" x14ac:dyDescent="0.25">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spans="1:26" ht="15.75" x14ac:dyDescent="0.25">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spans="1:26" ht="15.75" x14ac:dyDescent="0.25">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spans="1:26" ht="15.75" x14ac:dyDescent="0.25">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spans="1:26" ht="15.75" x14ac:dyDescent="0.25">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spans="1:26" ht="15.75" x14ac:dyDescent="0.25">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spans="1:26" ht="15.75" x14ac:dyDescent="0.25">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spans="1:26" ht="15.75" x14ac:dyDescent="0.25">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spans="1:26" ht="15.75" x14ac:dyDescent="0.2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spans="1:26" ht="15.75" x14ac:dyDescent="0.25">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spans="1:26" ht="15.75" x14ac:dyDescent="0.25">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spans="1:26" ht="15.75" x14ac:dyDescent="0.25">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spans="1:26" ht="15.75" x14ac:dyDescent="0.25">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spans="1:26" ht="15.75" x14ac:dyDescent="0.25">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spans="1:26" ht="15.75" x14ac:dyDescent="0.25">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spans="1:26" ht="15.75" x14ac:dyDescent="0.25">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spans="1:26" ht="15.75" x14ac:dyDescent="0.25">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spans="1:26" ht="15.75" x14ac:dyDescent="0.25">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spans="1:26" ht="15.75" x14ac:dyDescent="0.2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spans="1:26" ht="15.75" x14ac:dyDescent="0.25">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spans="1:26" ht="15.75" x14ac:dyDescent="0.25">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spans="1:26" ht="15.75" x14ac:dyDescent="0.25">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spans="1:26" ht="15.75" x14ac:dyDescent="0.25">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spans="1:26" ht="15.75" x14ac:dyDescent="0.25">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spans="1:26" ht="15.75" x14ac:dyDescent="0.25">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spans="1:26" ht="15.75" x14ac:dyDescent="0.25">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spans="1:26" ht="15.75" x14ac:dyDescent="0.25">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spans="1:26" ht="15.75" x14ac:dyDescent="0.25">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spans="1:26" ht="15.75" x14ac:dyDescent="0.2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spans="1:26" ht="15.75" x14ac:dyDescent="0.25">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spans="1:26" ht="15.75" x14ac:dyDescent="0.25">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spans="1:26" ht="15.75" x14ac:dyDescent="0.25">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spans="1:26" ht="15.75" x14ac:dyDescent="0.25">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spans="1:26" ht="15.75" x14ac:dyDescent="0.25">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spans="1:26" ht="15.75" x14ac:dyDescent="0.25">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spans="1:26" ht="15.75" x14ac:dyDescent="0.25">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spans="1:26" ht="15.75" x14ac:dyDescent="0.25">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spans="1:26" ht="15.75" x14ac:dyDescent="0.25">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spans="1:26" ht="15.75" x14ac:dyDescent="0.2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spans="1:26" ht="15.75" x14ac:dyDescent="0.25">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spans="1:26" ht="15.75" x14ac:dyDescent="0.25">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spans="1:26" ht="15.75" x14ac:dyDescent="0.25">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spans="1:26" ht="15.75" x14ac:dyDescent="0.25">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spans="1:26" ht="15.75" x14ac:dyDescent="0.25">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spans="1:26" ht="15.75" x14ac:dyDescent="0.25">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spans="1:26" ht="15.75" x14ac:dyDescent="0.25">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spans="1:26" ht="15.75" x14ac:dyDescent="0.25">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spans="1:26" ht="15.75" x14ac:dyDescent="0.25">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spans="1:26" ht="15.75" x14ac:dyDescent="0.2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spans="1:26" ht="15.75" x14ac:dyDescent="0.25">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spans="1:26" ht="15.75" x14ac:dyDescent="0.25">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spans="1:26" ht="15.75" x14ac:dyDescent="0.25">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spans="1:26" ht="15.75" x14ac:dyDescent="0.25">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spans="1:26" ht="15.75" x14ac:dyDescent="0.25">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spans="1:26" ht="15.75" x14ac:dyDescent="0.25">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spans="1:26" ht="15.75" x14ac:dyDescent="0.25">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spans="1:26" ht="15.75" x14ac:dyDescent="0.25">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spans="1:26" ht="15.75" x14ac:dyDescent="0.25">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spans="1:26" ht="15.75" x14ac:dyDescent="0.2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spans="1:26" ht="15.75" x14ac:dyDescent="0.25">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spans="1:26" ht="15.75" x14ac:dyDescent="0.25">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spans="1:26" ht="15.75" x14ac:dyDescent="0.25">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spans="1:26" ht="15.75" x14ac:dyDescent="0.25">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spans="1:26" ht="15.75" x14ac:dyDescent="0.25">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spans="1:26" ht="15.75" x14ac:dyDescent="0.25">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spans="1:26" ht="15.75" x14ac:dyDescent="0.25">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spans="1:26" ht="15.75" x14ac:dyDescent="0.25">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spans="1:26" ht="15.75" x14ac:dyDescent="0.25">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spans="1:26" ht="15.75" x14ac:dyDescent="0.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spans="1:26" ht="15.75" x14ac:dyDescent="0.25">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spans="1:26" ht="15.75" x14ac:dyDescent="0.25">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spans="1:26" ht="15.75" x14ac:dyDescent="0.25">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spans="1:26" ht="15.75" x14ac:dyDescent="0.25">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spans="1:26" ht="15.75" x14ac:dyDescent="0.25">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spans="1:26" ht="15.75" x14ac:dyDescent="0.25">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spans="1:26" ht="15.75" x14ac:dyDescent="0.25">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spans="1:26" ht="15.75" x14ac:dyDescent="0.25">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spans="1:26" ht="15.75" x14ac:dyDescent="0.25">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spans="1:26" ht="15.75" x14ac:dyDescent="0.2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spans="1:26" ht="15.75" x14ac:dyDescent="0.25">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spans="1:26" ht="15.75" x14ac:dyDescent="0.25">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spans="1:26" ht="15.75" x14ac:dyDescent="0.25">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spans="1:26" ht="15.75" x14ac:dyDescent="0.25">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spans="1:26" ht="15.75" x14ac:dyDescent="0.25">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spans="1:26" ht="15.75" x14ac:dyDescent="0.25">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spans="1:26" ht="15.75" x14ac:dyDescent="0.25">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spans="1:26" ht="15.75" x14ac:dyDescent="0.25">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spans="1:26" ht="15.75" x14ac:dyDescent="0.25">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spans="1:26" ht="15.75" x14ac:dyDescent="0.2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spans="1:26" ht="15.75" x14ac:dyDescent="0.25">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spans="1:26" ht="15.75" x14ac:dyDescent="0.25">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spans="1:26" ht="15.75" x14ac:dyDescent="0.25">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spans="1:26" ht="15.75" x14ac:dyDescent="0.25">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spans="1:26" ht="15.75" x14ac:dyDescent="0.25">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spans="1:26" ht="15.75" x14ac:dyDescent="0.25">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spans="1:26" ht="15.75" x14ac:dyDescent="0.25">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spans="1:26" ht="15.75" x14ac:dyDescent="0.25">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spans="1:26" ht="15.75" x14ac:dyDescent="0.25">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spans="1:26" ht="15.75" x14ac:dyDescent="0.2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spans="1:26" ht="15.75" x14ac:dyDescent="0.25">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spans="1:26" ht="15.75" x14ac:dyDescent="0.25">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spans="1:26" ht="15.75" x14ac:dyDescent="0.25">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spans="1:26" ht="15.75" x14ac:dyDescent="0.25">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spans="1:26" ht="15.75" x14ac:dyDescent="0.25">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spans="1:26" ht="15.75" x14ac:dyDescent="0.25">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spans="1:26" ht="15.75" x14ac:dyDescent="0.25">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spans="1:26" ht="15.75" x14ac:dyDescent="0.25">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spans="1:26" ht="15.75" x14ac:dyDescent="0.25">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spans="1:26" ht="15.75" x14ac:dyDescent="0.2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spans="1:26" ht="15.75" x14ac:dyDescent="0.25">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spans="1:26" ht="15.75" x14ac:dyDescent="0.25">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spans="1:26" ht="15.75" x14ac:dyDescent="0.25">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spans="1:26" ht="15.75" x14ac:dyDescent="0.25">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spans="1:26" ht="15.75" x14ac:dyDescent="0.25">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spans="1:26" ht="15.75" x14ac:dyDescent="0.25">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spans="1:26" ht="15.75" x14ac:dyDescent="0.25">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spans="1:26" ht="15.75" x14ac:dyDescent="0.25">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spans="1:26" ht="15.75" x14ac:dyDescent="0.25">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spans="1:26" ht="15.75" x14ac:dyDescent="0.2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spans="1:26" ht="15.75" x14ac:dyDescent="0.25">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spans="1:26" ht="15.75" x14ac:dyDescent="0.25">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spans="1:26" ht="15.75" x14ac:dyDescent="0.25">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spans="1:26" ht="15.75" x14ac:dyDescent="0.25">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spans="1:26" ht="15.75" x14ac:dyDescent="0.25">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spans="1:26" ht="15.75" x14ac:dyDescent="0.25">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spans="1:26" ht="15.75" x14ac:dyDescent="0.25">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spans="1:26" ht="15.75" x14ac:dyDescent="0.25">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spans="1:26" ht="15.75" x14ac:dyDescent="0.25">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spans="1:26" ht="15.75" x14ac:dyDescent="0.2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spans="1:26" ht="15.75" x14ac:dyDescent="0.25">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spans="1:26" ht="15.75" x14ac:dyDescent="0.25">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spans="1:26" ht="15.75" x14ac:dyDescent="0.25">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spans="1:26" ht="15.75" x14ac:dyDescent="0.25">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spans="1:26" ht="15.75" x14ac:dyDescent="0.25">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spans="1:26" ht="15.75" x14ac:dyDescent="0.25">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spans="1:26" ht="15.75" x14ac:dyDescent="0.25">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spans="1:26" ht="15.75" x14ac:dyDescent="0.25">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spans="1:26" ht="15.75" x14ac:dyDescent="0.25">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spans="1:26" ht="15.75" x14ac:dyDescent="0.2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spans="1:26" ht="15.75" x14ac:dyDescent="0.25">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spans="1:26" ht="15.75" x14ac:dyDescent="0.25">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spans="1:26" ht="15.75" x14ac:dyDescent="0.25">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spans="1:26" ht="15.75" x14ac:dyDescent="0.25">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spans="1:26" ht="15.75" x14ac:dyDescent="0.25">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spans="1:26" ht="15.75" x14ac:dyDescent="0.25">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spans="1:26" ht="15.75" x14ac:dyDescent="0.25">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spans="1:26" ht="15.75" x14ac:dyDescent="0.25">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spans="1:26" ht="15.75" x14ac:dyDescent="0.25">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spans="1:26" ht="15.75" x14ac:dyDescent="0.2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spans="1:26" ht="15.75" x14ac:dyDescent="0.25">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spans="1:26" ht="15.75" x14ac:dyDescent="0.25">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spans="1:26" ht="15.75" x14ac:dyDescent="0.25">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spans="1:26" ht="15.75" x14ac:dyDescent="0.25">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spans="1:26" ht="15.75" x14ac:dyDescent="0.25">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spans="1:26" ht="15.75" x14ac:dyDescent="0.25">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spans="1:26" ht="15.75" x14ac:dyDescent="0.25">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spans="1:26" ht="15.75" x14ac:dyDescent="0.25">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spans="1:26" ht="15.75" x14ac:dyDescent="0.25">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spans="1:26" ht="15.75" x14ac:dyDescent="0.2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spans="1:26" ht="15.75" x14ac:dyDescent="0.25">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spans="1:26" ht="15.75" x14ac:dyDescent="0.25">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spans="1:26" ht="15.75" x14ac:dyDescent="0.25">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spans="1:26" ht="15.75" x14ac:dyDescent="0.25">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spans="1:26" ht="15.75" x14ac:dyDescent="0.25">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spans="1:26" ht="15.75" x14ac:dyDescent="0.25">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spans="1:26" ht="15.75" x14ac:dyDescent="0.25">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spans="1:26" ht="15.75" x14ac:dyDescent="0.25">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spans="1:26" ht="15.75" x14ac:dyDescent="0.25">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spans="1:26" ht="15.75" x14ac:dyDescent="0.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spans="1:26" ht="15.75" x14ac:dyDescent="0.25">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spans="1:26" ht="15.75" x14ac:dyDescent="0.25">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spans="1:26" ht="15.75" x14ac:dyDescent="0.25">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spans="1:26" ht="15.75" x14ac:dyDescent="0.25">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spans="1:26" ht="15.75" x14ac:dyDescent="0.25">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spans="1:26" ht="15.75" x14ac:dyDescent="0.25">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spans="1:26" ht="15.75" x14ac:dyDescent="0.25">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spans="1:26" ht="15.75" x14ac:dyDescent="0.25">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spans="1:26" ht="15.75" x14ac:dyDescent="0.25">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spans="1:26" ht="15.75" x14ac:dyDescent="0.2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spans="1:26" ht="15.75" x14ac:dyDescent="0.25">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spans="1:26" ht="15.75" x14ac:dyDescent="0.25">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spans="1:26" ht="15.75" x14ac:dyDescent="0.25">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spans="1:26" ht="15.75" x14ac:dyDescent="0.25">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spans="1:26" ht="15.75" x14ac:dyDescent="0.25">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spans="1:26" ht="15.75" x14ac:dyDescent="0.25">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spans="1:26" ht="15.75" x14ac:dyDescent="0.25">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spans="1:26" ht="15.75" x14ac:dyDescent="0.25">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spans="1:26" ht="15.75" x14ac:dyDescent="0.25">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spans="1:26" ht="15.75" x14ac:dyDescent="0.2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spans="1:26" ht="15.75" x14ac:dyDescent="0.25">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spans="1:26" ht="15.75" x14ac:dyDescent="0.25">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spans="1:26" ht="15.75" x14ac:dyDescent="0.25">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spans="1:26" ht="15.75" x14ac:dyDescent="0.25">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spans="1:26" ht="15.75" x14ac:dyDescent="0.25">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spans="1:26" ht="15.75" x14ac:dyDescent="0.25">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spans="1:26" ht="15.75" x14ac:dyDescent="0.25">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spans="1:26" ht="15.75" x14ac:dyDescent="0.25">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spans="1:26" ht="15.75" x14ac:dyDescent="0.25">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spans="1:26" ht="15.75" x14ac:dyDescent="0.2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spans="1:26" ht="15.75" x14ac:dyDescent="0.25">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spans="1:26" ht="15.75" x14ac:dyDescent="0.25">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spans="1:26" ht="15.75" x14ac:dyDescent="0.25">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spans="1:26" ht="15.75" x14ac:dyDescent="0.25">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spans="1:26" ht="15.75" x14ac:dyDescent="0.25">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spans="1:26" ht="15.75" x14ac:dyDescent="0.25">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spans="1:26" ht="15.75" x14ac:dyDescent="0.25">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spans="1:26" ht="15.75" x14ac:dyDescent="0.25">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spans="1:26" ht="15.75" x14ac:dyDescent="0.25">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spans="1:26" ht="15.75" x14ac:dyDescent="0.2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spans="1:26" ht="15.75" x14ac:dyDescent="0.25">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spans="1:26" ht="15.75" x14ac:dyDescent="0.25">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spans="1:26" ht="15.75" x14ac:dyDescent="0.25">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spans="1:26" ht="15.75" x14ac:dyDescent="0.25">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spans="1:26" ht="15.75" x14ac:dyDescent="0.25">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spans="1:26" ht="15.75" x14ac:dyDescent="0.25">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spans="1:26" ht="15.75" x14ac:dyDescent="0.25">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spans="1:26" ht="15.75" x14ac:dyDescent="0.25">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spans="1:26" ht="15.75" x14ac:dyDescent="0.25">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spans="1:26" ht="15.75" x14ac:dyDescent="0.2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spans="1:26" ht="15.75" x14ac:dyDescent="0.25">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spans="1:26" ht="15.75" x14ac:dyDescent="0.25">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spans="1:26" ht="15.75" x14ac:dyDescent="0.25">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spans="1:26" ht="15.75" x14ac:dyDescent="0.25">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spans="1:26" ht="15.75" x14ac:dyDescent="0.25">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spans="1:26" ht="15.75" x14ac:dyDescent="0.25">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spans="1:26" ht="15.75" x14ac:dyDescent="0.25">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spans="1:26" ht="15.75" x14ac:dyDescent="0.25">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spans="1:26" ht="15.75" x14ac:dyDescent="0.25">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spans="1:26" ht="15.75" x14ac:dyDescent="0.2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spans="1:26" ht="15.75" x14ac:dyDescent="0.25">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spans="1:26" ht="15.75" x14ac:dyDescent="0.25">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spans="1:26" ht="15.75" x14ac:dyDescent="0.25">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spans="1:26" ht="15.75" x14ac:dyDescent="0.25">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spans="1:26" ht="15.75" x14ac:dyDescent="0.25">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spans="1:26" ht="15.75" x14ac:dyDescent="0.25">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spans="1:26" ht="15.75" x14ac:dyDescent="0.25">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spans="1:26" ht="15.75" x14ac:dyDescent="0.25">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spans="1:26" ht="15.75" x14ac:dyDescent="0.25">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spans="1:26" ht="15.75" x14ac:dyDescent="0.2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spans="1:26" ht="15.75" x14ac:dyDescent="0.25">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spans="1:26" ht="15.75" x14ac:dyDescent="0.25">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spans="1:26" ht="15.75" x14ac:dyDescent="0.25">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spans="1:26" ht="15.75" x14ac:dyDescent="0.25">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spans="1:26" ht="15.75" x14ac:dyDescent="0.25">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spans="1:26" ht="15.75" x14ac:dyDescent="0.25">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spans="1:26" ht="15.75" x14ac:dyDescent="0.25">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spans="1:26" ht="15.75" x14ac:dyDescent="0.25">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spans="1:26" ht="15.75" x14ac:dyDescent="0.25">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spans="1:26" ht="15.75" x14ac:dyDescent="0.2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spans="1:26" ht="15.75" x14ac:dyDescent="0.25">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spans="1:26" ht="15.75" x14ac:dyDescent="0.25">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spans="1:26" ht="15.75" x14ac:dyDescent="0.25">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spans="1:26" ht="15.75" x14ac:dyDescent="0.25">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spans="1:26" ht="15.75" x14ac:dyDescent="0.25">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spans="1:26" ht="15.75" x14ac:dyDescent="0.25">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spans="1:26" ht="15.75" x14ac:dyDescent="0.25">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spans="1:26" ht="15.75" x14ac:dyDescent="0.25">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spans="1:26" ht="15.75" x14ac:dyDescent="0.25">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spans="1:26" ht="15.75" x14ac:dyDescent="0.2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spans="1:26" ht="15.75" x14ac:dyDescent="0.25">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spans="1:26" ht="15.75" x14ac:dyDescent="0.25">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spans="1:26" ht="15.75" x14ac:dyDescent="0.25">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spans="1:26" ht="15.75" x14ac:dyDescent="0.25">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spans="1:26" ht="15.75" x14ac:dyDescent="0.25">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spans="1:26" ht="15.75" x14ac:dyDescent="0.25">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spans="1:26" ht="15.75" x14ac:dyDescent="0.25">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spans="1:26" ht="15.75" x14ac:dyDescent="0.25">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spans="1:26" ht="15.75" x14ac:dyDescent="0.25">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spans="1:26" ht="15.75" x14ac:dyDescent="0.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spans="1:26" ht="15.75" x14ac:dyDescent="0.25">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spans="1:26" ht="15.75" x14ac:dyDescent="0.25">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spans="1:26" ht="15.75" x14ac:dyDescent="0.25">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spans="1:26" ht="15.75" x14ac:dyDescent="0.25">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spans="1:26" ht="15.75" x14ac:dyDescent="0.25">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spans="1:26" ht="15.75" x14ac:dyDescent="0.25">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spans="1:26" ht="15.75" x14ac:dyDescent="0.25">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spans="1:26" ht="15.75" x14ac:dyDescent="0.25">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spans="1:26" ht="15.75" x14ac:dyDescent="0.25">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spans="1:26" ht="15.75" x14ac:dyDescent="0.2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spans="1:26" ht="15.75" x14ac:dyDescent="0.25">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spans="1:26" ht="15.75" x14ac:dyDescent="0.25">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spans="1:26" ht="15.75" x14ac:dyDescent="0.25">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spans="1:26" ht="15.75" x14ac:dyDescent="0.25">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spans="1:26" ht="15.75" x14ac:dyDescent="0.25">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spans="1:26" ht="15.75" x14ac:dyDescent="0.25">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spans="1:26" ht="15.75" x14ac:dyDescent="0.25">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spans="1:26" ht="15.75" x14ac:dyDescent="0.25">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spans="1:26" ht="15.75" x14ac:dyDescent="0.25">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spans="1:26" ht="15.75" x14ac:dyDescent="0.2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spans="1:26" ht="15.75" x14ac:dyDescent="0.25">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spans="1:26" ht="15.75" x14ac:dyDescent="0.25">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spans="1:26" ht="15.75" x14ac:dyDescent="0.25">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spans="1:26" ht="15.75" x14ac:dyDescent="0.25">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spans="1:26" ht="15.75" x14ac:dyDescent="0.25">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spans="1:26" ht="15.75" x14ac:dyDescent="0.25">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spans="1:26" ht="15.75" x14ac:dyDescent="0.25">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spans="1:26" ht="15.75" x14ac:dyDescent="0.25">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spans="1:26" ht="15.75" x14ac:dyDescent="0.25">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spans="1:26" ht="15.75" x14ac:dyDescent="0.2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spans="1:26" ht="15.75" x14ac:dyDescent="0.25">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spans="1:26" ht="15.75" x14ac:dyDescent="0.25">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spans="1:26" ht="15.75" x14ac:dyDescent="0.25">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spans="1:26" ht="15.75" x14ac:dyDescent="0.25">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spans="1:26" ht="15.75" x14ac:dyDescent="0.25">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spans="1:26" ht="15.75" x14ac:dyDescent="0.25">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spans="1:26" ht="15.75" x14ac:dyDescent="0.25">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spans="1:26" ht="15.75" x14ac:dyDescent="0.25">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spans="1:26" ht="15.75" x14ac:dyDescent="0.25">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spans="1:26" ht="15.75" x14ac:dyDescent="0.2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spans="1:26" ht="15.75" x14ac:dyDescent="0.25">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spans="1:26" ht="15.75" x14ac:dyDescent="0.25">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spans="1:26" ht="15.75" x14ac:dyDescent="0.25">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spans="1:26" ht="15.75" x14ac:dyDescent="0.25">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spans="1:26" ht="15.75" x14ac:dyDescent="0.25">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spans="1:26" ht="15.75" x14ac:dyDescent="0.25">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spans="1:26" ht="15.75" x14ac:dyDescent="0.25">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spans="1:26" ht="15.75" x14ac:dyDescent="0.25">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spans="1:26" ht="15.75" x14ac:dyDescent="0.25">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spans="1:26" ht="15.75" x14ac:dyDescent="0.2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spans="1:26" ht="15.75" x14ac:dyDescent="0.25">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spans="1:26" ht="15.75" x14ac:dyDescent="0.25">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spans="1:26" ht="15.75" x14ac:dyDescent="0.25">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spans="1:26" ht="15.75" x14ac:dyDescent="0.25">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spans="1:26" ht="15.75" x14ac:dyDescent="0.25">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spans="1:26" ht="15.75" x14ac:dyDescent="0.25">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spans="1:26" ht="15.75" x14ac:dyDescent="0.25">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spans="1:26" ht="15.75" x14ac:dyDescent="0.25">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spans="1:26" ht="15.75" x14ac:dyDescent="0.25">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spans="1:26" ht="15.75" x14ac:dyDescent="0.2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spans="1:26" ht="15.75" x14ac:dyDescent="0.25">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spans="1:26" ht="15.75" x14ac:dyDescent="0.25">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spans="1:26" ht="15.75" x14ac:dyDescent="0.25">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spans="1:26" ht="15.75" x14ac:dyDescent="0.25">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spans="1:26" ht="15.75" x14ac:dyDescent="0.25">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spans="1:26" ht="15.75" x14ac:dyDescent="0.25">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spans="1:26" ht="15.75" x14ac:dyDescent="0.25">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spans="1:26" ht="15.75" x14ac:dyDescent="0.25">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spans="1:26" ht="15.75" x14ac:dyDescent="0.25">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spans="1:26" ht="15.75" x14ac:dyDescent="0.2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spans="1:26" ht="15.75" x14ac:dyDescent="0.25">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spans="1:26" ht="15.75" x14ac:dyDescent="0.25">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spans="1:26" ht="15.75" x14ac:dyDescent="0.25">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spans="1:26" ht="15.75" x14ac:dyDescent="0.25">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spans="1:26" ht="15.75" x14ac:dyDescent="0.25">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row r="1001" spans="1:26" ht="15.75" x14ac:dyDescent="0.25">
      <c r="A1001" s="5"/>
      <c r="B1001" s="5"/>
      <c r="C1001" s="5"/>
      <c r="D1001" s="5"/>
      <c r="E1001" s="5"/>
      <c r="F1001" s="5"/>
      <c r="G1001" s="5"/>
      <c r="H1001" s="5"/>
      <c r="I1001" s="5"/>
      <c r="J1001" s="5"/>
      <c r="K1001" s="5"/>
      <c r="L1001" s="5"/>
      <c r="M1001" s="5"/>
      <c r="N1001" s="5"/>
      <c r="O1001" s="5"/>
      <c r="P1001" s="5"/>
      <c r="Q1001" s="5"/>
      <c r="R1001" s="5"/>
      <c r="S1001" s="5"/>
      <c r="T1001" s="5"/>
      <c r="U1001" s="5"/>
      <c r="V1001" s="5"/>
      <c r="W1001" s="5"/>
      <c r="X1001" s="5"/>
      <c r="Y1001" s="5"/>
      <c r="Z1001" s="5"/>
    </row>
  </sheetData>
  <autoFilter ref="A2:I18" xr:uid="{00000000-0001-0000-1300-000000000000}"/>
  <mergeCells count="1">
    <mergeCell ref="A1:I1"/>
  </mergeCells>
  <pageMargins left="0.7" right="0.7" top="0.75" bottom="0.75" header="0" footer="0"/>
  <pageSetup orientation="landscape"/>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9CFAE7-169B-4D16-90E9-9307BB98F130}">
  <dimension ref="A1:C6"/>
  <sheetViews>
    <sheetView zoomScale="80" zoomScaleNormal="80" workbookViewId="0">
      <selection activeCell="B6" sqref="B6"/>
    </sheetView>
  </sheetViews>
  <sheetFormatPr baseColWidth="10" defaultColWidth="10.85546875" defaultRowHeight="15" x14ac:dyDescent="0.25"/>
  <cols>
    <col min="1" max="1" width="31.7109375" style="23" customWidth="1"/>
    <col min="2" max="2" width="21.42578125" style="23" customWidth="1"/>
    <col min="3" max="3" width="102.5703125" style="23" customWidth="1"/>
    <col min="4" max="16384" width="10.85546875" style="23"/>
  </cols>
  <sheetData>
    <row r="1" spans="1:3" ht="66" customHeight="1" thickBot="1" x14ac:dyDescent="0.3">
      <c r="A1" s="27" t="s">
        <v>461</v>
      </c>
      <c r="B1" s="27" t="s">
        <v>448</v>
      </c>
      <c r="C1" s="27" t="s">
        <v>449</v>
      </c>
    </row>
    <row r="2" spans="1:3" ht="48.75" customHeight="1" thickBot="1" x14ac:dyDescent="0.3">
      <c r="A2" s="21" t="s">
        <v>104</v>
      </c>
      <c r="B2" s="26">
        <f>COUNTIF(UA010A!G3:G20,"CONTEXTO SOCIOCULTURAL")</f>
        <v>6</v>
      </c>
      <c r="C2" s="24" t="s">
        <v>467</v>
      </c>
    </row>
    <row r="3" spans="1:3" ht="33" customHeight="1" thickBot="1" x14ac:dyDescent="0.3">
      <c r="A3" s="21" t="s">
        <v>313</v>
      </c>
      <c r="B3" s="26">
        <f>COUNTIF(UA010A!G3:G21,"MARITORIO")</f>
        <v>8</v>
      </c>
      <c r="C3" s="24" t="s">
        <v>470</v>
      </c>
    </row>
    <row r="4" spans="1:3" ht="31.5" customHeight="1" thickBot="1" x14ac:dyDescent="0.3">
      <c r="A4" s="21" t="s">
        <v>145</v>
      </c>
      <c r="B4" s="26">
        <f>COUNTIF(UA010A!G3:G22,"PROBLEMÁTICA AMBIENTAL")</f>
        <v>1</v>
      </c>
      <c r="C4" s="24" t="s">
        <v>493</v>
      </c>
    </row>
    <row r="5" spans="1:3" ht="31.5" customHeight="1" thickBot="1" x14ac:dyDescent="0.3">
      <c r="A5" s="21" t="s">
        <v>323</v>
      </c>
      <c r="B5" s="26">
        <f>COUNTIF(UA010A!G3:G23,"TRABAJO COLABORATIVO")</f>
        <v>1</v>
      </c>
      <c r="C5" s="24" t="s">
        <v>486</v>
      </c>
    </row>
    <row r="6" spans="1:3" ht="35.25" customHeight="1" thickBot="1" x14ac:dyDescent="0.3">
      <c r="A6" s="22" t="s">
        <v>451</v>
      </c>
      <c r="B6" s="25">
        <f>SUM(B2:B5)</f>
        <v>16</v>
      </c>
      <c r="C6" s="24"/>
    </row>
  </sheetData>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H1001"/>
  <sheetViews>
    <sheetView workbookViewId="0">
      <selection sqref="A1:H1"/>
    </sheetView>
  </sheetViews>
  <sheetFormatPr baseColWidth="10" defaultColWidth="14.42578125" defaultRowHeight="15" customHeight="1" x14ac:dyDescent="0.25"/>
  <cols>
    <col min="1" max="1" width="15.5703125" customWidth="1"/>
    <col min="2" max="2" width="7.42578125" customWidth="1"/>
    <col min="3" max="3" width="9.28515625" customWidth="1"/>
    <col min="4" max="4" width="14.7109375" customWidth="1"/>
    <col min="5" max="6" width="10.7109375" customWidth="1"/>
    <col min="7" max="7" width="14.5703125" customWidth="1"/>
    <col min="8" max="8" width="16.5703125" customWidth="1"/>
  </cols>
  <sheetData>
    <row r="1" spans="1:8" ht="15" customHeight="1" thickBot="1" x14ac:dyDescent="0.3">
      <c r="A1" s="73" t="s">
        <v>513</v>
      </c>
      <c r="B1" s="73"/>
      <c r="C1" s="73"/>
      <c r="D1" s="73"/>
      <c r="E1" s="73"/>
      <c r="F1" s="73"/>
      <c r="G1" s="73"/>
      <c r="H1" s="73"/>
    </row>
    <row r="2" spans="1:8" ht="32.25" thickBot="1" x14ac:dyDescent="0.3">
      <c r="A2" s="47" t="s">
        <v>307</v>
      </c>
      <c r="B2" s="48" t="s">
        <v>77</v>
      </c>
      <c r="C2" s="48" t="s">
        <v>2</v>
      </c>
      <c r="D2" s="47" t="s">
        <v>330</v>
      </c>
      <c r="E2" s="48" t="s">
        <v>331</v>
      </c>
      <c r="F2" s="48" t="s">
        <v>4</v>
      </c>
      <c r="G2" s="48" t="s">
        <v>5</v>
      </c>
      <c r="H2" s="48" t="s">
        <v>332</v>
      </c>
    </row>
    <row r="3" spans="1:8" ht="35.1" customHeight="1" x14ac:dyDescent="0.25">
      <c r="A3" s="74" t="s">
        <v>333</v>
      </c>
      <c r="B3" s="75"/>
      <c r="C3" s="75"/>
      <c r="D3" s="74" t="s">
        <v>334</v>
      </c>
      <c r="E3" s="75"/>
      <c r="F3" s="75"/>
      <c r="G3" s="75"/>
      <c r="H3" s="75"/>
    </row>
    <row r="22" ht="15.75" customHeight="1" x14ac:dyDescent="0.25"/>
    <row r="23" ht="15.75" customHeight="1" x14ac:dyDescent="0.25"/>
    <row r="24" ht="15.75" customHeight="1" x14ac:dyDescent="0.25"/>
    <row r="25" ht="15.75" customHeight="1" x14ac:dyDescent="0.25"/>
    <row r="26" ht="15.75" customHeight="1" x14ac:dyDescent="0.25"/>
    <row r="27" ht="15.75" customHeight="1" x14ac:dyDescent="0.25"/>
    <row r="28" ht="15.75" customHeight="1" x14ac:dyDescent="0.25"/>
    <row r="29" ht="15.75" customHeight="1" x14ac:dyDescent="0.25"/>
    <row r="30" ht="15.75" customHeight="1" x14ac:dyDescent="0.25"/>
    <row r="31" ht="15.75" customHeight="1" x14ac:dyDescent="0.25"/>
    <row r="32" ht="15.75" customHeight="1" x14ac:dyDescent="0.25"/>
    <row r="33" ht="15.75" customHeight="1" x14ac:dyDescent="0.25"/>
    <row r="34" ht="15.75" customHeight="1" x14ac:dyDescent="0.25"/>
    <row r="35" ht="15.75" customHeight="1" x14ac:dyDescent="0.25"/>
    <row r="36" ht="15.75" customHeight="1" x14ac:dyDescent="0.25"/>
    <row r="37" ht="15.75" customHeight="1" x14ac:dyDescent="0.25"/>
    <row r="38" ht="15.75" customHeight="1" x14ac:dyDescent="0.25"/>
    <row r="39" ht="15.75" customHeight="1" x14ac:dyDescent="0.25"/>
    <row r="40" ht="15.75" customHeight="1" x14ac:dyDescent="0.25"/>
    <row r="41" ht="15.75" customHeight="1" x14ac:dyDescent="0.25"/>
    <row r="42" ht="15.75" customHeight="1" x14ac:dyDescent="0.25"/>
    <row r="43" ht="15.75" customHeight="1" x14ac:dyDescent="0.25"/>
    <row r="44" ht="15.75" customHeight="1" x14ac:dyDescent="0.25"/>
    <row r="45" ht="15.75" customHeight="1" x14ac:dyDescent="0.25"/>
    <row r="46" ht="15.75" customHeight="1" x14ac:dyDescent="0.25"/>
    <row r="47" ht="15.75" customHeight="1" x14ac:dyDescent="0.25"/>
    <row r="48" ht="15.75" customHeight="1" x14ac:dyDescent="0.25"/>
    <row r="49" ht="15.75" customHeight="1" x14ac:dyDescent="0.25"/>
    <row r="50" ht="15.75" customHeight="1" x14ac:dyDescent="0.25"/>
    <row r="51" ht="15.75" customHeight="1" x14ac:dyDescent="0.25"/>
    <row r="52" ht="15.75" customHeight="1" x14ac:dyDescent="0.25"/>
    <row r="53" ht="15.75" customHeight="1" x14ac:dyDescent="0.25"/>
    <row r="54" ht="15.75" customHeight="1" x14ac:dyDescent="0.25"/>
    <row r="55" ht="15.75" customHeight="1" x14ac:dyDescent="0.25"/>
    <row r="56" ht="15.75" customHeight="1" x14ac:dyDescent="0.25"/>
    <row r="57" ht="15.75" customHeight="1" x14ac:dyDescent="0.25"/>
    <row r="58" ht="15.75" customHeight="1" x14ac:dyDescent="0.25"/>
    <row r="59" ht="15.75" customHeight="1" x14ac:dyDescent="0.25"/>
    <row r="60" ht="15.75" customHeight="1" x14ac:dyDescent="0.25"/>
    <row r="61" ht="15.75" customHeight="1" x14ac:dyDescent="0.25"/>
    <row r="62" ht="15.75" customHeight="1" x14ac:dyDescent="0.25"/>
    <row r="63" ht="15.75" customHeight="1" x14ac:dyDescent="0.25"/>
    <row r="64" ht="15.75" customHeight="1" x14ac:dyDescent="0.25"/>
    <row r="65" ht="15.75" customHeight="1" x14ac:dyDescent="0.25"/>
    <row r="66" ht="15.75" customHeight="1" x14ac:dyDescent="0.25"/>
    <row r="67" ht="15.75" customHeight="1" x14ac:dyDescent="0.25"/>
    <row r="68" ht="15.75" customHeight="1" x14ac:dyDescent="0.25"/>
    <row r="69" ht="15.75" customHeight="1" x14ac:dyDescent="0.25"/>
    <row r="70" ht="15.75" customHeight="1" x14ac:dyDescent="0.25"/>
    <row r="71" ht="15.75" customHeight="1" x14ac:dyDescent="0.25"/>
    <row r="72" ht="15.75" customHeight="1" x14ac:dyDescent="0.25"/>
    <row r="73" ht="15.75" customHeight="1" x14ac:dyDescent="0.25"/>
    <row r="74" ht="15.75" customHeight="1" x14ac:dyDescent="0.25"/>
    <row r="75" ht="15.75" customHeight="1" x14ac:dyDescent="0.25"/>
    <row r="76" ht="15.75" customHeight="1" x14ac:dyDescent="0.25"/>
    <row r="77" ht="15.75" customHeight="1" x14ac:dyDescent="0.25"/>
    <row r="78" ht="15.75" customHeight="1" x14ac:dyDescent="0.25"/>
    <row r="79" ht="15.75" customHeight="1" x14ac:dyDescent="0.25"/>
    <row r="80"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row r="1001" ht="15.75" customHeight="1" x14ac:dyDescent="0.25"/>
  </sheetData>
  <mergeCells count="3">
    <mergeCell ref="A3:C3"/>
    <mergeCell ref="D3:H3"/>
    <mergeCell ref="A1:H1"/>
  </mergeCells>
  <pageMargins left="0.7" right="0.7" top="0.75" bottom="0.75" header="0" footer="0"/>
  <pageSetup orientation="landscape"/>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Z1001"/>
  <sheetViews>
    <sheetView topLeftCell="A15" workbookViewId="0">
      <selection activeCell="C3" sqref="C3:C15"/>
    </sheetView>
  </sheetViews>
  <sheetFormatPr baseColWidth="10" defaultColWidth="14.42578125" defaultRowHeight="15" customHeight="1" x14ac:dyDescent="0.25"/>
  <cols>
    <col min="1" max="1" width="17.7109375" customWidth="1"/>
    <col min="2" max="2" width="15.5703125" customWidth="1"/>
    <col min="3" max="3" width="15.42578125" customWidth="1"/>
    <col min="4" max="4" width="7.7109375" customWidth="1"/>
    <col min="5" max="5" width="13.140625" customWidth="1"/>
    <col min="6" max="6" width="21.42578125" customWidth="1"/>
    <col min="7" max="7" width="22.85546875" customWidth="1"/>
    <col min="8" max="8" width="71" customWidth="1"/>
    <col min="9" max="9" width="16.5703125" customWidth="1"/>
    <col min="10" max="10" width="10.7109375" customWidth="1"/>
  </cols>
  <sheetData>
    <row r="1" spans="1:26" ht="15" customHeight="1" thickBot="1" x14ac:dyDescent="0.3">
      <c r="A1" s="73" t="s">
        <v>513</v>
      </c>
      <c r="B1" s="73"/>
      <c r="C1" s="73"/>
      <c r="D1" s="73"/>
      <c r="E1" s="73"/>
      <c r="F1" s="73"/>
      <c r="G1" s="73"/>
      <c r="H1" s="73"/>
      <c r="I1" s="73"/>
    </row>
    <row r="2" spans="1:26" ht="32.25" thickBot="1" x14ac:dyDescent="0.3">
      <c r="A2" s="34" t="s">
        <v>9</v>
      </c>
      <c r="B2" s="34" t="s">
        <v>10</v>
      </c>
      <c r="C2" s="34" t="s">
        <v>11</v>
      </c>
      <c r="D2" s="34" t="s">
        <v>12</v>
      </c>
      <c r="E2" s="34" t="s">
        <v>13</v>
      </c>
      <c r="F2" s="34" t="s">
        <v>14</v>
      </c>
      <c r="G2" s="34" t="s">
        <v>15</v>
      </c>
      <c r="H2" s="34" t="s">
        <v>16</v>
      </c>
      <c r="I2" s="34" t="s">
        <v>17</v>
      </c>
      <c r="J2" s="5"/>
      <c r="K2" s="5"/>
      <c r="L2" s="5"/>
      <c r="M2" s="5"/>
      <c r="N2" s="5"/>
      <c r="O2" s="5"/>
      <c r="P2" s="5"/>
      <c r="Q2" s="5"/>
      <c r="R2" s="5"/>
      <c r="S2" s="5"/>
      <c r="T2" s="5"/>
      <c r="U2" s="5"/>
      <c r="V2" s="5"/>
      <c r="W2" s="5"/>
      <c r="X2" s="5"/>
      <c r="Y2" s="5"/>
      <c r="Z2" s="5"/>
    </row>
    <row r="3" spans="1:26" ht="174" thickBot="1" x14ac:dyDescent="0.3">
      <c r="A3" s="36">
        <v>194</v>
      </c>
      <c r="B3" s="36">
        <v>8</v>
      </c>
      <c r="C3" s="36" t="s">
        <v>18</v>
      </c>
      <c r="D3" s="36">
        <v>3</v>
      </c>
      <c r="E3" s="36" t="s">
        <v>207</v>
      </c>
      <c r="F3" s="36" t="s">
        <v>335</v>
      </c>
      <c r="G3" s="45" t="s">
        <v>86</v>
      </c>
      <c r="H3" s="38" t="s">
        <v>336</v>
      </c>
      <c r="I3" s="39" t="s">
        <v>337</v>
      </c>
      <c r="J3" s="5"/>
      <c r="K3" s="5"/>
      <c r="L3" s="5"/>
      <c r="M3" s="5"/>
      <c r="N3" s="5"/>
      <c r="O3" s="5"/>
      <c r="P3" s="5"/>
      <c r="Q3" s="5"/>
      <c r="R3" s="5"/>
      <c r="S3" s="5"/>
      <c r="T3" s="5"/>
      <c r="U3" s="5"/>
      <c r="V3" s="5"/>
      <c r="W3" s="5"/>
      <c r="X3" s="5"/>
      <c r="Y3" s="5"/>
      <c r="Z3" s="5"/>
    </row>
    <row r="4" spans="1:26" ht="174" thickBot="1" x14ac:dyDescent="0.3">
      <c r="A4" s="36">
        <v>195</v>
      </c>
      <c r="B4" s="36">
        <v>8</v>
      </c>
      <c r="C4" s="36" t="s">
        <v>18</v>
      </c>
      <c r="D4" s="36">
        <v>3</v>
      </c>
      <c r="E4" s="36" t="s">
        <v>207</v>
      </c>
      <c r="F4" s="36" t="s">
        <v>335</v>
      </c>
      <c r="G4" s="36" t="s">
        <v>88</v>
      </c>
      <c r="H4" s="38" t="s">
        <v>338</v>
      </c>
      <c r="I4" s="39" t="s">
        <v>337</v>
      </c>
      <c r="J4" s="5"/>
      <c r="K4" s="5"/>
      <c r="L4" s="5"/>
      <c r="M4" s="5"/>
      <c r="N4" s="5"/>
      <c r="O4" s="5"/>
      <c r="P4" s="5"/>
      <c r="Q4" s="5"/>
      <c r="R4" s="5"/>
      <c r="S4" s="5"/>
      <c r="T4" s="5"/>
      <c r="U4" s="5"/>
      <c r="V4" s="5"/>
      <c r="W4" s="5"/>
      <c r="X4" s="5"/>
      <c r="Y4" s="5"/>
      <c r="Z4" s="5"/>
    </row>
    <row r="5" spans="1:26" ht="189.75" thickBot="1" x14ac:dyDescent="0.3">
      <c r="A5" s="36">
        <v>196</v>
      </c>
      <c r="B5" s="36">
        <v>8</v>
      </c>
      <c r="C5" s="36" t="s">
        <v>18</v>
      </c>
      <c r="D5" s="36">
        <v>3</v>
      </c>
      <c r="E5" s="36" t="s">
        <v>207</v>
      </c>
      <c r="F5" s="36" t="s">
        <v>335</v>
      </c>
      <c r="G5" s="36" t="s">
        <v>339</v>
      </c>
      <c r="H5" s="38" t="s">
        <v>340</v>
      </c>
      <c r="I5" s="39" t="s">
        <v>337</v>
      </c>
      <c r="J5" s="5"/>
      <c r="K5" s="5"/>
      <c r="L5" s="5"/>
      <c r="M5" s="5"/>
      <c r="N5" s="5"/>
      <c r="O5" s="5"/>
      <c r="P5" s="5"/>
      <c r="Q5" s="5"/>
      <c r="R5" s="5"/>
      <c r="S5" s="5"/>
      <c r="T5" s="5"/>
      <c r="U5" s="5"/>
      <c r="V5" s="5"/>
      <c r="W5" s="5"/>
      <c r="X5" s="5"/>
      <c r="Y5" s="5"/>
      <c r="Z5" s="5"/>
    </row>
    <row r="6" spans="1:26" ht="189.75" thickBot="1" x14ac:dyDescent="0.3">
      <c r="A6" s="36">
        <v>197</v>
      </c>
      <c r="B6" s="36">
        <v>8</v>
      </c>
      <c r="C6" s="36" t="s">
        <v>18</v>
      </c>
      <c r="D6" s="36">
        <v>3</v>
      </c>
      <c r="E6" s="36" t="s">
        <v>207</v>
      </c>
      <c r="F6" s="36" t="s">
        <v>335</v>
      </c>
      <c r="G6" s="45" t="s">
        <v>341</v>
      </c>
      <c r="H6" s="38" t="s">
        <v>342</v>
      </c>
      <c r="I6" s="39" t="s">
        <v>337</v>
      </c>
      <c r="J6" s="5"/>
      <c r="K6" s="5"/>
      <c r="L6" s="5"/>
      <c r="M6" s="5"/>
      <c r="N6" s="5"/>
      <c r="O6" s="5"/>
      <c r="P6" s="5"/>
      <c r="Q6" s="5"/>
      <c r="R6" s="5"/>
      <c r="S6" s="5"/>
      <c r="T6" s="5"/>
      <c r="U6" s="5"/>
      <c r="V6" s="5"/>
      <c r="W6" s="5"/>
      <c r="X6" s="5"/>
      <c r="Y6" s="5"/>
      <c r="Z6" s="5"/>
    </row>
    <row r="7" spans="1:26" ht="268.5" thickBot="1" x14ac:dyDescent="0.3">
      <c r="A7" s="36">
        <v>198</v>
      </c>
      <c r="B7" s="36">
        <v>8</v>
      </c>
      <c r="C7" s="36" t="s">
        <v>18</v>
      </c>
      <c r="D7" s="36">
        <v>3</v>
      </c>
      <c r="E7" s="36" t="s">
        <v>207</v>
      </c>
      <c r="F7" s="36" t="s">
        <v>335</v>
      </c>
      <c r="G7" s="36" t="s">
        <v>37</v>
      </c>
      <c r="H7" s="38" t="s">
        <v>343</v>
      </c>
      <c r="I7" s="39" t="s">
        <v>337</v>
      </c>
      <c r="J7" s="13"/>
      <c r="K7" s="5"/>
      <c r="L7" s="5"/>
      <c r="M7" s="5"/>
      <c r="N7" s="5"/>
      <c r="O7" s="5"/>
      <c r="P7" s="5"/>
      <c r="Q7" s="5"/>
      <c r="R7" s="5"/>
      <c r="S7" s="5"/>
      <c r="T7" s="5"/>
      <c r="U7" s="5"/>
      <c r="V7" s="5"/>
      <c r="W7" s="5"/>
      <c r="X7" s="5"/>
      <c r="Y7" s="5"/>
      <c r="Z7" s="5"/>
    </row>
    <row r="8" spans="1:26" ht="189.75" thickBot="1" x14ac:dyDescent="0.3">
      <c r="A8" s="36">
        <v>199</v>
      </c>
      <c r="B8" s="36">
        <v>8</v>
      </c>
      <c r="C8" s="36" t="s">
        <v>18</v>
      </c>
      <c r="D8" s="36">
        <v>3</v>
      </c>
      <c r="E8" s="36" t="s">
        <v>207</v>
      </c>
      <c r="F8" s="36" t="s">
        <v>335</v>
      </c>
      <c r="G8" s="36" t="s">
        <v>88</v>
      </c>
      <c r="H8" s="38" t="s">
        <v>344</v>
      </c>
      <c r="I8" s="39" t="s">
        <v>337</v>
      </c>
      <c r="J8" s="5"/>
      <c r="K8" s="5"/>
      <c r="L8" s="5"/>
      <c r="M8" s="5"/>
      <c r="N8" s="5"/>
      <c r="O8" s="5"/>
      <c r="P8" s="5"/>
      <c r="Q8" s="5"/>
      <c r="R8" s="5"/>
      <c r="S8" s="5"/>
      <c r="T8" s="5"/>
      <c r="U8" s="5"/>
      <c r="V8" s="5"/>
      <c r="W8" s="5"/>
      <c r="X8" s="5"/>
      <c r="Y8" s="5"/>
      <c r="Z8" s="5"/>
    </row>
    <row r="9" spans="1:26" ht="409.6" thickBot="1" x14ac:dyDescent="0.3">
      <c r="A9" s="36">
        <v>200</v>
      </c>
      <c r="B9" s="36">
        <v>8</v>
      </c>
      <c r="C9" s="36" t="s">
        <v>18</v>
      </c>
      <c r="D9" s="36">
        <v>3</v>
      </c>
      <c r="E9" s="36" t="s">
        <v>207</v>
      </c>
      <c r="F9" s="36" t="s">
        <v>335</v>
      </c>
      <c r="G9" s="36" t="s">
        <v>345</v>
      </c>
      <c r="H9" s="38" t="s">
        <v>346</v>
      </c>
      <c r="I9" s="39" t="s">
        <v>337</v>
      </c>
      <c r="J9" s="5"/>
      <c r="K9" s="5"/>
      <c r="L9" s="5"/>
      <c r="M9" s="5"/>
      <c r="N9" s="5"/>
      <c r="O9" s="5"/>
      <c r="P9" s="5"/>
      <c r="Q9" s="5"/>
      <c r="R9" s="5"/>
      <c r="S9" s="5"/>
      <c r="T9" s="5"/>
      <c r="U9" s="5"/>
      <c r="V9" s="5"/>
      <c r="W9" s="5"/>
      <c r="X9" s="5"/>
      <c r="Y9" s="5"/>
      <c r="Z9" s="5"/>
    </row>
    <row r="10" spans="1:26" ht="142.5" thickBot="1" x14ac:dyDescent="0.3">
      <c r="A10" s="36">
        <v>201</v>
      </c>
      <c r="B10" s="36">
        <v>8</v>
      </c>
      <c r="C10" s="36" t="s">
        <v>18</v>
      </c>
      <c r="D10" s="36">
        <v>3</v>
      </c>
      <c r="E10" s="36" t="s">
        <v>207</v>
      </c>
      <c r="F10" s="36" t="s">
        <v>335</v>
      </c>
      <c r="G10" s="36" t="s">
        <v>347</v>
      </c>
      <c r="H10" s="38" t="s">
        <v>348</v>
      </c>
      <c r="I10" s="39" t="s">
        <v>337</v>
      </c>
      <c r="J10" s="5"/>
      <c r="K10" s="5"/>
      <c r="L10" s="5"/>
      <c r="M10" s="5"/>
      <c r="N10" s="5"/>
      <c r="O10" s="5"/>
      <c r="P10" s="5"/>
      <c r="Q10" s="5"/>
      <c r="R10" s="5"/>
      <c r="S10" s="5"/>
      <c r="T10" s="5"/>
      <c r="U10" s="5"/>
      <c r="V10" s="5"/>
      <c r="W10" s="5"/>
      <c r="X10" s="5"/>
      <c r="Y10" s="5"/>
      <c r="Z10" s="5"/>
    </row>
    <row r="11" spans="1:26" ht="221.25" thickBot="1" x14ac:dyDescent="0.3">
      <c r="A11" s="36">
        <v>202</v>
      </c>
      <c r="B11" s="36">
        <v>8</v>
      </c>
      <c r="C11" s="36" t="s">
        <v>18</v>
      </c>
      <c r="D11" s="36">
        <v>3</v>
      </c>
      <c r="E11" s="36" t="s">
        <v>207</v>
      </c>
      <c r="F11" s="36" t="s">
        <v>335</v>
      </c>
      <c r="G11" s="36" t="s">
        <v>349</v>
      </c>
      <c r="H11" s="43" t="s">
        <v>350</v>
      </c>
      <c r="I11" s="39" t="s">
        <v>337</v>
      </c>
      <c r="J11" s="5"/>
      <c r="K11" s="5"/>
      <c r="L11" s="5"/>
      <c r="M11" s="5"/>
      <c r="N11" s="5"/>
      <c r="O11" s="5"/>
      <c r="P11" s="5"/>
      <c r="Q11" s="5"/>
      <c r="R11" s="5"/>
      <c r="S11" s="5"/>
      <c r="T11" s="5"/>
      <c r="U11" s="5"/>
      <c r="V11" s="5"/>
      <c r="W11" s="5"/>
      <c r="X11" s="5"/>
      <c r="Y11" s="5"/>
      <c r="Z11" s="5"/>
    </row>
    <row r="12" spans="1:26" ht="363" thickBot="1" x14ac:dyDescent="0.3">
      <c r="A12" s="36">
        <v>203</v>
      </c>
      <c r="B12" s="36">
        <v>8</v>
      </c>
      <c r="C12" s="36" t="s">
        <v>18</v>
      </c>
      <c r="D12" s="36">
        <v>3</v>
      </c>
      <c r="E12" s="36" t="s">
        <v>207</v>
      </c>
      <c r="F12" s="36" t="s">
        <v>335</v>
      </c>
      <c r="G12" s="36" t="s">
        <v>347</v>
      </c>
      <c r="H12" s="38" t="s">
        <v>351</v>
      </c>
      <c r="I12" s="39" t="s">
        <v>337</v>
      </c>
      <c r="J12" s="5"/>
      <c r="K12" s="5"/>
      <c r="L12" s="5"/>
      <c r="M12" s="5"/>
      <c r="N12" s="5"/>
      <c r="O12" s="5"/>
      <c r="P12" s="5"/>
      <c r="Q12" s="5"/>
      <c r="R12" s="5"/>
      <c r="S12" s="5"/>
      <c r="T12" s="5"/>
      <c r="U12" s="5"/>
      <c r="V12" s="5"/>
      <c r="W12" s="5"/>
      <c r="X12" s="5"/>
      <c r="Y12" s="5"/>
      <c r="Z12" s="5"/>
    </row>
    <row r="13" spans="1:26" ht="409.6" thickBot="1" x14ac:dyDescent="0.3">
      <c r="A13" s="36">
        <v>204</v>
      </c>
      <c r="B13" s="36">
        <v>8</v>
      </c>
      <c r="C13" s="36" t="s">
        <v>18</v>
      </c>
      <c r="D13" s="36">
        <v>3</v>
      </c>
      <c r="E13" s="36" t="s">
        <v>207</v>
      </c>
      <c r="F13" s="36" t="s">
        <v>335</v>
      </c>
      <c r="G13" s="36" t="s">
        <v>345</v>
      </c>
      <c r="H13" s="43" t="s">
        <v>352</v>
      </c>
      <c r="I13" s="39" t="s">
        <v>337</v>
      </c>
      <c r="J13" s="5"/>
      <c r="K13" s="5"/>
      <c r="L13" s="5"/>
      <c r="M13" s="5"/>
      <c r="N13" s="5"/>
      <c r="O13" s="5"/>
      <c r="P13" s="5"/>
      <c r="Q13" s="5"/>
      <c r="R13" s="5"/>
      <c r="S13" s="5"/>
      <c r="T13" s="5"/>
      <c r="U13" s="5"/>
      <c r="V13" s="5"/>
      <c r="W13" s="5"/>
      <c r="X13" s="5"/>
      <c r="Y13" s="5"/>
      <c r="Z13" s="5"/>
    </row>
    <row r="14" spans="1:26" ht="394.5" thickBot="1" x14ac:dyDescent="0.3">
      <c r="A14" s="36">
        <v>205</v>
      </c>
      <c r="B14" s="36">
        <v>8</v>
      </c>
      <c r="C14" s="36" t="s">
        <v>18</v>
      </c>
      <c r="D14" s="36">
        <v>3</v>
      </c>
      <c r="E14" s="36" t="s">
        <v>207</v>
      </c>
      <c r="F14" s="36" t="s">
        <v>335</v>
      </c>
      <c r="G14" s="36" t="s">
        <v>323</v>
      </c>
      <c r="H14" s="38" t="s">
        <v>353</v>
      </c>
      <c r="I14" s="39" t="s">
        <v>337</v>
      </c>
      <c r="J14" s="5"/>
      <c r="K14" s="5"/>
      <c r="L14" s="5"/>
      <c r="M14" s="5"/>
      <c r="N14" s="5"/>
      <c r="O14" s="5"/>
      <c r="P14" s="5"/>
      <c r="Q14" s="5"/>
      <c r="R14" s="5"/>
      <c r="S14" s="5"/>
      <c r="T14" s="5"/>
      <c r="U14" s="5"/>
      <c r="V14" s="5"/>
      <c r="W14" s="5"/>
      <c r="X14" s="5"/>
      <c r="Y14" s="5"/>
      <c r="Z14" s="5"/>
    </row>
    <row r="15" spans="1:26" ht="363" thickBot="1" x14ac:dyDescent="0.3">
      <c r="A15" s="36">
        <v>206</v>
      </c>
      <c r="B15" s="36">
        <v>8</v>
      </c>
      <c r="C15" s="36" t="s">
        <v>18</v>
      </c>
      <c r="D15" s="36">
        <v>3</v>
      </c>
      <c r="E15" s="36" t="s">
        <v>207</v>
      </c>
      <c r="F15" s="36" t="s">
        <v>335</v>
      </c>
      <c r="G15" s="36" t="s">
        <v>345</v>
      </c>
      <c r="H15" s="43" t="s">
        <v>354</v>
      </c>
      <c r="I15" s="39" t="s">
        <v>337</v>
      </c>
      <c r="J15" s="5"/>
      <c r="K15" s="5"/>
      <c r="L15" s="5"/>
      <c r="M15" s="5"/>
      <c r="N15" s="5"/>
      <c r="O15" s="5"/>
      <c r="P15" s="5"/>
      <c r="Q15" s="5"/>
      <c r="R15" s="5"/>
      <c r="S15" s="5"/>
      <c r="T15" s="5"/>
      <c r="U15" s="5"/>
      <c r="V15" s="5"/>
      <c r="W15" s="5"/>
      <c r="X15" s="5"/>
      <c r="Y15" s="5"/>
      <c r="Z15" s="5"/>
    </row>
    <row r="16" spans="1:26" ht="15.75" x14ac:dyDescent="0.25">
      <c r="A16" s="5"/>
      <c r="B16" s="5"/>
      <c r="C16" s="5"/>
      <c r="D16" s="5"/>
      <c r="E16" s="5"/>
      <c r="F16" s="5"/>
      <c r="G16" s="5"/>
      <c r="H16" s="5"/>
      <c r="I16" s="5"/>
      <c r="J16" s="5"/>
      <c r="K16" s="5"/>
      <c r="L16" s="5"/>
      <c r="M16" s="5"/>
      <c r="N16" s="5"/>
      <c r="O16" s="5"/>
      <c r="P16" s="5"/>
      <c r="Q16" s="5"/>
      <c r="R16" s="5"/>
      <c r="S16" s="5"/>
      <c r="T16" s="5"/>
      <c r="U16" s="5"/>
      <c r="V16" s="5"/>
      <c r="W16" s="5"/>
      <c r="X16" s="5"/>
      <c r="Y16" s="5"/>
      <c r="Z16" s="5"/>
    </row>
    <row r="17" spans="1:26" ht="15.75" x14ac:dyDescent="0.25">
      <c r="A17" s="5"/>
      <c r="B17" s="5"/>
      <c r="C17" s="5"/>
      <c r="D17" s="5"/>
      <c r="E17" s="5"/>
      <c r="F17" s="5"/>
      <c r="G17" s="5"/>
      <c r="H17" s="5"/>
      <c r="I17" s="5"/>
      <c r="J17" s="5"/>
      <c r="K17" s="5"/>
      <c r="L17" s="5"/>
      <c r="M17" s="5"/>
      <c r="N17" s="5"/>
      <c r="O17" s="5"/>
      <c r="P17" s="5"/>
      <c r="Q17" s="5"/>
      <c r="R17" s="5"/>
      <c r="S17" s="5"/>
      <c r="T17" s="5"/>
      <c r="U17" s="5"/>
      <c r="V17" s="5"/>
      <c r="W17" s="5"/>
      <c r="X17" s="5"/>
      <c r="Y17" s="5"/>
      <c r="Z17" s="5"/>
    </row>
    <row r="18" spans="1:26" ht="15.75" x14ac:dyDescent="0.25">
      <c r="A18" s="5"/>
      <c r="B18" s="5"/>
      <c r="C18" s="5"/>
      <c r="D18" s="5"/>
      <c r="E18" s="5"/>
      <c r="F18" s="5"/>
      <c r="G18" s="5"/>
      <c r="H18" s="5"/>
      <c r="I18" s="5"/>
      <c r="J18" s="5"/>
      <c r="K18" s="5"/>
      <c r="L18" s="5"/>
      <c r="M18" s="5"/>
      <c r="N18" s="5"/>
      <c r="O18" s="5"/>
      <c r="P18" s="5"/>
      <c r="Q18" s="5"/>
      <c r="R18" s="5"/>
      <c r="S18" s="5"/>
      <c r="T18" s="5"/>
      <c r="U18" s="5"/>
      <c r="V18" s="5"/>
      <c r="W18" s="5"/>
      <c r="X18" s="5"/>
      <c r="Y18" s="5"/>
      <c r="Z18" s="5"/>
    </row>
    <row r="19" spans="1:26" ht="15.75" x14ac:dyDescent="0.25">
      <c r="A19" s="5"/>
      <c r="B19" s="5"/>
      <c r="C19" s="5"/>
      <c r="D19" s="5"/>
      <c r="E19" s="5"/>
      <c r="F19" s="5"/>
      <c r="G19" s="5"/>
      <c r="H19" s="5"/>
      <c r="I19" s="5"/>
      <c r="J19" s="5"/>
      <c r="K19" s="5"/>
      <c r="L19" s="5"/>
      <c r="M19" s="5"/>
      <c r="N19" s="5"/>
      <c r="O19" s="5"/>
      <c r="P19" s="5"/>
      <c r="Q19" s="5"/>
      <c r="R19" s="5"/>
      <c r="S19" s="5"/>
      <c r="T19" s="5"/>
      <c r="U19" s="5"/>
      <c r="V19" s="5"/>
      <c r="W19" s="5"/>
      <c r="X19" s="5"/>
      <c r="Y19" s="5"/>
      <c r="Z19" s="5"/>
    </row>
    <row r="20" spans="1:26" ht="15.75" x14ac:dyDescent="0.25">
      <c r="A20" s="5"/>
      <c r="B20" s="5"/>
      <c r="C20" s="5"/>
      <c r="D20" s="5"/>
      <c r="E20" s="5"/>
      <c r="F20" s="5"/>
      <c r="G20" s="5"/>
      <c r="H20" s="5"/>
      <c r="I20" s="5"/>
      <c r="J20" s="5"/>
      <c r="K20" s="5"/>
      <c r="L20" s="5"/>
      <c r="M20" s="5"/>
      <c r="N20" s="5"/>
      <c r="O20" s="5"/>
      <c r="P20" s="5"/>
      <c r="Q20" s="5"/>
      <c r="R20" s="5"/>
      <c r="S20" s="5"/>
      <c r="T20" s="5"/>
      <c r="U20" s="5"/>
      <c r="V20" s="5"/>
      <c r="W20" s="5"/>
      <c r="X20" s="5"/>
      <c r="Y20" s="5"/>
      <c r="Z20" s="5"/>
    </row>
    <row r="21" spans="1:26" ht="15.75" customHeight="1" x14ac:dyDescent="0.25">
      <c r="A21" s="5"/>
      <c r="B21" s="5"/>
      <c r="C21" s="5"/>
      <c r="D21" s="5"/>
      <c r="E21" s="5"/>
      <c r="F21" s="5"/>
      <c r="G21" s="5"/>
      <c r="H21" s="5"/>
      <c r="I21" s="5"/>
      <c r="J21" s="5"/>
      <c r="K21" s="5"/>
      <c r="L21" s="5"/>
      <c r="M21" s="5"/>
      <c r="N21" s="5"/>
      <c r="O21" s="5"/>
      <c r="P21" s="5"/>
      <c r="Q21" s="5"/>
      <c r="R21" s="5"/>
      <c r="S21" s="5"/>
      <c r="T21" s="5"/>
      <c r="U21" s="5"/>
      <c r="V21" s="5"/>
      <c r="W21" s="5"/>
      <c r="X21" s="5"/>
      <c r="Y21" s="5"/>
      <c r="Z21" s="5"/>
    </row>
    <row r="22" spans="1:26" ht="15.75" customHeight="1" x14ac:dyDescent="0.25">
      <c r="A22" s="5"/>
      <c r="B22" s="5"/>
      <c r="C22" s="5"/>
      <c r="D22" s="5"/>
      <c r="E22" s="5"/>
      <c r="F22" s="5"/>
      <c r="G22" s="5"/>
      <c r="H22" s="5"/>
      <c r="I22" s="5"/>
      <c r="J22" s="5"/>
      <c r="K22" s="5"/>
      <c r="L22" s="5"/>
      <c r="M22" s="5"/>
      <c r="N22" s="5"/>
      <c r="O22" s="5"/>
      <c r="P22" s="5"/>
      <c r="Q22" s="5"/>
      <c r="R22" s="5"/>
      <c r="S22" s="5"/>
      <c r="T22" s="5"/>
      <c r="U22" s="5"/>
      <c r="V22" s="5"/>
      <c r="W22" s="5"/>
      <c r="X22" s="5"/>
      <c r="Y22" s="5"/>
      <c r="Z22" s="5"/>
    </row>
    <row r="23" spans="1:26" ht="15.75" customHeight="1" x14ac:dyDescent="0.25">
      <c r="A23" s="5"/>
      <c r="B23" s="5"/>
      <c r="C23" s="5"/>
      <c r="D23" s="5"/>
      <c r="E23" s="5"/>
      <c r="F23" s="5"/>
      <c r="G23" s="5"/>
      <c r="H23" s="5"/>
      <c r="I23" s="5"/>
      <c r="J23" s="5"/>
      <c r="K23" s="5"/>
      <c r="L23" s="5"/>
      <c r="M23" s="5"/>
      <c r="N23" s="5"/>
      <c r="O23" s="5"/>
      <c r="P23" s="5"/>
      <c r="Q23" s="5"/>
      <c r="R23" s="5"/>
      <c r="S23" s="5"/>
      <c r="T23" s="5"/>
      <c r="U23" s="5"/>
      <c r="V23" s="5"/>
      <c r="W23" s="5"/>
      <c r="X23" s="5"/>
      <c r="Y23" s="5"/>
      <c r="Z23" s="5"/>
    </row>
    <row r="24" spans="1:26" ht="15.75" customHeight="1" x14ac:dyDescent="0.25">
      <c r="A24" s="5"/>
      <c r="B24" s="5"/>
      <c r="C24" s="5"/>
      <c r="D24" s="5"/>
      <c r="E24" s="5"/>
      <c r="F24" s="5"/>
      <c r="G24" s="5"/>
      <c r="H24" s="5"/>
      <c r="I24" s="5"/>
      <c r="J24" s="5"/>
      <c r="K24" s="5"/>
      <c r="L24" s="5"/>
      <c r="M24" s="5"/>
      <c r="N24" s="5"/>
      <c r="O24" s="5"/>
      <c r="P24" s="5"/>
      <c r="Q24" s="5"/>
      <c r="R24" s="5"/>
      <c r="S24" s="5"/>
      <c r="T24" s="5"/>
      <c r="U24" s="5"/>
      <c r="V24" s="5"/>
      <c r="W24" s="5"/>
      <c r="X24" s="5"/>
      <c r="Y24" s="5"/>
      <c r="Z24" s="5"/>
    </row>
    <row r="25" spans="1:26" ht="15.75" customHeight="1" x14ac:dyDescent="0.25">
      <c r="A25" s="5"/>
      <c r="B25" s="5"/>
      <c r="C25" s="5"/>
      <c r="D25" s="5"/>
      <c r="E25" s="5"/>
      <c r="F25" s="5"/>
      <c r="G25" s="5"/>
      <c r="H25" s="5"/>
      <c r="I25" s="5"/>
      <c r="J25" s="5"/>
      <c r="K25" s="5"/>
      <c r="L25" s="5"/>
      <c r="M25" s="5"/>
      <c r="N25" s="5"/>
      <c r="O25" s="5"/>
      <c r="P25" s="5"/>
      <c r="Q25" s="5"/>
      <c r="R25" s="5"/>
      <c r="S25" s="5"/>
      <c r="T25" s="5"/>
      <c r="U25" s="5"/>
      <c r="V25" s="5"/>
      <c r="W25" s="5"/>
      <c r="X25" s="5"/>
      <c r="Y25" s="5"/>
      <c r="Z25" s="5"/>
    </row>
    <row r="26" spans="1:26" ht="15.75" customHeight="1" x14ac:dyDescent="0.25">
      <c r="A26" s="5"/>
      <c r="B26" s="5"/>
      <c r="C26" s="5"/>
      <c r="D26" s="5"/>
      <c r="E26" s="5"/>
      <c r="F26" s="5"/>
      <c r="G26" s="5"/>
      <c r="H26" s="5"/>
      <c r="I26" s="5"/>
      <c r="J26" s="5"/>
      <c r="K26" s="5"/>
      <c r="L26" s="5"/>
      <c r="M26" s="5"/>
      <c r="N26" s="5"/>
      <c r="O26" s="5"/>
      <c r="P26" s="5"/>
      <c r="Q26" s="5"/>
      <c r="R26" s="5"/>
      <c r="S26" s="5"/>
      <c r="T26" s="5"/>
      <c r="U26" s="5"/>
      <c r="V26" s="5"/>
      <c r="W26" s="5"/>
      <c r="X26" s="5"/>
      <c r="Y26" s="5"/>
      <c r="Z26" s="5"/>
    </row>
    <row r="27" spans="1:26" ht="15.75" customHeight="1" x14ac:dyDescent="0.25">
      <c r="A27" s="5"/>
      <c r="B27" s="5"/>
      <c r="C27" s="5"/>
      <c r="D27" s="5"/>
      <c r="E27" s="5"/>
      <c r="F27" s="5"/>
      <c r="G27" s="5"/>
      <c r="H27" s="5"/>
      <c r="I27" s="5"/>
      <c r="J27" s="5"/>
      <c r="K27" s="5"/>
      <c r="L27" s="5"/>
      <c r="M27" s="5"/>
      <c r="N27" s="5"/>
      <c r="O27" s="5"/>
      <c r="P27" s="5"/>
      <c r="Q27" s="5"/>
      <c r="R27" s="5"/>
      <c r="S27" s="5"/>
      <c r="T27" s="5"/>
      <c r="U27" s="5"/>
      <c r="V27" s="5"/>
      <c r="W27" s="5"/>
      <c r="X27" s="5"/>
      <c r="Y27" s="5"/>
      <c r="Z27" s="5"/>
    </row>
    <row r="28" spans="1:26" ht="15.75" customHeight="1" x14ac:dyDescent="0.25">
      <c r="A28" s="5"/>
      <c r="B28" s="5"/>
      <c r="C28" s="5"/>
      <c r="D28" s="5"/>
      <c r="E28" s="5"/>
      <c r="F28" s="5"/>
      <c r="G28" s="5"/>
      <c r="H28" s="5"/>
      <c r="I28" s="5"/>
      <c r="J28" s="5"/>
      <c r="K28" s="5"/>
      <c r="L28" s="5"/>
      <c r="M28" s="5"/>
      <c r="N28" s="5"/>
      <c r="O28" s="5"/>
      <c r="P28" s="5"/>
      <c r="Q28" s="5"/>
      <c r="R28" s="5"/>
      <c r="S28" s="5"/>
      <c r="T28" s="5"/>
      <c r="U28" s="5"/>
      <c r="V28" s="5"/>
      <c r="W28" s="5"/>
      <c r="X28" s="5"/>
      <c r="Y28" s="5"/>
      <c r="Z28" s="5"/>
    </row>
    <row r="29" spans="1:26" ht="15.75" customHeight="1" x14ac:dyDescent="0.25">
      <c r="A29" s="5"/>
      <c r="B29" s="5"/>
      <c r="C29" s="5"/>
      <c r="D29" s="5"/>
      <c r="E29" s="5"/>
      <c r="F29" s="5"/>
      <c r="G29" s="5"/>
      <c r="H29" s="5"/>
      <c r="I29" s="5"/>
      <c r="J29" s="5"/>
      <c r="K29" s="5"/>
      <c r="L29" s="5"/>
      <c r="M29" s="5"/>
      <c r="N29" s="5"/>
      <c r="O29" s="5"/>
      <c r="P29" s="5"/>
      <c r="Q29" s="5"/>
      <c r="R29" s="5"/>
      <c r="S29" s="5"/>
      <c r="T29" s="5"/>
      <c r="U29" s="5"/>
      <c r="V29" s="5"/>
      <c r="W29" s="5"/>
      <c r="X29" s="5"/>
      <c r="Y29" s="5"/>
      <c r="Z29" s="5"/>
    </row>
    <row r="30" spans="1:26" ht="15.75" customHeight="1" x14ac:dyDescent="0.25">
      <c r="A30" s="5"/>
      <c r="B30" s="5"/>
      <c r="C30" s="5"/>
      <c r="D30" s="5"/>
      <c r="E30" s="5"/>
      <c r="F30" s="5"/>
      <c r="G30" s="5"/>
      <c r="H30" s="5"/>
      <c r="I30" s="5"/>
      <c r="J30" s="5"/>
      <c r="K30" s="5"/>
      <c r="L30" s="5"/>
      <c r="M30" s="5"/>
      <c r="N30" s="5"/>
      <c r="O30" s="5"/>
      <c r="P30" s="5"/>
      <c r="Q30" s="5"/>
      <c r="R30" s="5"/>
      <c r="S30" s="5"/>
      <c r="T30" s="5"/>
      <c r="U30" s="5"/>
      <c r="V30" s="5"/>
      <c r="W30" s="5"/>
      <c r="X30" s="5"/>
      <c r="Y30" s="5"/>
      <c r="Z30" s="5"/>
    </row>
    <row r="31" spans="1:26" ht="15.75" customHeight="1" x14ac:dyDescent="0.25">
      <c r="A31" s="5"/>
      <c r="B31" s="5"/>
      <c r="C31" s="5"/>
      <c r="D31" s="5"/>
      <c r="E31" s="5"/>
      <c r="F31" s="5"/>
      <c r="G31" s="5"/>
      <c r="H31" s="5"/>
      <c r="I31" s="5"/>
      <c r="J31" s="5"/>
      <c r="K31" s="5"/>
      <c r="L31" s="5"/>
      <c r="M31" s="5"/>
      <c r="N31" s="5"/>
      <c r="O31" s="5"/>
      <c r="P31" s="5"/>
      <c r="Q31" s="5"/>
      <c r="R31" s="5"/>
      <c r="S31" s="5"/>
      <c r="T31" s="5"/>
      <c r="U31" s="5"/>
      <c r="V31" s="5"/>
      <c r="W31" s="5"/>
      <c r="X31" s="5"/>
      <c r="Y31" s="5"/>
      <c r="Z31" s="5"/>
    </row>
    <row r="32" spans="1:26" ht="15.75" customHeight="1" x14ac:dyDescent="0.25">
      <c r="A32" s="5"/>
      <c r="B32" s="5"/>
      <c r="C32" s="5"/>
      <c r="D32" s="5"/>
      <c r="E32" s="5"/>
      <c r="F32" s="5"/>
      <c r="G32" s="5"/>
      <c r="H32" s="5"/>
      <c r="I32" s="5"/>
      <c r="J32" s="5"/>
      <c r="K32" s="5"/>
      <c r="L32" s="5"/>
      <c r="M32" s="5"/>
      <c r="N32" s="5"/>
      <c r="O32" s="5"/>
      <c r="P32" s="5"/>
      <c r="Q32" s="5"/>
      <c r="R32" s="5"/>
      <c r="S32" s="5"/>
      <c r="T32" s="5"/>
      <c r="U32" s="5"/>
      <c r="V32" s="5"/>
      <c r="W32" s="5"/>
      <c r="X32" s="5"/>
      <c r="Y32" s="5"/>
      <c r="Z32" s="5"/>
    </row>
    <row r="33" spans="1:26" ht="15.75" customHeight="1" x14ac:dyDescent="0.25">
      <c r="A33" s="5"/>
      <c r="B33" s="5"/>
      <c r="C33" s="5"/>
      <c r="D33" s="5"/>
      <c r="E33" s="5"/>
      <c r="F33" s="5"/>
      <c r="G33" s="5"/>
      <c r="H33" s="5"/>
      <c r="I33" s="5"/>
      <c r="J33" s="5"/>
      <c r="K33" s="5"/>
      <c r="L33" s="5"/>
      <c r="M33" s="5"/>
      <c r="N33" s="5"/>
      <c r="O33" s="5"/>
      <c r="P33" s="5"/>
      <c r="Q33" s="5"/>
      <c r="R33" s="5"/>
      <c r="S33" s="5"/>
      <c r="T33" s="5"/>
      <c r="U33" s="5"/>
      <c r="V33" s="5"/>
      <c r="W33" s="5"/>
      <c r="X33" s="5"/>
      <c r="Y33" s="5"/>
      <c r="Z33" s="5"/>
    </row>
    <row r="34" spans="1:26" ht="15.75" customHeight="1" x14ac:dyDescent="0.25">
      <c r="A34" s="5"/>
      <c r="B34" s="5"/>
      <c r="C34" s="5"/>
      <c r="D34" s="5"/>
      <c r="E34" s="5"/>
      <c r="F34" s="5"/>
      <c r="G34" s="5"/>
      <c r="H34" s="5"/>
      <c r="I34" s="5"/>
      <c r="J34" s="5"/>
      <c r="K34" s="5"/>
      <c r="L34" s="5"/>
      <c r="M34" s="5"/>
      <c r="N34" s="5"/>
      <c r="O34" s="5"/>
      <c r="P34" s="5"/>
      <c r="Q34" s="5"/>
      <c r="R34" s="5"/>
      <c r="S34" s="5"/>
      <c r="T34" s="5"/>
      <c r="U34" s="5"/>
      <c r="V34" s="5"/>
      <c r="W34" s="5"/>
      <c r="X34" s="5"/>
      <c r="Y34" s="5"/>
      <c r="Z34" s="5"/>
    </row>
    <row r="35" spans="1:26" ht="15.75" customHeight="1" x14ac:dyDescent="0.25">
      <c r="A35" s="5"/>
      <c r="B35" s="5"/>
      <c r="C35" s="5"/>
      <c r="D35" s="5"/>
      <c r="E35" s="5"/>
      <c r="F35" s="5"/>
      <c r="G35" s="5"/>
      <c r="H35" s="5"/>
      <c r="I35" s="5"/>
      <c r="J35" s="5"/>
      <c r="K35" s="5"/>
      <c r="L35" s="5"/>
      <c r="M35" s="5"/>
      <c r="N35" s="5"/>
      <c r="O35" s="5"/>
      <c r="P35" s="5"/>
      <c r="Q35" s="5"/>
      <c r="R35" s="5"/>
      <c r="S35" s="5"/>
      <c r="T35" s="5"/>
      <c r="U35" s="5"/>
      <c r="V35" s="5"/>
      <c r="W35" s="5"/>
      <c r="X35" s="5"/>
      <c r="Y35" s="5"/>
      <c r="Z35" s="5"/>
    </row>
    <row r="36" spans="1:26" ht="15.75" customHeight="1" x14ac:dyDescent="0.25">
      <c r="A36" s="5"/>
      <c r="B36" s="5"/>
      <c r="C36" s="5"/>
      <c r="D36" s="5"/>
      <c r="E36" s="5"/>
      <c r="F36" s="5"/>
      <c r="G36" s="5"/>
      <c r="H36" s="5"/>
      <c r="I36" s="5"/>
      <c r="J36" s="5"/>
      <c r="K36" s="5"/>
      <c r="L36" s="5"/>
      <c r="M36" s="5"/>
      <c r="N36" s="5"/>
      <c r="O36" s="5"/>
      <c r="P36" s="5"/>
      <c r="Q36" s="5"/>
      <c r="R36" s="5"/>
      <c r="S36" s="5"/>
      <c r="T36" s="5"/>
      <c r="U36" s="5"/>
      <c r="V36" s="5"/>
      <c r="W36" s="5"/>
      <c r="X36" s="5"/>
      <c r="Y36" s="5"/>
      <c r="Z36" s="5"/>
    </row>
    <row r="37" spans="1:26" ht="15.75" customHeight="1" x14ac:dyDescent="0.25">
      <c r="A37" s="5"/>
      <c r="B37" s="5"/>
      <c r="C37" s="5"/>
      <c r="D37" s="5"/>
      <c r="E37" s="5"/>
      <c r="F37" s="5"/>
      <c r="G37" s="5"/>
      <c r="H37" s="5"/>
      <c r="I37" s="5"/>
      <c r="J37" s="5"/>
      <c r="K37" s="5"/>
      <c r="L37" s="5"/>
      <c r="M37" s="5"/>
      <c r="N37" s="5"/>
      <c r="O37" s="5"/>
      <c r="P37" s="5"/>
      <c r="Q37" s="5"/>
      <c r="R37" s="5"/>
      <c r="S37" s="5"/>
      <c r="T37" s="5"/>
      <c r="U37" s="5"/>
      <c r="V37" s="5"/>
      <c r="W37" s="5"/>
      <c r="X37" s="5"/>
      <c r="Y37" s="5"/>
      <c r="Z37" s="5"/>
    </row>
    <row r="38" spans="1:26" ht="15.75" customHeight="1" x14ac:dyDescent="0.25">
      <c r="A38" s="5"/>
      <c r="B38" s="5"/>
      <c r="C38" s="5"/>
      <c r="D38" s="5"/>
      <c r="E38" s="5"/>
      <c r="F38" s="5"/>
      <c r="G38" s="5"/>
      <c r="H38" s="5"/>
      <c r="I38" s="5"/>
      <c r="J38" s="5"/>
      <c r="K38" s="5"/>
      <c r="L38" s="5"/>
      <c r="M38" s="5"/>
      <c r="N38" s="5"/>
      <c r="O38" s="5"/>
      <c r="P38" s="5"/>
      <c r="Q38" s="5"/>
      <c r="R38" s="5"/>
      <c r="S38" s="5"/>
      <c r="T38" s="5"/>
      <c r="U38" s="5"/>
      <c r="V38" s="5"/>
      <c r="W38" s="5"/>
      <c r="X38" s="5"/>
      <c r="Y38" s="5"/>
      <c r="Z38" s="5"/>
    </row>
    <row r="39" spans="1:26" ht="15.75" customHeight="1" x14ac:dyDescent="0.25">
      <c r="A39" s="5"/>
      <c r="B39" s="5"/>
      <c r="C39" s="5"/>
      <c r="D39" s="5"/>
      <c r="E39" s="5"/>
      <c r="F39" s="5"/>
      <c r="G39" s="5"/>
      <c r="H39" s="5"/>
      <c r="I39" s="5"/>
      <c r="J39" s="5"/>
      <c r="K39" s="5"/>
      <c r="L39" s="5"/>
      <c r="M39" s="5"/>
      <c r="N39" s="5"/>
      <c r="O39" s="5"/>
      <c r="P39" s="5"/>
      <c r="Q39" s="5"/>
      <c r="R39" s="5"/>
      <c r="S39" s="5"/>
      <c r="T39" s="5"/>
      <c r="U39" s="5"/>
      <c r="V39" s="5"/>
      <c r="W39" s="5"/>
      <c r="X39" s="5"/>
      <c r="Y39" s="5"/>
      <c r="Z39" s="5"/>
    </row>
    <row r="40" spans="1:26" ht="15.75" customHeight="1" x14ac:dyDescent="0.25">
      <c r="A40" s="5"/>
      <c r="B40" s="5"/>
      <c r="C40" s="5"/>
      <c r="D40" s="5"/>
      <c r="E40" s="5"/>
      <c r="F40" s="5"/>
      <c r="G40" s="5"/>
      <c r="H40" s="5"/>
      <c r="I40" s="5"/>
      <c r="J40" s="5"/>
      <c r="K40" s="5"/>
      <c r="L40" s="5"/>
      <c r="M40" s="5"/>
      <c r="N40" s="5"/>
      <c r="O40" s="5"/>
      <c r="P40" s="5"/>
      <c r="Q40" s="5"/>
      <c r="R40" s="5"/>
      <c r="S40" s="5"/>
      <c r="T40" s="5"/>
      <c r="U40" s="5"/>
      <c r="V40" s="5"/>
      <c r="W40" s="5"/>
      <c r="X40" s="5"/>
      <c r="Y40" s="5"/>
      <c r="Z40" s="5"/>
    </row>
    <row r="41" spans="1:26" ht="15.75" customHeight="1" x14ac:dyDescent="0.25">
      <c r="A41" s="5"/>
      <c r="B41" s="5"/>
      <c r="C41" s="5"/>
      <c r="D41" s="5"/>
      <c r="E41" s="5"/>
      <c r="F41" s="5"/>
      <c r="G41" s="5"/>
      <c r="H41" s="5"/>
      <c r="I41" s="5"/>
      <c r="J41" s="5"/>
      <c r="K41" s="5"/>
      <c r="L41" s="5"/>
      <c r="M41" s="5"/>
      <c r="N41" s="5"/>
      <c r="O41" s="5"/>
      <c r="P41" s="5"/>
      <c r="Q41" s="5"/>
      <c r="R41" s="5"/>
      <c r="S41" s="5"/>
      <c r="T41" s="5"/>
      <c r="U41" s="5"/>
      <c r="V41" s="5"/>
      <c r="W41" s="5"/>
      <c r="X41" s="5"/>
      <c r="Y41" s="5"/>
      <c r="Z41" s="5"/>
    </row>
    <row r="42" spans="1:26" ht="15.75" customHeight="1" x14ac:dyDescent="0.25">
      <c r="A42" s="5"/>
      <c r="B42" s="5"/>
      <c r="C42" s="5"/>
      <c r="D42" s="5"/>
      <c r="E42" s="5"/>
      <c r="F42" s="5"/>
      <c r="G42" s="5"/>
      <c r="H42" s="5"/>
      <c r="I42" s="5"/>
      <c r="J42" s="5"/>
      <c r="K42" s="5"/>
      <c r="L42" s="5"/>
      <c r="M42" s="5"/>
      <c r="N42" s="5"/>
      <c r="O42" s="5"/>
      <c r="P42" s="5"/>
      <c r="Q42" s="5"/>
      <c r="R42" s="5"/>
      <c r="S42" s="5"/>
      <c r="T42" s="5"/>
      <c r="U42" s="5"/>
      <c r="V42" s="5"/>
      <c r="W42" s="5"/>
      <c r="X42" s="5"/>
      <c r="Y42" s="5"/>
      <c r="Z42" s="5"/>
    </row>
    <row r="43" spans="1:26" ht="15.75" customHeight="1" x14ac:dyDescent="0.25">
      <c r="A43" s="5"/>
      <c r="B43" s="5"/>
      <c r="C43" s="5"/>
      <c r="D43" s="5"/>
      <c r="E43" s="5"/>
      <c r="F43" s="5"/>
      <c r="G43" s="5"/>
      <c r="H43" s="5"/>
      <c r="I43" s="5"/>
      <c r="J43" s="5"/>
      <c r="K43" s="5"/>
      <c r="L43" s="5"/>
      <c r="M43" s="5"/>
      <c r="N43" s="5"/>
      <c r="O43" s="5"/>
      <c r="P43" s="5"/>
      <c r="Q43" s="5"/>
      <c r="R43" s="5"/>
      <c r="S43" s="5"/>
      <c r="T43" s="5"/>
      <c r="U43" s="5"/>
      <c r="V43" s="5"/>
      <c r="W43" s="5"/>
      <c r="X43" s="5"/>
      <c r="Y43" s="5"/>
      <c r="Z43" s="5"/>
    </row>
    <row r="44" spans="1:26" ht="15.75" customHeight="1" x14ac:dyDescent="0.25">
      <c r="A44" s="5"/>
      <c r="B44" s="5"/>
      <c r="C44" s="5"/>
      <c r="D44" s="5"/>
      <c r="E44" s="5"/>
      <c r="F44" s="5"/>
      <c r="G44" s="5"/>
      <c r="H44" s="5"/>
      <c r="I44" s="5"/>
      <c r="J44" s="5"/>
      <c r="K44" s="5"/>
      <c r="L44" s="5"/>
      <c r="M44" s="5"/>
      <c r="N44" s="5"/>
      <c r="O44" s="5"/>
      <c r="P44" s="5"/>
      <c r="Q44" s="5"/>
      <c r="R44" s="5"/>
      <c r="S44" s="5"/>
      <c r="T44" s="5"/>
      <c r="U44" s="5"/>
      <c r="V44" s="5"/>
      <c r="W44" s="5"/>
      <c r="X44" s="5"/>
      <c r="Y44" s="5"/>
      <c r="Z44" s="5"/>
    </row>
    <row r="45" spans="1:26" ht="15.75" customHeight="1" x14ac:dyDescent="0.25">
      <c r="A45" s="5"/>
      <c r="B45" s="5"/>
      <c r="C45" s="5"/>
      <c r="D45" s="5"/>
      <c r="E45" s="5"/>
      <c r="F45" s="5"/>
      <c r="G45" s="5"/>
      <c r="H45" s="5"/>
      <c r="I45" s="5"/>
      <c r="J45" s="5"/>
      <c r="K45" s="5"/>
      <c r="L45" s="5"/>
      <c r="M45" s="5"/>
      <c r="N45" s="5"/>
      <c r="O45" s="5"/>
      <c r="P45" s="5"/>
      <c r="Q45" s="5"/>
      <c r="R45" s="5"/>
      <c r="S45" s="5"/>
      <c r="T45" s="5"/>
      <c r="U45" s="5"/>
      <c r="V45" s="5"/>
      <c r="W45" s="5"/>
      <c r="X45" s="5"/>
      <c r="Y45" s="5"/>
      <c r="Z45" s="5"/>
    </row>
    <row r="46" spans="1:26" ht="15.75" customHeight="1" x14ac:dyDescent="0.25">
      <c r="A46" s="5"/>
      <c r="B46" s="5"/>
      <c r="C46" s="5"/>
      <c r="D46" s="5"/>
      <c r="E46" s="5"/>
      <c r="F46" s="5"/>
      <c r="G46" s="5"/>
      <c r="H46" s="5"/>
      <c r="I46" s="5"/>
      <c r="J46" s="5"/>
      <c r="K46" s="5"/>
      <c r="L46" s="5"/>
      <c r="M46" s="5"/>
      <c r="N46" s="5"/>
      <c r="O46" s="5"/>
      <c r="P46" s="5"/>
      <c r="Q46" s="5"/>
      <c r="R46" s="5"/>
      <c r="S46" s="5"/>
      <c r="T46" s="5"/>
      <c r="U46" s="5"/>
      <c r="V46" s="5"/>
      <c r="W46" s="5"/>
      <c r="X46" s="5"/>
      <c r="Y46" s="5"/>
      <c r="Z46" s="5"/>
    </row>
    <row r="47" spans="1:26" ht="15.75" customHeight="1" x14ac:dyDescent="0.25">
      <c r="A47" s="5"/>
      <c r="B47" s="5"/>
      <c r="C47" s="5"/>
      <c r="D47" s="5"/>
      <c r="E47" s="5"/>
      <c r="F47" s="5"/>
      <c r="G47" s="5"/>
      <c r="H47" s="5"/>
      <c r="I47" s="5"/>
      <c r="J47" s="5"/>
      <c r="K47" s="5"/>
      <c r="L47" s="5"/>
      <c r="M47" s="5"/>
      <c r="N47" s="5"/>
      <c r="O47" s="5"/>
      <c r="P47" s="5"/>
      <c r="Q47" s="5"/>
      <c r="R47" s="5"/>
      <c r="S47" s="5"/>
      <c r="T47" s="5"/>
      <c r="U47" s="5"/>
      <c r="V47" s="5"/>
      <c r="W47" s="5"/>
      <c r="X47" s="5"/>
      <c r="Y47" s="5"/>
      <c r="Z47" s="5"/>
    </row>
    <row r="48" spans="1:26" ht="15.75" customHeight="1" x14ac:dyDescent="0.25">
      <c r="A48" s="5"/>
      <c r="B48" s="5"/>
      <c r="C48" s="5"/>
      <c r="D48" s="5"/>
      <c r="E48" s="5"/>
      <c r="F48" s="5"/>
      <c r="G48" s="5"/>
      <c r="H48" s="5"/>
      <c r="I48" s="5"/>
      <c r="J48" s="5"/>
      <c r="K48" s="5"/>
      <c r="L48" s="5"/>
      <c r="M48" s="5"/>
      <c r="N48" s="5"/>
      <c r="O48" s="5"/>
      <c r="P48" s="5"/>
      <c r="Q48" s="5"/>
      <c r="R48" s="5"/>
      <c r="S48" s="5"/>
      <c r="T48" s="5"/>
      <c r="U48" s="5"/>
      <c r="V48" s="5"/>
      <c r="W48" s="5"/>
      <c r="X48" s="5"/>
      <c r="Y48" s="5"/>
      <c r="Z48" s="5"/>
    </row>
    <row r="49" spans="1:26" ht="15.75" customHeight="1" x14ac:dyDescent="0.25">
      <c r="A49" s="5"/>
      <c r="B49" s="5"/>
      <c r="C49" s="5"/>
      <c r="D49" s="5"/>
      <c r="E49" s="5"/>
      <c r="F49" s="5"/>
      <c r="G49" s="5"/>
      <c r="H49" s="5"/>
      <c r="I49" s="5"/>
      <c r="J49" s="5"/>
      <c r="K49" s="5"/>
      <c r="L49" s="5"/>
      <c r="M49" s="5"/>
      <c r="N49" s="5"/>
      <c r="O49" s="5"/>
      <c r="P49" s="5"/>
      <c r="Q49" s="5"/>
      <c r="R49" s="5"/>
      <c r="S49" s="5"/>
      <c r="T49" s="5"/>
      <c r="U49" s="5"/>
      <c r="V49" s="5"/>
      <c r="W49" s="5"/>
      <c r="X49" s="5"/>
      <c r="Y49" s="5"/>
      <c r="Z49" s="5"/>
    </row>
    <row r="50" spans="1:26" ht="15.75" customHeight="1" x14ac:dyDescent="0.25">
      <c r="A50" s="5"/>
      <c r="B50" s="5"/>
      <c r="C50" s="5"/>
      <c r="D50" s="5"/>
      <c r="E50" s="5"/>
      <c r="F50" s="5"/>
      <c r="G50" s="5"/>
      <c r="H50" s="5"/>
      <c r="I50" s="5"/>
      <c r="J50" s="5"/>
      <c r="K50" s="5"/>
      <c r="L50" s="5"/>
      <c r="M50" s="5"/>
      <c r="N50" s="5"/>
      <c r="O50" s="5"/>
      <c r="P50" s="5"/>
      <c r="Q50" s="5"/>
      <c r="R50" s="5"/>
      <c r="S50" s="5"/>
      <c r="T50" s="5"/>
      <c r="U50" s="5"/>
      <c r="V50" s="5"/>
      <c r="W50" s="5"/>
      <c r="X50" s="5"/>
      <c r="Y50" s="5"/>
      <c r="Z50" s="5"/>
    </row>
    <row r="51" spans="1:26" ht="15.75" customHeight="1" x14ac:dyDescent="0.25">
      <c r="A51" s="5"/>
      <c r="B51" s="5"/>
      <c r="C51" s="5"/>
      <c r="D51" s="5"/>
      <c r="E51" s="5"/>
      <c r="F51" s="5"/>
      <c r="G51" s="5"/>
      <c r="H51" s="5"/>
      <c r="I51" s="5"/>
      <c r="J51" s="5"/>
      <c r="K51" s="5"/>
      <c r="L51" s="5"/>
      <c r="M51" s="5"/>
      <c r="N51" s="5"/>
      <c r="O51" s="5"/>
      <c r="P51" s="5"/>
      <c r="Q51" s="5"/>
      <c r="R51" s="5"/>
      <c r="S51" s="5"/>
      <c r="T51" s="5"/>
      <c r="U51" s="5"/>
      <c r="V51" s="5"/>
      <c r="W51" s="5"/>
      <c r="X51" s="5"/>
      <c r="Y51" s="5"/>
      <c r="Z51" s="5"/>
    </row>
    <row r="52" spans="1:26" ht="15.75" customHeight="1" x14ac:dyDescent="0.25">
      <c r="A52" s="5"/>
      <c r="B52" s="5"/>
      <c r="C52" s="5"/>
      <c r="D52" s="5"/>
      <c r="E52" s="5"/>
      <c r="F52" s="5"/>
      <c r="G52" s="5"/>
      <c r="H52" s="5"/>
      <c r="I52" s="5"/>
      <c r="J52" s="5"/>
      <c r="K52" s="5"/>
      <c r="L52" s="5"/>
      <c r="M52" s="5"/>
      <c r="N52" s="5"/>
      <c r="O52" s="5"/>
      <c r="P52" s="5"/>
      <c r="Q52" s="5"/>
      <c r="R52" s="5"/>
      <c r="S52" s="5"/>
      <c r="T52" s="5"/>
      <c r="U52" s="5"/>
      <c r="V52" s="5"/>
      <c r="W52" s="5"/>
      <c r="X52" s="5"/>
      <c r="Y52" s="5"/>
      <c r="Z52" s="5"/>
    </row>
    <row r="53" spans="1:26" ht="15.75" customHeight="1" x14ac:dyDescent="0.25">
      <c r="A53" s="5"/>
      <c r="B53" s="5"/>
      <c r="C53" s="5"/>
      <c r="D53" s="5"/>
      <c r="E53" s="5"/>
      <c r="F53" s="5"/>
      <c r="G53" s="5"/>
      <c r="H53" s="5"/>
      <c r="I53" s="5"/>
      <c r="J53" s="5"/>
      <c r="K53" s="5"/>
      <c r="L53" s="5"/>
      <c r="M53" s="5"/>
      <c r="N53" s="5"/>
      <c r="O53" s="5"/>
      <c r="P53" s="5"/>
      <c r="Q53" s="5"/>
      <c r="R53" s="5"/>
      <c r="S53" s="5"/>
      <c r="T53" s="5"/>
      <c r="U53" s="5"/>
      <c r="V53" s="5"/>
      <c r="W53" s="5"/>
      <c r="X53" s="5"/>
      <c r="Y53" s="5"/>
      <c r="Z53" s="5"/>
    </row>
    <row r="54" spans="1:26" ht="15.75" customHeight="1" x14ac:dyDescent="0.25">
      <c r="A54" s="5"/>
      <c r="B54" s="5"/>
      <c r="C54" s="5"/>
      <c r="D54" s="5"/>
      <c r="E54" s="5"/>
      <c r="F54" s="5"/>
      <c r="G54" s="5"/>
      <c r="H54" s="5"/>
      <c r="I54" s="5"/>
      <c r="J54" s="5"/>
      <c r="K54" s="5"/>
      <c r="L54" s="5"/>
      <c r="M54" s="5"/>
      <c r="N54" s="5"/>
      <c r="O54" s="5"/>
      <c r="P54" s="5"/>
      <c r="Q54" s="5"/>
      <c r="R54" s="5"/>
      <c r="S54" s="5"/>
      <c r="T54" s="5"/>
      <c r="U54" s="5"/>
      <c r="V54" s="5"/>
      <c r="W54" s="5"/>
      <c r="X54" s="5"/>
      <c r="Y54" s="5"/>
      <c r="Z54" s="5"/>
    </row>
    <row r="55" spans="1:26" ht="15.75" customHeight="1" x14ac:dyDescent="0.25">
      <c r="A55" s="5"/>
      <c r="B55" s="5"/>
      <c r="C55" s="5"/>
      <c r="D55" s="5"/>
      <c r="E55" s="5"/>
      <c r="F55" s="5"/>
      <c r="G55" s="5"/>
      <c r="H55" s="5"/>
      <c r="I55" s="5"/>
      <c r="J55" s="5"/>
      <c r="K55" s="5"/>
      <c r="L55" s="5"/>
      <c r="M55" s="5"/>
      <c r="N55" s="5"/>
      <c r="O55" s="5"/>
      <c r="P55" s="5"/>
      <c r="Q55" s="5"/>
      <c r="R55" s="5"/>
      <c r="S55" s="5"/>
      <c r="T55" s="5"/>
      <c r="U55" s="5"/>
      <c r="V55" s="5"/>
      <c r="W55" s="5"/>
      <c r="X55" s="5"/>
      <c r="Y55" s="5"/>
      <c r="Z55" s="5"/>
    </row>
    <row r="56" spans="1:26" ht="15.75" customHeight="1" x14ac:dyDescent="0.25">
      <c r="A56" s="5"/>
      <c r="B56" s="5"/>
      <c r="C56" s="5"/>
      <c r="D56" s="5"/>
      <c r="E56" s="5"/>
      <c r="F56" s="5"/>
      <c r="G56" s="5"/>
      <c r="H56" s="5"/>
      <c r="I56" s="5"/>
      <c r="J56" s="5"/>
      <c r="K56" s="5"/>
      <c r="L56" s="5"/>
      <c r="M56" s="5"/>
      <c r="N56" s="5"/>
      <c r="O56" s="5"/>
      <c r="P56" s="5"/>
      <c r="Q56" s="5"/>
      <c r="R56" s="5"/>
      <c r="S56" s="5"/>
      <c r="T56" s="5"/>
      <c r="U56" s="5"/>
      <c r="V56" s="5"/>
      <c r="W56" s="5"/>
      <c r="X56" s="5"/>
      <c r="Y56" s="5"/>
      <c r="Z56" s="5"/>
    </row>
    <row r="57" spans="1:26" ht="15.75" customHeight="1" x14ac:dyDescent="0.25">
      <c r="A57" s="5"/>
      <c r="B57" s="5"/>
      <c r="C57" s="5"/>
      <c r="D57" s="5"/>
      <c r="E57" s="5"/>
      <c r="F57" s="5"/>
      <c r="G57" s="5"/>
      <c r="H57" s="5"/>
      <c r="I57" s="5"/>
      <c r="J57" s="5"/>
      <c r="K57" s="5"/>
      <c r="L57" s="5"/>
      <c r="M57" s="5"/>
      <c r="N57" s="5"/>
      <c r="O57" s="5"/>
      <c r="P57" s="5"/>
      <c r="Q57" s="5"/>
      <c r="R57" s="5"/>
      <c r="S57" s="5"/>
      <c r="T57" s="5"/>
      <c r="U57" s="5"/>
      <c r="V57" s="5"/>
      <c r="W57" s="5"/>
      <c r="X57" s="5"/>
      <c r="Y57" s="5"/>
      <c r="Z57" s="5"/>
    </row>
    <row r="58" spans="1:26" ht="15.75" customHeight="1" x14ac:dyDescent="0.25">
      <c r="A58" s="5"/>
      <c r="B58" s="5"/>
      <c r="C58" s="5"/>
      <c r="D58" s="5"/>
      <c r="E58" s="5"/>
      <c r="F58" s="5"/>
      <c r="G58" s="5"/>
      <c r="H58" s="5"/>
      <c r="I58" s="5"/>
      <c r="J58" s="5"/>
      <c r="K58" s="5"/>
      <c r="L58" s="5"/>
      <c r="M58" s="5"/>
      <c r="N58" s="5"/>
      <c r="O58" s="5"/>
      <c r="P58" s="5"/>
      <c r="Q58" s="5"/>
      <c r="R58" s="5"/>
      <c r="S58" s="5"/>
      <c r="T58" s="5"/>
      <c r="U58" s="5"/>
      <c r="V58" s="5"/>
      <c r="W58" s="5"/>
      <c r="X58" s="5"/>
      <c r="Y58" s="5"/>
      <c r="Z58" s="5"/>
    </row>
    <row r="59" spans="1:26" ht="15.75" customHeight="1" x14ac:dyDescent="0.25">
      <c r="A59" s="5"/>
      <c r="B59" s="5"/>
      <c r="C59" s="5"/>
      <c r="D59" s="5"/>
      <c r="E59" s="5"/>
      <c r="F59" s="5"/>
      <c r="G59" s="5"/>
      <c r="H59" s="5"/>
      <c r="I59" s="5"/>
      <c r="J59" s="5"/>
      <c r="K59" s="5"/>
      <c r="L59" s="5"/>
      <c r="M59" s="5"/>
      <c r="N59" s="5"/>
      <c r="O59" s="5"/>
      <c r="P59" s="5"/>
      <c r="Q59" s="5"/>
      <c r="R59" s="5"/>
      <c r="S59" s="5"/>
      <c r="T59" s="5"/>
      <c r="U59" s="5"/>
      <c r="V59" s="5"/>
      <c r="W59" s="5"/>
      <c r="X59" s="5"/>
      <c r="Y59" s="5"/>
      <c r="Z59" s="5"/>
    </row>
    <row r="60" spans="1:26" ht="15.75" customHeight="1" x14ac:dyDescent="0.25">
      <c r="A60" s="5"/>
      <c r="B60" s="5"/>
      <c r="C60" s="5"/>
      <c r="D60" s="5"/>
      <c r="E60" s="5"/>
      <c r="F60" s="5"/>
      <c r="G60" s="5"/>
      <c r="H60" s="5"/>
      <c r="I60" s="5"/>
      <c r="J60" s="5"/>
      <c r="K60" s="5"/>
      <c r="L60" s="5"/>
      <c r="M60" s="5"/>
      <c r="N60" s="5"/>
      <c r="O60" s="5"/>
      <c r="P60" s="5"/>
      <c r="Q60" s="5"/>
      <c r="R60" s="5"/>
      <c r="S60" s="5"/>
      <c r="T60" s="5"/>
      <c r="U60" s="5"/>
      <c r="V60" s="5"/>
      <c r="W60" s="5"/>
      <c r="X60" s="5"/>
      <c r="Y60" s="5"/>
      <c r="Z60" s="5"/>
    </row>
    <row r="61" spans="1:26" ht="15.75" customHeight="1" x14ac:dyDescent="0.25">
      <c r="A61" s="5"/>
      <c r="B61" s="5"/>
      <c r="C61" s="5"/>
      <c r="D61" s="5"/>
      <c r="E61" s="5"/>
      <c r="F61" s="5"/>
      <c r="G61" s="5"/>
      <c r="H61" s="5"/>
      <c r="I61" s="5"/>
      <c r="J61" s="5"/>
      <c r="K61" s="5"/>
      <c r="L61" s="5"/>
      <c r="M61" s="5"/>
      <c r="N61" s="5"/>
      <c r="O61" s="5"/>
      <c r="P61" s="5"/>
      <c r="Q61" s="5"/>
      <c r="R61" s="5"/>
      <c r="S61" s="5"/>
      <c r="T61" s="5"/>
      <c r="U61" s="5"/>
      <c r="V61" s="5"/>
      <c r="W61" s="5"/>
      <c r="X61" s="5"/>
      <c r="Y61" s="5"/>
      <c r="Z61" s="5"/>
    </row>
    <row r="62" spans="1:26" ht="15.75" customHeight="1" x14ac:dyDescent="0.25">
      <c r="A62" s="5"/>
      <c r="B62" s="5"/>
      <c r="C62" s="5"/>
      <c r="D62" s="5"/>
      <c r="E62" s="5"/>
      <c r="F62" s="5"/>
      <c r="G62" s="5"/>
      <c r="H62" s="5"/>
      <c r="I62" s="5"/>
      <c r="J62" s="5"/>
      <c r="K62" s="5"/>
      <c r="L62" s="5"/>
      <c r="M62" s="5"/>
      <c r="N62" s="5"/>
      <c r="O62" s="5"/>
      <c r="P62" s="5"/>
      <c r="Q62" s="5"/>
      <c r="R62" s="5"/>
      <c r="S62" s="5"/>
      <c r="T62" s="5"/>
      <c r="U62" s="5"/>
      <c r="V62" s="5"/>
      <c r="W62" s="5"/>
      <c r="X62" s="5"/>
      <c r="Y62" s="5"/>
      <c r="Z62" s="5"/>
    </row>
    <row r="63" spans="1:26" ht="15.75" customHeight="1" x14ac:dyDescent="0.25">
      <c r="A63" s="5"/>
      <c r="B63" s="5"/>
      <c r="C63" s="5"/>
      <c r="D63" s="5"/>
      <c r="E63" s="5"/>
      <c r="F63" s="5"/>
      <c r="G63" s="5"/>
      <c r="H63" s="5"/>
      <c r="I63" s="5"/>
      <c r="J63" s="5"/>
      <c r="K63" s="5"/>
      <c r="L63" s="5"/>
      <c r="M63" s="5"/>
      <c r="N63" s="5"/>
      <c r="O63" s="5"/>
      <c r="P63" s="5"/>
      <c r="Q63" s="5"/>
      <c r="R63" s="5"/>
      <c r="S63" s="5"/>
      <c r="T63" s="5"/>
      <c r="U63" s="5"/>
      <c r="V63" s="5"/>
      <c r="W63" s="5"/>
      <c r="X63" s="5"/>
      <c r="Y63" s="5"/>
      <c r="Z63" s="5"/>
    </row>
    <row r="64" spans="1:26" ht="15.75" customHeight="1" x14ac:dyDescent="0.25">
      <c r="A64" s="5"/>
      <c r="B64" s="5"/>
      <c r="C64" s="5"/>
      <c r="D64" s="5"/>
      <c r="E64" s="5"/>
      <c r="F64" s="5"/>
      <c r="G64" s="5"/>
      <c r="H64" s="5"/>
      <c r="I64" s="5"/>
      <c r="J64" s="5"/>
      <c r="K64" s="5"/>
      <c r="L64" s="5"/>
      <c r="M64" s="5"/>
      <c r="N64" s="5"/>
      <c r="O64" s="5"/>
      <c r="P64" s="5"/>
      <c r="Q64" s="5"/>
      <c r="R64" s="5"/>
      <c r="S64" s="5"/>
      <c r="T64" s="5"/>
      <c r="U64" s="5"/>
      <c r="V64" s="5"/>
      <c r="W64" s="5"/>
      <c r="X64" s="5"/>
      <c r="Y64" s="5"/>
      <c r="Z64" s="5"/>
    </row>
    <row r="65" spans="1:26" ht="15.75" customHeight="1" x14ac:dyDescent="0.25">
      <c r="A65" s="5"/>
      <c r="B65" s="5"/>
      <c r="C65" s="5"/>
      <c r="D65" s="5"/>
      <c r="E65" s="5"/>
      <c r="F65" s="5"/>
      <c r="G65" s="5"/>
      <c r="H65" s="5"/>
      <c r="I65" s="5"/>
      <c r="J65" s="5"/>
      <c r="K65" s="5"/>
      <c r="L65" s="5"/>
      <c r="M65" s="5"/>
      <c r="N65" s="5"/>
      <c r="O65" s="5"/>
      <c r="P65" s="5"/>
      <c r="Q65" s="5"/>
      <c r="R65" s="5"/>
      <c r="S65" s="5"/>
      <c r="T65" s="5"/>
      <c r="U65" s="5"/>
      <c r="V65" s="5"/>
      <c r="W65" s="5"/>
      <c r="X65" s="5"/>
      <c r="Y65" s="5"/>
      <c r="Z65" s="5"/>
    </row>
    <row r="66" spans="1:26" ht="15.75" customHeight="1" x14ac:dyDescent="0.25">
      <c r="A66" s="5"/>
      <c r="B66" s="5"/>
      <c r="C66" s="5"/>
      <c r="D66" s="5"/>
      <c r="E66" s="5"/>
      <c r="F66" s="5"/>
      <c r="G66" s="5"/>
      <c r="H66" s="5"/>
      <c r="I66" s="5"/>
      <c r="J66" s="5"/>
      <c r="K66" s="5"/>
      <c r="L66" s="5"/>
      <c r="M66" s="5"/>
      <c r="N66" s="5"/>
      <c r="O66" s="5"/>
      <c r="P66" s="5"/>
      <c r="Q66" s="5"/>
      <c r="R66" s="5"/>
      <c r="S66" s="5"/>
      <c r="T66" s="5"/>
      <c r="U66" s="5"/>
      <c r="V66" s="5"/>
      <c r="W66" s="5"/>
      <c r="X66" s="5"/>
      <c r="Y66" s="5"/>
      <c r="Z66" s="5"/>
    </row>
    <row r="67" spans="1:26" ht="15.75" customHeight="1" x14ac:dyDescent="0.25">
      <c r="A67" s="5"/>
      <c r="B67" s="5"/>
      <c r="C67" s="5"/>
      <c r="D67" s="5"/>
      <c r="E67" s="5"/>
      <c r="F67" s="5"/>
      <c r="G67" s="5"/>
      <c r="H67" s="5"/>
      <c r="I67" s="5"/>
      <c r="J67" s="5"/>
      <c r="K67" s="5"/>
      <c r="L67" s="5"/>
      <c r="M67" s="5"/>
      <c r="N67" s="5"/>
      <c r="O67" s="5"/>
      <c r="P67" s="5"/>
      <c r="Q67" s="5"/>
      <c r="R67" s="5"/>
      <c r="S67" s="5"/>
      <c r="T67" s="5"/>
      <c r="U67" s="5"/>
      <c r="V67" s="5"/>
      <c r="W67" s="5"/>
      <c r="X67" s="5"/>
      <c r="Y67" s="5"/>
      <c r="Z67" s="5"/>
    </row>
    <row r="68" spans="1:26" ht="15.75" customHeight="1" x14ac:dyDescent="0.25">
      <c r="A68" s="5"/>
      <c r="B68" s="5"/>
      <c r="C68" s="5"/>
      <c r="D68" s="5"/>
      <c r="E68" s="5"/>
      <c r="F68" s="5"/>
      <c r="G68" s="5"/>
      <c r="H68" s="5"/>
      <c r="I68" s="5"/>
      <c r="J68" s="5"/>
      <c r="K68" s="5"/>
      <c r="L68" s="5"/>
      <c r="M68" s="5"/>
      <c r="N68" s="5"/>
      <c r="O68" s="5"/>
      <c r="P68" s="5"/>
      <c r="Q68" s="5"/>
      <c r="R68" s="5"/>
      <c r="S68" s="5"/>
      <c r="T68" s="5"/>
      <c r="U68" s="5"/>
      <c r="V68" s="5"/>
      <c r="W68" s="5"/>
      <c r="X68" s="5"/>
      <c r="Y68" s="5"/>
      <c r="Z68" s="5"/>
    </row>
    <row r="69" spans="1:26" ht="15.75" customHeight="1" x14ac:dyDescent="0.25">
      <c r="A69" s="5"/>
      <c r="B69" s="5"/>
      <c r="C69" s="5"/>
      <c r="D69" s="5"/>
      <c r="E69" s="5"/>
      <c r="F69" s="5"/>
      <c r="G69" s="5"/>
      <c r="H69" s="5"/>
      <c r="I69" s="5"/>
      <c r="J69" s="5"/>
      <c r="K69" s="5"/>
      <c r="L69" s="5"/>
      <c r="M69" s="5"/>
      <c r="N69" s="5"/>
      <c r="O69" s="5"/>
      <c r="P69" s="5"/>
      <c r="Q69" s="5"/>
      <c r="R69" s="5"/>
      <c r="S69" s="5"/>
      <c r="T69" s="5"/>
      <c r="U69" s="5"/>
      <c r="V69" s="5"/>
      <c r="W69" s="5"/>
      <c r="X69" s="5"/>
      <c r="Y69" s="5"/>
      <c r="Z69" s="5"/>
    </row>
    <row r="70" spans="1:26" ht="15.75" customHeight="1" x14ac:dyDescent="0.25">
      <c r="A70" s="5"/>
      <c r="B70" s="5"/>
      <c r="C70" s="5"/>
      <c r="D70" s="5"/>
      <c r="E70" s="5"/>
      <c r="F70" s="5"/>
      <c r="G70" s="5"/>
      <c r="H70" s="5"/>
      <c r="I70" s="5"/>
      <c r="J70" s="5"/>
      <c r="K70" s="5"/>
      <c r="L70" s="5"/>
      <c r="M70" s="5"/>
      <c r="N70" s="5"/>
      <c r="O70" s="5"/>
      <c r="P70" s="5"/>
      <c r="Q70" s="5"/>
      <c r="R70" s="5"/>
      <c r="S70" s="5"/>
      <c r="T70" s="5"/>
      <c r="U70" s="5"/>
      <c r="V70" s="5"/>
      <c r="W70" s="5"/>
      <c r="X70" s="5"/>
      <c r="Y70" s="5"/>
      <c r="Z70" s="5"/>
    </row>
    <row r="71" spans="1:26" ht="15.75" customHeight="1" x14ac:dyDescent="0.25">
      <c r="A71" s="5"/>
      <c r="B71" s="5"/>
      <c r="C71" s="5"/>
      <c r="D71" s="5"/>
      <c r="E71" s="5"/>
      <c r="F71" s="5"/>
      <c r="G71" s="5"/>
      <c r="H71" s="5"/>
      <c r="I71" s="5"/>
      <c r="J71" s="5"/>
      <c r="K71" s="5"/>
      <c r="L71" s="5"/>
      <c r="M71" s="5"/>
      <c r="N71" s="5"/>
      <c r="O71" s="5"/>
      <c r="P71" s="5"/>
      <c r="Q71" s="5"/>
      <c r="R71" s="5"/>
      <c r="S71" s="5"/>
      <c r="T71" s="5"/>
      <c r="U71" s="5"/>
      <c r="V71" s="5"/>
      <c r="W71" s="5"/>
      <c r="X71" s="5"/>
      <c r="Y71" s="5"/>
      <c r="Z71" s="5"/>
    </row>
    <row r="72" spans="1:26" ht="15.75" customHeight="1" x14ac:dyDescent="0.25">
      <c r="A72" s="5"/>
      <c r="B72" s="5"/>
      <c r="C72" s="5"/>
      <c r="D72" s="5"/>
      <c r="E72" s="5"/>
      <c r="F72" s="5"/>
      <c r="G72" s="5"/>
      <c r="H72" s="5"/>
      <c r="I72" s="5"/>
      <c r="J72" s="5"/>
      <c r="K72" s="5"/>
      <c r="L72" s="5"/>
      <c r="M72" s="5"/>
      <c r="N72" s="5"/>
      <c r="O72" s="5"/>
      <c r="P72" s="5"/>
      <c r="Q72" s="5"/>
      <c r="R72" s="5"/>
      <c r="S72" s="5"/>
      <c r="T72" s="5"/>
      <c r="U72" s="5"/>
      <c r="V72" s="5"/>
      <c r="W72" s="5"/>
      <c r="X72" s="5"/>
      <c r="Y72" s="5"/>
      <c r="Z72" s="5"/>
    </row>
    <row r="73" spans="1:26" ht="15.75" customHeight="1" x14ac:dyDescent="0.25">
      <c r="A73" s="5"/>
      <c r="B73" s="5"/>
      <c r="C73" s="5"/>
      <c r="D73" s="5"/>
      <c r="E73" s="5"/>
      <c r="F73" s="5"/>
      <c r="G73" s="5"/>
      <c r="H73" s="5"/>
      <c r="I73" s="5"/>
      <c r="J73" s="5"/>
      <c r="K73" s="5"/>
      <c r="L73" s="5"/>
      <c r="M73" s="5"/>
      <c r="N73" s="5"/>
      <c r="O73" s="5"/>
      <c r="P73" s="5"/>
      <c r="Q73" s="5"/>
      <c r="R73" s="5"/>
      <c r="S73" s="5"/>
      <c r="T73" s="5"/>
      <c r="U73" s="5"/>
      <c r="V73" s="5"/>
      <c r="W73" s="5"/>
      <c r="X73" s="5"/>
      <c r="Y73" s="5"/>
      <c r="Z73" s="5"/>
    </row>
    <row r="74" spans="1:26" ht="15.75" customHeight="1" x14ac:dyDescent="0.25">
      <c r="A74" s="5"/>
      <c r="B74" s="5"/>
      <c r="C74" s="5"/>
      <c r="D74" s="5"/>
      <c r="E74" s="5"/>
      <c r="F74" s="5"/>
      <c r="G74" s="5"/>
      <c r="H74" s="5"/>
      <c r="I74" s="5"/>
      <c r="J74" s="5"/>
      <c r="K74" s="5"/>
      <c r="L74" s="5"/>
      <c r="M74" s="5"/>
      <c r="N74" s="5"/>
      <c r="O74" s="5"/>
      <c r="P74" s="5"/>
      <c r="Q74" s="5"/>
      <c r="R74" s="5"/>
      <c r="S74" s="5"/>
      <c r="T74" s="5"/>
      <c r="U74" s="5"/>
      <c r="V74" s="5"/>
      <c r="W74" s="5"/>
      <c r="X74" s="5"/>
      <c r="Y74" s="5"/>
      <c r="Z74" s="5"/>
    </row>
    <row r="75" spans="1:26" ht="15.75" customHeight="1" x14ac:dyDescent="0.25">
      <c r="A75" s="5"/>
      <c r="B75" s="5"/>
      <c r="C75" s="5"/>
      <c r="D75" s="5"/>
      <c r="E75" s="5"/>
      <c r="F75" s="5"/>
      <c r="G75" s="5"/>
      <c r="H75" s="5"/>
      <c r="I75" s="5"/>
      <c r="J75" s="5"/>
      <c r="K75" s="5"/>
      <c r="L75" s="5"/>
      <c r="M75" s="5"/>
      <c r="N75" s="5"/>
      <c r="O75" s="5"/>
      <c r="P75" s="5"/>
      <c r="Q75" s="5"/>
      <c r="R75" s="5"/>
      <c r="S75" s="5"/>
      <c r="T75" s="5"/>
      <c r="U75" s="5"/>
      <c r="V75" s="5"/>
      <c r="W75" s="5"/>
      <c r="X75" s="5"/>
      <c r="Y75" s="5"/>
      <c r="Z75" s="5"/>
    </row>
    <row r="76" spans="1:26" ht="15.75" customHeight="1" x14ac:dyDescent="0.25">
      <c r="A76" s="5"/>
      <c r="B76" s="5"/>
      <c r="C76" s="5"/>
      <c r="D76" s="5"/>
      <c r="E76" s="5"/>
      <c r="F76" s="5"/>
      <c r="G76" s="5"/>
      <c r="H76" s="5"/>
      <c r="I76" s="5"/>
      <c r="J76" s="5"/>
      <c r="K76" s="5"/>
      <c r="L76" s="5"/>
      <c r="M76" s="5"/>
      <c r="N76" s="5"/>
      <c r="O76" s="5"/>
      <c r="P76" s="5"/>
      <c r="Q76" s="5"/>
      <c r="R76" s="5"/>
      <c r="S76" s="5"/>
      <c r="T76" s="5"/>
      <c r="U76" s="5"/>
      <c r="V76" s="5"/>
      <c r="W76" s="5"/>
      <c r="X76" s="5"/>
      <c r="Y76" s="5"/>
      <c r="Z76" s="5"/>
    </row>
    <row r="77" spans="1:26" ht="15.75" customHeight="1" x14ac:dyDescent="0.25">
      <c r="A77" s="5"/>
      <c r="B77" s="5"/>
      <c r="C77" s="5"/>
      <c r="D77" s="5"/>
      <c r="E77" s="5"/>
      <c r="F77" s="5"/>
      <c r="G77" s="5"/>
      <c r="H77" s="5"/>
      <c r="I77" s="5"/>
      <c r="J77" s="5"/>
      <c r="K77" s="5"/>
      <c r="L77" s="5"/>
      <c r="M77" s="5"/>
      <c r="N77" s="5"/>
      <c r="O77" s="5"/>
      <c r="P77" s="5"/>
      <c r="Q77" s="5"/>
      <c r="R77" s="5"/>
      <c r="S77" s="5"/>
      <c r="T77" s="5"/>
      <c r="U77" s="5"/>
      <c r="V77" s="5"/>
      <c r="W77" s="5"/>
      <c r="X77" s="5"/>
      <c r="Y77" s="5"/>
      <c r="Z77" s="5"/>
    </row>
    <row r="78" spans="1:26" ht="15.75" customHeight="1" x14ac:dyDescent="0.25">
      <c r="A78" s="5"/>
      <c r="B78" s="5"/>
      <c r="C78" s="5"/>
      <c r="D78" s="5"/>
      <c r="E78" s="5"/>
      <c r="F78" s="5"/>
      <c r="G78" s="5"/>
      <c r="H78" s="5"/>
      <c r="I78" s="5"/>
      <c r="J78" s="5"/>
      <c r="K78" s="5"/>
      <c r="L78" s="5"/>
      <c r="M78" s="5"/>
      <c r="N78" s="5"/>
      <c r="O78" s="5"/>
      <c r="P78" s="5"/>
      <c r="Q78" s="5"/>
      <c r="R78" s="5"/>
      <c r="S78" s="5"/>
      <c r="T78" s="5"/>
      <c r="U78" s="5"/>
      <c r="V78" s="5"/>
      <c r="W78" s="5"/>
      <c r="X78" s="5"/>
      <c r="Y78" s="5"/>
      <c r="Z78" s="5"/>
    </row>
    <row r="79" spans="1:26" ht="15.75" customHeight="1" x14ac:dyDescent="0.25">
      <c r="A79" s="5"/>
      <c r="B79" s="5"/>
      <c r="C79" s="5"/>
      <c r="D79" s="5"/>
      <c r="E79" s="5"/>
      <c r="F79" s="5"/>
      <c r="G79" s="5"/>
      <c r="H79" s="5"/>
      <c r="I79" s="5"/>
      <c r="J79" s="5"/>
      <c r="K79" s="5"/>
      <c r="L79" s="5"/>
      <c r="M79" s="5"/>
      <c r="N79" s="5"/>
      <c r="O79" s="5"/>
      <c r="P79" s="5"/>
      <c r="Q79" s="5"/>
      <c r="R79" s="5"/>
      <c r="S79" s="5"/>
      <c r="T79" s="5"/>
      <c r="U79" s="5"/>
      <c r="V79" s="5"/>
      <c r="W79" s="5"/>
      <c r="X79" s="5"/>
      <c r="Y79" s="5"/>
      <c r="Z79" s="5"/>
    </row>
    <row r="80" spans="1:26" ht="15.75" customHeight="1" x14ac:dyDescent="0.25">
      <c r="A80" s="5"/>
      <c r="B80" s="5"/>
      <c r="C80" s="5"/>
      <c r="D80" s="5"/>
      <c r="E80" s="5"/>
      <c r="F80" s="5"/>
      <c r="G80" s="5"/>
      <c r="H80" s="5"/>
      <c r="I80" s="5"/>
      <c r="J80" s="5"/>
      <c r="K80" s="5"/>
      <c r="L80" s="5"/>
      <c r="M80" s="5"/>
      <c r="N80" s="5"/>
      <c r="O80" s="5"/>
      <c r="P80" s="5"/>
      <c r="Q80" s="5"/>
      <c r="R80" s="5"/>
      <c r="S80" s="5"/>
      <c r="T80" s="5"/>
      <c r="U80" s="5"/>
      <c r="V80" s="5"/>
      <c r="W80" s="5"/>
      <c r="X80" s="5"/>
      <c r="Y80" s="5"/>
      <c r="Z80" s="5"/>
    </row>
    <row r="81" spans="1:26" ht="15.75" customHeight="1" x14ac:dyDescent="0.25">
      <c r="A81" s="5"/>
      <c r="B81" s="5"/>
      <c r="C81" s="5"/>
      <c r="D81" s="5"/>
      <c r="E81" s="5"/>
      <c r="F81" s="5"/>
      <c r="G81" s="5"/>
      <c r="H81" s="5"/>
      <c r="I81" s="5"/>
      <c r="J81" s="5"/>
      <c r="K81" s="5"/>
      <c r="L81" s="5"/>
      <c r="M81" s="5"/>
      <c r="N81" s="5"/>
      <c r="O81" s="5"/>
      <c r="P81" s="5"/>
      <c r="Q81" s="5"/>
      <c r="R81" s="5"/>
      <c r="S81" s="5"/>
      <c r="T81" s="5"/>
      <c r="U81" s="5"/>
      <c r="V81" s="5"/>
      <c r="W81" s="5"/>
      <c r="X81" s="5"/>
      <c r="Y81" s="5"/>
      <c r="Z81" s="5"/>
    </row>
    <row r="82" spans="1:26" ht="15.75" customHeight="1" x14ac:dyDescent="0.25">
      <c r="A82" s="5"/>
      <c r="B82" s="5"/>
      <c r="C82" s="5"/>
      <c r="D82" s="5"/>
      <c r="E82" s="5"/>
      <c r="F82" s="5"/>
      <c r="G82" s="5"/>
      <c r="H82" s="5"/>
      <c r="I82" s="5"/>
      <c r="J82" s="5"/>
      <c r="K82" s="5"/>
      <c r="L82" s="5"/>
      <c r="M82" s="5"/>
      <c r="N82" s="5"/>
      <c r="O82" s="5"/>
      <c r="P82" s="5"/>
      <c r="Q82" s="5"/>
      <c r="R82" s="5"/>
      <c r="S82" s="5"/>
      <c r="T82" s="5"/>
      <c r="U82" s="5"/>
      <c r="V82" s="5"/>
      <c r="W82" s="5"/>
      <c r="X82" s="5"/>
      <c r="Y82" s="5"/>
      <c r="Z82" s="5"/>
    </row>
    <row r="83" spans="1:26" ht="15.75" customHeight="1" x14ac:dyDescent="0.25">
      <c r="A83" s="5"/>
      <c r="B83" s="5"/>
      <c r="C83" s="5"/>
      <c r="D83" s="5"/>
      <c r="E83" s="5"/>
      <c r="F83" s="5"/>
      <c r="G83" s="5"/>
      <c r="H83" s="5"/>
      <c r="I83" s="5"/>
      <c r="J83" s="5"/>
      <c r="K83" s="5"/>
      <c r="L83" s="5"/>
      <c r="M83" s="5"/>
      <c r="N83" s="5"/>
      <c r="O83" s="5"/>
      <c r="P83" s="5"/>
      <c r="Q83" s="5"/>
      <c r="R83" s="5"/>
      <c r="S83" s="5"/>
      <c r="T83" s="5"/>
      <c r="U83" s="5"/>
      <c r="V83" s="5"/>
      <c r="W83" s="5"/>
      <c r="X83" s="5"/>
      <c r="Y83" s="5"/>
      <c r="Z83" s="5"/>
    </row>
    <row r="84" spans="1:26" ht="15.75" customHeight="1" x14ac:dyDescent="0.25">
      <c r="A84" s="5"/>
      <c r="B84" s="5"/>
      <c r="C84" s="5"/>
      <c r="D84" s="5"/>
      <c r="E84" s="5"/>
      <c r="F84" s="5"/>
      <c r="G84" s="5"/>
      <c r="H84" s="5"/>
      <c r="I84" s="5"/>
      <c r="J84" s="5"/>
      <c r="K84" s="5"/>
      <c r="L84" s="5"/>
      <c r="M84" s="5"/>
      <c r="N84" s="5"/>
      <c r="O84" s="5"/>
      <c r="P84" s="5"/>
      <c r="Q84" s="5"/>
      <c r="R84" s="5"/>
      <c r="S84" s="5"/>
      <c r="T84" s="5"/>
      <c r="U84" s="5"/>
      <c r="V84" s="5"/>
      <c r="W84" s="5"/>
      <c r="X84" s="5"/>
      <c r="Y84" s="5"/>
      <c r="Z84" s="5"/>
    </row>
    <row r="85" spans="1:26" ht="15.75" customHeight="1" x14ac:dyDescent="0.25">
      <c r="A85" s="5"/>
      <c r="B85" s="5"/>
      <c r="C85" s="5"/>
      <c r="D85" s="5"/>
      <c r="E85" s="5"/>
      <c r="F85" s="5"/>
      <c r="G85" s="5"/>
      <c r="H85" s="5"/>
      <c r="I85" s="5"/>
      <c r="J85" s="5"/>
      <c r="K85" s="5"/>
      <c r="L85" s="5"/>
      <c r="M85" s="5"/>
      <c r="N85" s="5"/>
      <c r="O85" s="5"/>
      <c r="P85" s="5"/>
      <c r="Q85" s="5"/>
      <c r="R85" s="5"/>
      <c r="S85" s="5"/>
      <c r="T85" s="5"/>
      <c r="U85" s="5"/>
      <c r="V85" s="5"/>
      <c r="W85" s="5"/>
      <c r="X85" s="5"/>
      <c r="Y85" s="5"/>
      <c r="Z85" s="5"/>
    </row>
    <row r="86" spans="1:26" ht="15.75" customHeight="1" x14ac:dyDescent="0.25">
      <c r="A86" s="5"/>
      <c r="B86" s="5"/>
      <c r="C86" s="5"/>
      <c r="D86" s="5"/>
      <c r="E86" s="5"/>
      <c r="F86" s="5"/>
      <c r="G86" s="5"/>
      <c r="H86" s="5"/>
      <c r="I86" s="5"/>
      <c r="J86" s="5"/>
      <c r="K86" s="5"/>
      <c r="L86" s="5"/>
      <c r="M86" s="5"/>
      <c r="N86" s="5"/>
      <c r="O86" s="5"/>
      <c r="P86" s="5"/>
      <c r="Q86" s="5"/>
      <c r="R86" s="5"/>
      <c r="S86" s="5"/>
      <c r="T86" s="5"/>
      <c r="U86" s="5"/>
      <c r="V86" s="5"/>
      <c r="W86" s="5"/>
      <c r="X86" s="5"/>
      <c r="Y86" s="5"/>
      <c r="Z86" s="5"/>
    </row>
    <row r="87" spans="1:26" ht="15.75" customHeight="1" x14ac:dyDescent="0.25">
      <c r="A87" s="5"/>
      <c r="B87" s="5"/>
      <c r="C87" s="5"/>
      <c r="D87" s="5"/>
      <c r="E87" s="5"/>
      <c r="F87" s="5"/>
      <c r="G87" s="5"/>
      <c r="H87" s="5"/>
      <c r="I87" s="5"/>
      <c r="J87" s="5"/>
      <c r="K87" s="5"/>
      <c r="L87" s="5"/>
      <c r="M87" s="5"/>
      <c r="N87" s="5"/>
      <c r="O87" s="5"/>
      <c r="P87" s="5"/>
      <c r="Q87" s="5"/>
      <c r="R87" s="5"/>
      <c r="S87" s="5"/>
      <c r="T87" s="5"/>
      <c r="U87" s="5"/>
      <c r="V87" s="5"/>
      <c r="W87" s="5"/>
      <c r="X87" s="5"/>
      <c r="Y87" s="5"/>
      <c r="Z87" s="5"/>
    </row>
    <row r="88" spans="1:26" ht="15.75" customHeight="1" x14ac:dyDescent="0.25">
      <c r="A88" s="5"/>
      <c r="B88" s="5"/>
      <c r="C88" s="5"/>
      <c r="D88" s="5"/>
      <c r="E88" s="5"/>
      <c r="F88" s="5"/>
      <c r="G88" s="5"/>
      <c r="H88" s="5"/>
      <c r="I88" s="5"/>
      <c r="J88" s="5"/>
      <c r="K88" s="5"/>
      <c r="L88" s="5"/>
      <c r="M88" s="5"/>
      <c r="N88" s="5"/>
      <c r="O88" s="5"/>
      <c r="P88" s="5"/>
      <c r="Q88" s="5"/>
      <c r="R88" s="5"/>
      <c r="S88" s="5"/>
      <c r="T88" s="5"/>
      <c r="U88" s="5"/>
      <c r="V88" s="5"/>
      <c r="W88" s="5"/>
      <c r="X88" s="5"/>
      <c r="Y88" s="5"/>
      <c r="Z88" s="5"/>
    </row>
    <row r="89" spans="1:26" ht="15.75" customHeight="1" x14ac:dyDescent="0.25">
      <c r="A89" s="5"/>
      <c r="B89" s="5"/>
      <c r="C89" s="5"/>
      <c r="D89" s="5"/>
      <c r="E89" s="5"/>
      <c r="F89" s="5"/>
      <c r="G89" s="5"/>
      <c r="H89" s="5"/>
      <c r="I89" s="5"/>
      <c r="J89" s="5"/>
      <c r="K89" s="5"/>
      <c r="L89" s="5"/>
      <c r="M89" s="5"/>
      <c r="N89" s="5"/>
      <c r="O89" s="5"/>
      <c r="P89" s="5"/>
      <c r="Q89" s="5"/>
      <c r="R89" s="5"/>
      <c r="S89" s="5"/>
      <c r="T89" s="5"/>
      <c r="U89" s="5"/>
      <c r="V89" s="5"/>
      <c r="W89" s="5"/>
      <c r="X89" s="5"/>
      <c r="Y89" s="5"/>
      <c r="Z89" s="5"/>
    </row>
    <row r="90" spans="1:26" ht="15.75" customHeight="1" x14ac:dyDescent="0.25">
      <c r="A90" s="5"/>
      <c r="B90" s="5"/>
      <c r="C90" s="5"/>
      <c r="D90" s="5"/>
      <c r="E90" s="5"/>
      <c r="F90" s="5"/>
      <c r="G90" s="5"/>
      <c r="H90" s="5"/>
      <c r="I90" s="5"/>
      <c r="J90" s="5"/>
      <c r="K90" s="5"/>
      <c r="L90" s="5"/>
      <c r="M90" s="5"/>
      <c r="N90" s="5"/>
      <c r="O90" s="5"/>
      <c r="P90" s="5"/>
      <c r="Q90" s="5"/>
      <c r="R90" s="5"/>
      <c r="S90" s="5"/>
      <c r="T90" s="5"/>
      <c r="U90" s="5"/>
      <c r="V90" s="5"/>
      <c r="W90" s="5"/>
      <c r="X90" s="5"/>
      <c r="Y90" s="5"/>
      <c r="Z90" s="5"/>
    </row>
    <row r="91" spans="1:26" ht="15.75" customHeight="1" x14ac:dyDescent="0.25">
      <c r="A91" s="5"/>
      <c r="B91" s="5"/>
      <c r="C91" s="5"/>
      <c r="D91" s="5"/>
      <c r="E91" s="5"/>
      <c r="F91" s="5"/>
      <c r="G91" s="5"/>
      <c r="H91" s="5"/>
      <c r="I91" s="5"/>
      <c r="J91" s="5"/>
      <c r="K91" s="5"/>
      <c r="L91" s="5"/>
      <c r="M91" s="5"/>
      <c r="N91" s="5"/>
      <c r="O91" s="5"/>
      <c r="P91" s="5"/>
      <c r="Q91" s="5"/>
      <c r="R91" s="5"/>
      <c r="S91" s="5"/>
      <c r="T91" s="5"/>
      <c r="U91" s="5"/>
      <c r="V91" s="5"/>
      <c r="W91" s="5"/>
      <c r="X91" s="5"/>
      <c r="Y91" s="5"/>
      <c r="Z91" s="5"/>
    </row>
    <row r="92" spans="1:26" ht="15.75" customHeight="1" x14ac:dyDescent="0.25">
      <c r="A92" s="5"/>
      <c r="B92" s="5"/>
      <c r="C92" s="5"/>
      <c r="D92" s="5"/>
      <c r="E92" s="5"/>
      <c r="F92" s="5"/>
      <c r="G92" s="5"/>
      <c r="H92" s="5"/>
      <c r="I92" s="5"/>
      <c r="J92" s="5"/>
      <c r="K92" s="5"/>
      <c r="L92" s="5"/>
      <c r="M92" s="5"/>
      <c r="N92" s="5"/>
      <c r="O92" s="5"/>
      <c r="P92" s="5"/>
      <c r="Q92" s="5"/>
      <c r="R92" s="5"/>
      <c r="S92" s="5"/>
      <c r="T92" s="5"/>
      <c r="U92" s="5"/>
      <c r="V92" s="5"/>
      <c r="W92" s="5"/>
      <c r="X92" s="5"/>
      <c r="Y92" s="5"/>
      <c r="Z92" s="5"/>
    </row>
    <row r="93" spans="1:26" ht="15.75" customHeight="1" x14ac:dyDescent="0.25">
      <c r="A93" s="5"/>
      <c r="B93" s="5"/>
      <c r="C93" s="5"/>
      <c r="D93" s="5"/>
      <c r="E93" s="5"/>
      <c r="F93" s="5"/>
      <c r="G93" s="5"/>
      <c r="H93" s="5"/>
      <c r="I93" s="5"/>
      <c r="J93" s="5"/>
      <c r="K93" s="5"/>
      <c r="L93" s="5"/>
      <c r="M93" s="5"/>
      <c r="N93" s="5"/>
      <c r="O93" s="5"/>
      <c r="P93" s="5"/>
      <c r="Q93" s="5"/>
      <c r="R93" s="5"/>
      <c r="S93" s="5"/>
      <c r="T93" s="5"/>
      <c r="U93" s="5"/>
      <c r="V93" s="5"/>
      <c r="W93" s="5"/>
      <c r="X93" s="5"/>
      <c r="Y93" s="5"/>
      <c r="Z93" s="5"/>
    </row>
    <row r="94" spans="1:26" ht="15.75" customHeight="1" x14ac:dyDescent="0.25">
      <c r="A94" s="5"/>
      <c r="B94" s="5"/>
      <c r="C94" s="5"/>
      <c r="D94" s="5"/>
      <c r="E94" s="5"/>
      <c r="F94" s="5"/>
      <c r="G94" s="5"/>
      <c r="H94" s="5"/>
      <c r="I94" s="5"/>
      <c r="J94" s="5"/>
      <c r="K94" s="5"/>
      <c r="L94" s="5"/>
      <c r="M94" s="5"/>
      <c r="N94" s="5"/>
      <c r="O94" s="5"/>
      <c r="P94" s="5"/>
      <c r="Q94" s="5"/>
      <c r="R94" s="5"/>
      <c r="S94" s="5"/>
      <c r="T94" s="5"/>
      <c r="U94" s="5"/>
      <c r="V94" s="5"/>
      <c r="W94" s="5"/>
      <c r="X94" s="5"/>
      <c r="Y94" s="5"/>
      <c r="Z94" s="5"/>
    </row>
    <row r="95" spans="1:26" ht="15.75" customHeight="1" x14ac:dyDescent="0.25">
      <c r="A95" s="5"/>
      <c r="B95" s="5"/>
      <c r="C95" s="5"/>
      <c r="D95" s="5"/>
      <c r="E95" s="5"/>
      <c r="F95" s="5"/>
      <c r="G95" s="5"/>
      <c r="H95" s="5"/>
      <c r="I95" s="5"/>
      <c r="J95" s="5"/>
      <c r="K95" s="5"/>
      <c r="L95" s="5"/>
      <c r="M95" s="5"/>
      <c r="N95" s="5"/>
      <c r="O95" s="5"/>
      <c r="P95" s="5"/>
      <c r="Q95" s="5"/>
      <c r="R95" s="5"/>
      <c r="S95" s="5"/>
      <c r="T95" s="5"/>
      <c r="U95" s="5"/>
      <c r="V95" s="5"/>
      <c r="W95" s="5"/>
      <c r="X95" s="5"/>
      <c r="Y95" s="5"/>
      <c r="Z95" s="5"/>
    </row>
    <row r="96" spans="1:26" ht="15.75" customHeight="1" x14ac:dyDescent="0.25">
      <c r="A96" s="5"/>
      <c r="B96" s="5"/>
      <c r="C96" s="5"/>
      <c r="D96" s="5"/>
      <c r="E96" s="5"/>
      <c r="F96" s="5"/>
      <c r="G96" s="5"/>
      <c r="H96" s="5"/>
      <c r="I96" s="5"/>
      <c r="J96" s="5"/>
      <c r="K96" s="5"/>
      <c r="L96" s="5"/>
      <c r="M96" s="5"/>
      <c r="N96" s="5"/>
      <c r="O96" s="5"/>
      <c r="P96" s="5"/>
      <c r="Q96" s="5"/>
      <c r="R96" s="5"/>
      <c r="S96" s="5"/>
      <c r="T96" s="5"/>
      <c r="U96" s="5"/>
      <c r="V96" s="5"/>
      <c r="W96" s="5"/>
      <c r="X96" s="5"/>
      <c r="Y96" s="5"/>
      <c r="Z96" s="5"/>
    </row>
    <row r="97" spans="1:26" ht="15.75" customHeight="1" x14ac:dyDescent="0.25">
      <c r="A97" s="5"/>
      <c r="B97" s="5"/>
      <c r="C97" s="5"/>
      <c r="D97" s="5"/>
      <c r="E97" s="5"/>
      <c r="F97" s="5"/>
      <c r="G97" s="5"/>
      <c r="H97" s="5"/>
      <c r="I97" s="5"/>
      <c r="J97" s="5"/>
      <c r="K97" s="5"/>
      <c r="L97" s="5"/>
      <c r="M97" s="5"/>
      <c r="N97" s="5"/>
      <c r="O97" s="5"/>
      <c r="P97" s="5"/>
      <c r="Q97" s="5"/>
      <c r="R97" s="5"/>
      <c r="S97" s="5"/>
      <c r="T97" s="5"/>
      <c r="U97" s="5"/>
      <c r="V97" s="5"/>
      <c r="W97" s="5"/>
      <c r="X97" s="5"/>
      <c r="Y97" s="5"/>
      <c r="Z97" s="5"/>
    </row>
    <row r="98" spans="1:26" ht="15.75" customHeight="1" x14ac:dyDescent="0.25">
      <c r="A98" s="5"/>
      <c r="B98" s="5"/>
      <c r="C98" s="5"/>
      <c r="D98" s="5"/>
      <c r="E98" s="5"/>
      <c r="F98" s="5"/>
      <c r="G98" s="5"/>
      <c r="H98" s="5"/>
      <c r="I98" s="5"/>
      <c r="J98" s="5"/>
      <c r="K98" s="5"/>
      <c r="L98" s="5"/>
      <c r="M98" s="5"/>
      <c r="N98" s="5"/>
      <c r="O98" s="5"/>
      <c r="P98" s="5"/>
      <c r="Q98" s="5"/>
      <c r="R98" s="5"/>
      <c r="S98" s="5"/>
      <c r="T98" s="5"/>
      <c r="U98" s="5"/>
      <c r="V98" s="5"/>
      <c r="W98" s="5"/>
      <c r="X98" s="5"/>
      <c r="Y98" s="5"/>
      <c r="Z98" s="5"/>
    </row>
    <row r="99" spans="1:26" ht="15.75" customHeight="1" x14ac:dyDescent="0.25">
      <c r="A99" s="5"/>
      <c r="B99" s="5"/>
      <c r="C99" s="5"/>
      <c r="D99" s="5"/>
      <c r="E99" s="5"/>
      <c r="F99" s="5"/>
      <c r="G99" s="5"/>
      <c r="H99" s="5"/>
      <c r="I99" s="5"/>
      <c r="J99" s="5"/>
      <c r="K99" s="5"/>
      <c r="L99" s="5"/>
      <c r="M99" s="5"/>
      <c r="N99" s="5"/>
      <c r="O99" s="5"/>
      <c r="P99" s="5"/>
      <c r="Q99" s="5"/>
      <c r="R99" s="5"/>
      <c r="S99" s="5"/>
      <c r="T99" s="5"/>
      <c r="U99" s="5"/>
      <c r="V99" s="5"/>
      <c r="W99" s="5"/>
      <c r="X99" s="5"/>
      <c r="Y99" s="5"/>
      <c r="Z99" s="5"/>
    </row>
    <row r="100" spans="1:26" ht="15.75" customHeight="1" x14ac:dyDescent="0.25">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spans="1:26" ht="15.75" customHeight="1" x14ac:dyDescent="0.25">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spans="1:26" ht="15.75" customHeight="1" x14ac:dyDescent="0.25">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spans="1:26" ht="15.75" customHeight="1" x14ac:dyDescent="0.25">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spans="1:26" ht="15.75" customHeight="1" x14ac:dyDescent="0.25">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spans="1:26" ht="15.75" customHeight="1" x14ac:dyDescent="0.25">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spans="1:26" ht="15.75" customHeight="1" x14ac:dyDescent="0.25">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spans="1:26" ht="15.75" customHeight="1" x14ac:dyDescent="0.25">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spans="1:26" ht="15.75" customHeight="1" x14ac:dyDescent="0.25">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spans="1:26" ht="15.75" customHeight="1" x14ac:dyDescent="0.25">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spans="1:26" ht="15.75" customHeight="1" x14ac:dyDescent="0.25">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spans="1:26" ht="15.75" customHeight="1" x14ac:dyDescent="0.25">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spans="1:26" ht="15.75" customHeight="1" x14ac:dyDescent="0.25">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spans="1:26" ht="15.75" customHeight="1" x14ac:dyDescent="0.25">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spans="1:26" ht="15.75" customHeight="1" x14ac:dyDescent="0.25">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spans="1:26" ht="15.75" customHeight="1" x14ac:dyDescent="0.2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spans="1:26" ht="15.75" customHeight="1" x14ac:dyDescent="0.25">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spans="1:26" ht="15.75" customHeight="1" x14ac:dyDescent="0.25">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spans="1:26" ht="15.75" customHeight="1" x14ac:dyDescent="0.25">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spans="1:26" ht="15.75" customHeight="1" x14ac:dyDescent="0.25">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spans="1:26" ht="15.75" customHeight="1" x14ac:dyDescent="0.25">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spans="1:26" ht="15.75" customHeight="1" x14ac:dyDescent="0.25">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spans="1:26" ht="15.75" customHeight="1" x14ac:dyDescent="0.25">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spans="1:26" ht="15.75" customHeight="1" x14ac:dyDescent="0.25">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spans="1:26" ht="15.75" customHeight="1" x14ac:dyDescent="0.25">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spans="1:26" ht="15.75" customHeight="1" x14ac:dyDescent="0.2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spans="1:26" ht="15.75" customHeight="1" x14ac:dyDescent="0.25">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spans="1:26" ht="15.75" customHeight="1" x14ac:dyDescent="0.25">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spans="1:26" ht="15.75" customHeight="1" x14ac:dyDescent="0.25">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spans="1:26" ht="15.75" customHeight="1" x14ac:dyDescent="0.25">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spans="1:26" ht="15.75" customHeight="1" x14ac:dyDescent="0.25">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spans="1:26" ht="15.75" customHeight="1" x14ac:dyDescent="0.25">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spans="1:26" ht="15.75" customHeight="1" x14ac:dyDescent="0.25">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spans="1:26" ht="15.75" customHeight="1" x14ac:dyDescent="0.25">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spans="1:26" ht="15.75" customHeight="1" x14ac:dyDescent="0.25">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spans="1:26" ht="15.75" customHeight="1" x14ac:dyDescent="0.2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spans="1:26" ht="15.75" customHeight="1" x14ac:dyDescent="0.25">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spans="1:26" ht="15.75" customHeight="1" x14ac:dyDescent="0.25">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spans="1:26" ht="15.75" customHeight="1" x14ac:dyDescent="0.25">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spans="1:26" ht="15.75" customHeight="1" x14ac:dyDescent="0.25">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spans="1:26" ht="15.75" customHeight="1" x14ac:dyDescent="0.25">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spans="1:26" ht="15.75" customHeight="1" x14ac:dyDescent="0.25">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spans="1:26" ht="15.75" customHeight="1" x14ac:dyDescent="0.25">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spans="1:26" ht="15.75" customHeight="1" x14ac:dyDescent="0.25">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spans="1:26" ht="15.75" customHeight="1" x14ac:dyDescent="0.25">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spans="1:26" ht="15.75" customHeight="1" x14ac:dyDescent="0.2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spans="1:26" ht="15.75" customHeight="1" x14ac:dyDescent="0.25">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spans="1:26" ht="15.75" customHeight="1" x14ac:dyDescent="0.25">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spans="1:26" ht="15.75" customHeight="1" x14ac:dyDescent="0.25">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spans="1:26" ht="15.75" customHeight="1" x14ac:dyDescent="0.25">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spans="1:26" ht="15.75" customHeight="1" x14ac:dyDescent="0.25">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spans="1:26" ht="15.75" customHeight="1" x14ac:dyDescent="0.25">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spans="1:26" ht="15.75" customHeight="1" x14ac:dyDescent="0.25">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spans="1:26" ht="15.75" customHeight="1" x14ac:dyDescent="0.25">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spans="1:26" ht="15.75" customHeight="1" x14ac:dyDescent="0.25">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spans="1:26" ht="15.75" customHeight="1" x14ac:dyDescent="0.2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spans="1:26" ht="15.75" customHeight="1" x14ac:dyDescent="0.25">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spans="1:26" ht="15.75" customHeight="1" x14ac:dyDescent="0.25">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spans="1:26" ht="15.75" customHeight="1" x14ac:dyDescent="0.25">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spans="1:26" ht="15.75" customHeight="1" x14ac:dyDescent="0.25">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spans="1:26" ht="15.75" customHeight="1" x14ac:dyDescent="0.25">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spans="1:26" ht="15.75" customHeight="1" x14ac:dyDescent="0.25">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spans="1:26" ht="15.75" customHeight="1" x14ac:dyDescent="0.25">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spans="1:26" ht="15.75" customHeight="1" x14ac:dyDescent="0.25">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spans="1:26" ht="15.75" customHeight="1" x14ac:dyDescent="0.25">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spans="1:26" ht="15.75" customHeight="1" x14ac:dyDescent="0.2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spans="1:26" ht="15.75" customHeight="1" x14ac:dyDescent="0.25">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spans="1:26" ht="15.75" customHeight="1" x14ac:dyDescent="0.25">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spans="1:26" ht="15.75" customHeight="1" x14ac:dyDescent="0.25">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spans="1:26" ht="15.75" customHeight="1" x14ac:dyDescent="0.25">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spans="1:26" ht="15.75" customHeight="1" x14ac:dyDescent="0.25">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spans="1:26" ht="15.75" customHeight="1" x14ac:dyDescent="0.25">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spans="1:26" ht="15.75" customHeight="1" x14ac:dyDescent="0.25">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spans="1:26" ht="15.75" customHeight="1" x14ac:dyDescent="0.25">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spans="1:26" ht="15.75" customHeight="1" x14ac:dyDescent="0.25">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spans="1:26" ht="15.75" customHeight="1" x14ac:dyDescent="0.2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spans="1:26" ht="15.75" customHeight="1" x14ac:dyDescent="0.25">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spans="1:26" ht="15.75" customHeight="1" x14ac:dyDescent="0.25">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spans="1:26" ht="15.75" customHeight="1" x14ac:dyDescent="0.25">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spans="1:26" ht="15.75" customHeight="1" x14ac:dyDescent="0.25">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spans="1:26" ht="15.75" customHeight="1" x14ac:dyDescent="0.25">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spans="1:26" ht="15.75" customHeight="1" x14ac:dyDescent="0.25">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spans="1:26" ht="15.75" customHeight="1" x14ac:dyDescent="0.25">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spans="1:26" ht="15.75" customHeight="1" x14ac:dyDescent="0.25">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spans="1:26" ht="15.75" customHeight="1" x14ac:dyDescent="0.25">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spans="1:26" ht="15.75" customHeight="1" x14ac:dyDescent="0.2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spans="1:26" ht="15.75" customHeight="1" x14ac:dyDescent="0.25">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spans="1:26" ht="15.75" customHeight="1" x14ac:dyDescent="0.25">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spans="1:26" ht="15.75" customHeight="1" x14ac:dyDescent="0.25">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spans="1:26" ht="15.75" customHeight="1" x14ac:dyDescent="0.25">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spans="1:26" ht="15.75" customHeight="1" x14ac:dyDescent="0.25">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spans="1:26" ht="15.75" customHeight="1" x14ac:dyDescent="0.25">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spans="1:26" ht="15.75" customHeight="1" x14ac:dyDescent="0.25">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spans="1:26" ht="15.75" customHeight="1" x14ac:dyDescent="0.25">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spans="1:26" ht="15.75" customHeight="1" x14ac:dyDescent="0.25">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spans="1:26" ht="15.75" customHeight="1" x14ac:dyDescent="0.2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spans="1:26" ht="15.75" customHeight="1" x14ac:dyDescent="0.25">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spans="1:26" ht="15.75" customHeight="1" x14ac:dyDescent="0.25">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spans="1:26" ht="15.75" customHeight="1" x14ac:dyDescent="0.25">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spans="1:26" ht="15.75" customHeight="1" x14ac:dyDescent="0.25">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spans="1:26" ht="15.75" customHeight="1" x14ac:dyDescent="0.25">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spans="1:26" ht="15.75" customHeight="1" x14ac:dyDescent="0.25">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spans="1:26" ht="15.75" customHeight="1" x14ac:dyDescent="0.25">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spans="1:26" ht="15.75" customHeight="1" x14ac:dyDescent="0.25">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spans="1:26" ht="15.75" customHeight="1" x14ac:dyDescent="0.25">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spans="1:26" ht="15.75" customHeight="1" x14ac:dyDescent="0.2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spans="1:26" ht="15.75" customHeight="1" x14ac:dyDescent="0.25">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spans="1:26" ht="15.75" customHeight="1" x14ac:dyDescent="0.25">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spans="1:26" ht="15.75" customHeight="1" x14ac:dyDescent="0.25">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spans="1:26" ht="15.75" customHeight="1" x14ac:dyDescent="0.25">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spans="1:26" ht="15.75" customHeight="1" x14ac:dyDescent="0.25">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spans="1:26" ht="15.75" customHeight="1" x14ac:dyDescent="0.25">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spans="1:26" ht="15.75" customHeight="1" x14ac:dyDescent="0.25">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spans="1:26" ht="15.75" customHeight="1" x14ac:dyDescent="0.25">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spans="1:26" ht="15.75" customHeight="1" x14ac:dyDescent="0.25">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spans="1:26" ht="15.75" customHeight="1" x14ac:dyDescent="0.2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spans="1:26" ht="15.75" customHeight="1" x14ac:dyDescent="0.25">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spans="1:26" ht="15.75" customHeight="1" x14ac:dyDescent="0.25">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spans="1:26" ht="15.75" customHeight="1" x14ac:dyDescent="0.25">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spans="1:26" ht="15.75" customHeight="1" x14ac:dyDescent="0.25">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spans="1:26" ht="15.75" customHeight="1" x14ac:dyDescent="0.25">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spans="1:26" ht="15.75" customHeight="1" x14ac:dyDescent="0.25">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spans="1:26" ht="15.75" customHeight="1" x14ac:dyDescent="0.25">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spans="1:26" ht="15.75" customHeight="1" x14ac:dyDescent="0.25">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spans="1:26" ht="15.75" customHeight="1" x14ac:dyDescent="0.25">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spans="1:26" ht="15.75" customHeight="1" x14ac:dyDescent="0.2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spans="1:26" ht="15.75" customHeight="1" x14ac:dyDescent="0.25">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spans="1:26" ht="15.75" customHeight="1" x14ac:dyDescent="0.25">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spans="1:26" ht="15.75" customHeight="1" x14ac:dyDescent="0.25">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spans="1:26" ht="15.75" customHeight="1" x14ac:dyDescent="0.25">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spans="1:26" ht="15.75" customHeight="1" x14ac:dyDescent="0.25">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spans="1:26" ht="15.75" customHeight="1" x14ac:dyDescent="0.25">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spans="1:26" ht="15.75" customHeight="1" x14ac:dyDescent="0.25">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spans="1:26" ht="15.75" customHeight="1" x14ac:dyDescent="0.25">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spans="1:26" ht="15.75" customHeight="1" x14ac:dyDescent="0.25">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spans="1:26" ht="15.75" customHeight="1" x14ac:dyDescent="0.2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spans="1:26" ht="15.75" customHeight="1" x14ac:dyDescent="0.25">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spans="1:26" ht="15.75" customHeight="1" x14ac:dyDescent="0.25">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spans="1:26" ht="15.75" customHeight="1" x14ac:dyDescent="0.25">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spans="1:26" ht="15.75" customHeight="1" x14ac:dyDescent="0.25">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spans="1:26" ht="15.75" customHeight="1" x14ac:dyDescent="0.25">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spans="1:26" ht="15.75" customHeight="1" x14ac:dyDescent="0.25">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spans="1:26" ht="15.75" customHeight="1" x14ac:dyDescent="0.25">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spans="1:26" ht="15.75" customHeight="1" x14ac:dyDescent="0.25">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spans="1:26" ht="15.75" customHeight="1" x14ac:dyDescent="0.25">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spans="1:26" ht="15.75" customHeight="1" x14ac:dyDescent="0.2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spans="1:26" ht="15.75" customHeight="1" x14ac:dyDescent="0.25">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spans="1:26" ht="15.75" customHeight="1" x14ac:dyDescent="0.25">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spans="1:26" ht="15.75" customHeight="1" x14ac:dyDescent="0.25">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spans="1:26" ht="15.75" customHeight="1" x14ac:dyDescent="0.25">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spans="1:26" ht="15.75" customHeight="1" x14ac:dyDescent="0.25">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spans="1:26" ht="15.75" customHeight="1" x14ac:dyDescent="0.25">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spans="1:26" ht="15.75" customHeight="1" x14ac:dyDescent="0.25">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spans="1:26" ht="15.75" customHeight="1" x14ac:dyDescent="0.25">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spans="1:26" ht="15.75" customHeight="1" x14ac:dyDescent="0.25">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spans="1:26" ht="15.75" customHeight="1" x14ac:dyDescent="0.2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spans="1:26" ht="15.75" customHeight="1" x14ac:dyDescent="0.25">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spans="1:26" ht="15.75" customHeight="1" x14ac:dyDescent="0.25">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spans="1:26" ht="15.75" customHeight="1" x14ac:dyDescent="0.25">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spans="1:26" ht="15.75" customHeight="1" x14ac:dyDescent="0.25">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spans="1:26" ht="15.75" customHeight="1" x14ac:dyDescent="0.25">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spans="1:26" ht="15.75" customHeight="1" x14ac:dyDescent="0.25">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spans="1:26" ht="15.75" customHeight="1" x14ac:dyDescent="0.25">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spans="1:26" ht="15.75" customHeight="1" x14ac:dyDescent="0.25">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spans="1:26" ht="15.75" customHeight="1" x14ac:dyDescent="0.25">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spans="1:26" ht="15.75" customHeight="1" x14ac:dyDescent="0.2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spans="1:26" ht="15.75" customHeight="1" x14ac:dyDescent="0.25">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spans="1:26" ht="15.75" customHeight="1" x14ac:dyDescent="0.25">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spans="1:26" ht="15.75" customHeight="1" x14ac:dyDescent="0.25">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spans="1:26" ht="15.75" customHeight="1" x14ac:dyDescent="0.25">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spans="1:26" ht="15.75" customHeight="1" x14ac:dyDescent="0.25">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spans="1:26" ht="15.75" customHeight="1" x14ac:dyDescent="0.25">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spans="1:26" ht="15.75" customHeight="1" x14ac:dyDescent="0.25">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spans="1:26" ht="15.75" customHeight="1" x14ac:dyDescent="0.25">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spans="1:26" ht="15.75" customHeight="1" x14ac:dyDescent="0.25">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spans="1:26" ht="15.75" customHeight="1" x14ac:dyDescent="0.2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spans="1:26" ht="15.75" customHeight="1" x14ac:dyDescent="0.25">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spans="1:26" ht="15.75" customHeight="1" x14ac:dyDescent="0.25">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spans="1:26" ht="15.75" customHeight="1" x14ac:dyDescent="0.25">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spans="1:26" ht="15.75" customHeight="1" x14ac:dyDescent="0.25">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spans="1:26" ht="15.75" customHeight="1" x14ac:dyDescent="0.25">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spans="1:26" ht="15.75" customHeight="1" x14ac:dyDescent="0.25">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spans="1:26" ht="15.75" customHeight="1" x14ac:dyDescent="0.25">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spans="1:26" ht="15.75" customHeight="1" x14ac:dyDescent="0.25">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spans="1:26" ht="15.75" customHeight="1" x14ac:dyDescent="0.25">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spans="1:26" ht="15.75" customHeight="1" x14ac:dyDescent="0.2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spans="1:26" ht="15.75" customHeight="1" x14ac:dyDescent="0.25">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spans="1:26" ht="15.75" customHeight="1" x14ac:dyDescent="0.25">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spans="1:26" ht="15.75" customHeight="1" x14ac:dyDescent="0.25">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spans="1:26" ht="15.75" customHeight="1" x14ac:dyDescent="0.25">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spans="1:26" ht="15.75" customHeight="1" x14ac:dyDescent="0.25">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spans="1:26" ht="15.75" customHeight="1" x14ac:dyDescent="0.25">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spans="1:26" ht="15.75" customHeight="1" x14ac:dyDescent="0.25">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spans="1:26" ht="15.75" customHeight="1" x14ac:dyDescent="0.25">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spans="1:26" ht="15.75" customHeight="1" x14ac:dyDescent="0.25">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spans="1:26" ht="15.75" customHeight="1" x14ac:dyDescent="0.2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spans="1:26" ht="15.75" customHeight="1" x14ac:dyDescent="0.25">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spans="1:26" ht="15.75" customHeight="1" x14ac:dyDescent="0.25">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spans="1:26" ht="15.75" customHeight="1" x14ac:dyDescent="0.25">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spans="1:26" ht="15.75" customHeight="1" x14ac:dyDescent="0.25">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spans="1:26" ht="15.75" customHeight="1" x14ac:dyDescent="0.25">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spans="1:26" ht="15.75" customHeight="1" x14ac:dyDescent="0.25">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spans="1:26" ht="15.75" customHeight="1" x14ac:dyDescent="0.25">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spans="1:26" ht="15.75" customHeight="1" x14ac:dyDescent="0.25">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spans="1:26" ht="15.75" customHeight="1" x14ac:dyDescent="0.25">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spans="1:26" ht="15.75" customHeight="1" x14ac:dyDescent="0.2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spans="1:26" ht="15.75" customHeight="1" x14ac:dyDescent="0.25">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spans="1:26" ht="15.75" customHeight="1" x14ac:dyDescent="0.25">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spans="1:26" ht="15.75" customHeight="1" x14ac:dyDescent="0.25">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spans="1:26" ht="15.75" customHeight="1" x14ac:dyDescent="0.25">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spans="1:26" ht="15.75" customHeight="1" x14ac:dyDescent="0.25">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spans="1:26" ht="15.75" customHeight="1" x14ac:dyDescent="0.25">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spans="1:26" ht="15.75" customHeight="1" x14ac:dyDescent="0.25">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spans="1:26" ht="15.75" customHeight="1" x14ac:dyDescent="0.25">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spans="1:26" ht="15.75" customHeight="1" x14ac:dyDescent="0.25">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spans="1:26" ht="15.75" customHeight="1" x14ac:dyDescent="0.2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spans="1:26" ht="15.75" customHeight="1" x14ac:dyDescent="0.25">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spans="1:26" ht="15.75" customHeight="1" x14ac:dyDescent="0.25">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spans="1:26" ht="15.75" customHeight="1" x14ac:dyDescent="0.25">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spans="1:26" ht="15.75" customHeight="1" x14ac:dyDescent="0.25">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spans="1:26" ht="15.75" customHeight="1" x14ac:dyDescent="0.25">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spans="1:26" ht="15.75" customHeight="1" x14ac:dyDescent="0.25">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spans="1:26" ht="15.75" customHeight="1" x14ac:dyDescent="0.25">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spans="1:26" ht="15.75" customHeight="1" x14ac:dyDescent="0.25">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spans="1:26" ht="15.75" customHeight="1" x14ac:dyDescent="0.25">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spans="1:26" ht="15.75" customHeight="1" x14ac:dyDescent="0.2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spans="1:26" ht="15.75" customHeight="1" x14ac:dyDescent="0.25">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spans="1:26" ht="15.75" customHeight="1" x14ac:dyDescent="0.25">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spans="1:26" ht="15.75" customHeight="1" x14ac:dyDescent="0.25">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spans="1:26" ht="15.75" customHeight="1" x14ac:dyDescent="0.25">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spans="1:26" ht="15.75" customHeight="1" x14ac:dyDescent="0.25">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spans="1:26" ht="15.75" customHeight="1" x14ac:dyDescent="0.25">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spans="1:26" ht="15.75" customHeight="1" x14ac:dyDescent="0.25">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spans="1:26" ht="15.75" customHeight="1" x14ac:dyDescent="0.25">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spans="1:26" ht="15.75" customHeight="1" x14ac:dyDescent="0.25">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spans="1:26" ht="15.75" customHeight="1" x14ac:dyDescent="0.2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spans="1:26" ht="15.75" customHeight="1" x14ac:dyDescent="0.25">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spans="1:26" ht="15.75" customHeight="1" x14ac:dyDescent="0.25">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spans="1:26" ht="15.75" customHeight="1" x14ac:dyDescent="0.25">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spans="1:26" ht="15.75" customHeight="1" x14ac:dyDescent="0.25">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spans="1:26" ht="15.75" customHeight="1" x14ac:dyDescent="0.25">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spans="1:26" ht="15.75" customHeight="1" x14ac:dyDescent="0.25">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spans="1:26" ht="15.75" customHeight="1" x14ac:dyDescent="0.25">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spans="1:26" ht="15.75" customHeight="1" x14ac:dyDescent="0.25">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spans="1:26" ht="15.75" customHeight="1" x14ac:dyDescent="0.25">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spans="1:26" ht="15.75" customHeight="1" x14ac:dyDescent="0.2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spans="1:26" ht="15.75" customHeight="1" x14ac:dyDescent="0.25">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spans="1:26" ht="15.75" customHeight="1" x14ac:dyDescent="0.25">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spans="1:26" ht="15.75" customHeight="1" x14ac:dyDescent="0.25">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spans="1:26" ht="15.75" customHeight="1" x14ac:dyDescent="0.25">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spans="1:26" ht="15.75" customHeight="1" x14ac:dyDescent="0.25">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spans="1:26" ht="15.75" customHeight="1" x14ac:dyDescent="0.25">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spans="1:26" ht="15.75" customHeight="1" x14ac:dyDescent="0.25">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spans="1:26" ht="15.75" customHeight="1" x14ac:dyDescent="0.25">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spans="1:26" ht="15.75" customHeight="1" x14ac:dyDescent="0.25">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spans="1:26" ht="15.75" customHeight="1" x14ac:dyDescent="0.2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spans="1:26" ht="15.75" customHeight="1" x14ac:dyDescent="0.25">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spans="1:26" ht="15.75" customHeight="1" x14ac:dyDescent="0.25">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spans="1:26" ht="15.75" customHeight="1" x14ac:dyDescent="0.25">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spans="1:26" ht="15.75" customHeight="1" x14ac:dyDescent="0.25">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spans="1:26" ht="15.75" customHeight="1" x14ac:dyDescent="0.25">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spans="1:26" ht="15.75" customHeight="1" x14ac:dyDescent="0.25">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spans="1:26" ht="15.75" customHeight="1" x14ac:dyDescent="0.25">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spans="1:26" ht="15.75" customHeight="1" x14ac:dyDescent="0.25">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spans="1:26" ht="15.75" customHeight="1" x14ac:dyDescent="0.25">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spans="1:26" ht="15.75" customHeight="1" x14ac:dyDescent="0.2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spans="1:26" ht="15.75" customHeight="1" x14ac:dyDescent="0.25">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spans="1:26" ht="15.75" customHeight="1" x14ac:dyDescent="0.25">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spans="1:26" ht="15.75" customHeight="1" x14ac:dyDescent="0.25">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spans="1:26" ht="15.75" customHeight="1" x14ac:dyDescent="0.25">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spans="1:26" ht="15.75" customHeight="1" x14ac:dyDescent="0.25">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spans="1:26" ht="15.75" customHeight="1" x14ac:dyDescent="0.25">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spans="1:26" ht="15.75" customHeight="1" x14ac:dyDescent="0.25">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spans="1:26" ht="15.75" customHeight="1" x14ac:dyDescent="0.25">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spans="1:26" ht="15.75" customHeight="1" x14ac:dyDescent="0.25">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spans="1:26" ht="15.75" customHeight="1" x14ac:dyDescent="0.2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spans="1:26" ht="15.75" customHeight="1" x14ac:dyDescent="0.25">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spans="1:26" ht="15.75" customHeight="1" x14ac:dyDescent="0.25">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spans="1:26" ht="15.75" customHeight="1" x14ac:dyDescent="0.25">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spans="1:26" ht="15.75" customHeight="1" x14ac:dyDescent="0.25">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spans="1:26" ht="15.75" customHeight="1" x14ac:dyDescent="0.25">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spans="1:26" ht="15.75" customHeight="1" x14ac:dyDescent="0.25">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spans="1:26" ht="15.75" customHeight="1" x14ac:dyDescent="0.25">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spans="1:26" ht="15.75" customHeight="1" x14ac:dyDescent="0.25">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spans="1:26" ht="15.75" customHeight="1" x14ac:dyDescent="0.25">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spans="1:26" ht="15.75" customHeight="1" x14ac:dyDescent="0.2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spans="1:26" ht="15.75" customHeight="1" x14ac:dyDescent="0.25">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spans="1:26" ht="15.75" customHeight="1" x14ac:dyDescent="0.25">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spans="1:26" ht="15.75" customHeight="1" x14ac:dyDescent="0.25">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spans="1:26" ht="15.75" customHeight="1" x14ac:dyDescent="0.25">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spans="1:26" ht="15.75" customHeight="1" x14ac:dyDescent="0.25">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spans="1:26" ht="15.75" customHeight="1" x14ac:dyDescent="0.25">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spans="1:26" ht="15.75" customHeight="1" x14ac:dyDescent="0.25">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spans="1:26" ht="15.75" customHeight="1" x14ac:dyDescent="0.25">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spans="1:26" ht="15.75" customHeight="1" x14ac:dyDescent="0.25">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spans="1:26" ht="15.75" customHeight="1" x14ac:dyDescent="0.2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spans="1:26" ht="15.75" customHeight="1" x14ac:dyDescent="0.25">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spans="1:26" ht="15.75" customHeight="1" x14ac:dyDescent="0.25">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spans="1:26" ht="15.75" customHeight="1" x14ac:dyDescent="0.25">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spans="1:26" ht="15.75" customHeight="1" x14ac:dyDescent="0.25">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spans="1:26" ht="15.75" customHeight="1" x14ac:dyDescent="0.25">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spans="1:26" ht="15.75" customHeight="1" x14ac:dyDescent="0.25">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spans="1:26" ht="15.75" customHeight="1" x14ac:dyDescent="0.25">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spans="1:26" ht="15.75" customHeight="1" x14ac:dyDescent="0.25">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spans="1:26" ht="15.75" customHeight="1" x14ac:dyDescent="0.25">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spans="1:26" ht="15.75" customHeight="1" x14ac:dyDescent="0.2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spans="1:26" ht="15.75" customHeight="1" x14ac:dyDescent="0.25">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spans="1:26" ht="15.75" customHeight="1" x14ac:dyDescent="0.25">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spans="1:26" ht="15.75" customHeight="1" x14ac:dyDescent="0.25">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spans="1:26" ht="15.75" customHeight="1" x14ac:dyDescent="0.25">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spans="1:26" ht="15.75" customHeight="1" x14ac:dyDescent="0.25">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spans="1:26" ht="15.75" customHeight="1" x14ac:dyDescent="0.25">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spans="1:26" ht="15.75" customHeight="1" x14ac:dyDescent="0.25">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spans="1:26" ht="15.75" customHeight="1" x14ac:dyDescent="0.25">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spans="1:26" ht="15.75" customHeight="1" x14ac:dyDescent="0.25">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spans="1:26" ht="15.75" customHeight="1" x14ac:dyDescent="0.2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spans="1:26" ht="15.75" customHeight="1" x14ac:dyDescent="0.25">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spans="1:26" ht="15.75" customHeight="1" x14ac:dyDescent="0.25">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spans="1:26" ht="15.75" customHeight="1" x14ac:dyDescent="0.25">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spans="1:26" ht="15.75" customHeight="1" x14ac:dyDescent="0.25">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spans="1:26" ht="15.75" customHeight="1" x14ac:dyDescent="0.25">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spans="1:26" ht="15.75" customHeight="1" x14ac:dyDescent="0.25">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spans="1:26" ht="15.75" customHeight="1" x14ac:dyDescent="0.25">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spans="1:26" ht="15.75" customHeight="1" x14ac:dyDescent="0.25">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spans="1:26" ht="15.75" customHeight="1" x14ac:dyDescent="0.25">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spans="1:26" ht="15.75" customHeight="1" x14ac:dyDescent="0.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spans="1:26" ht="15.75" customHeight="1" x14ac:dyDescent="0.25">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spans="1:26" ht="15.75" customHeight="1" x14ac:dyDescent="0.25">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spans="1:26" ht="15.75" customHeight="1" x14ac:dyDescent="0.25">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spans="1:26" ht="15.75" customHeight="1" x14ac:dyDescent="0.25">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spans="1:26" ht="15.75" customHeight="1" x14ac:dyDescent="0.25">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spans="1:26" ht="15.75" customHeight="1" x14ac:dyDescent="0.25">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spans="1:26" ht="15.75" customHeight="1" x14ac:dyDescent="0.25">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spans="1:26" ht="15.75" customHeight="1" x14ac:dyDescent="0.25">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spans="1:26" ht="15.75" customHeight="1" x14ac:dyDescent="0.25">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spans="1:26" ht="15.75" customHeight="1" x14ac:dyDescent="0.2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spans="1:26" ht="15.75" customHeight="1" x14ac:dyDescent="0.25">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spans="1:26" ht="15.75" customHeight="1" x14ac:dyDescent="0.25">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spans="1:26" ht="15.75" customHeight="1" x14ac:dyDescent="0.25">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spans="1:26" ht="15.75" customHeight="1" x14ac:dyDescent="0.25">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spans="1:26" ht="15.75" customHeight="1" x14ac:dyDescent="0.25">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spans="1:26" ht="15.75" customHeight="1" x14ac:dyDescent="0.25">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spans="1:26" ht="15.75" customHeight="1" x14ac:dyDescent="0.25">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spans="1:26" ht="15.75" customHeight="1" x14ac:dyDescent="0.25">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spans="1:26" ht="15.75" customHeight="1" x14ac:dyDescent="0.25">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spans="1:26" ht="15.75" customHeight="1" x14ac:dyDescent="0.2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spans="1:26" ht="15.75" customHeight="1" x14ac:dyDescent="0.25">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spans="1:26" ht="15.75" customHeight="1" x14ac:dyDescent="0.25">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spans="1:26" ht="15.75" customHeight="1" x14ac:dyDescent="0.25">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spans="1:26" ht="15.75" customHeight="1" x14ac:dyDescent="0.25">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spans="1:26" ht="15.75" customHeight="1" x14ac:dyDescent="0.25">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spans="1:26" ht="15.75" customHeight="1" x14ac:dyDescent="0.25">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spans="1:26" ht="15.75" customHeight="1" x14ac:dyDescent="0.25">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spans="1:26" ht="15.75" customHeight="1" x14ac:dyDescent="0.25">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spans="1:26" ht="15.75" customHeight="1" x14ac:dyDescent="0.25">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spans="1:26" ht="15.75" customHeight="1" x14ac:dyDescent="0.2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spans="1:26" ht="15.75" customHeight="1" x14ac:dyDescent="0.25">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spans="1:26" ht="15.75" customHeight="1" x14ac:dyDescent="0.25">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spans="1:26" ht="15.75" customHeight="1" x14ac:dyDescent="0.25">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spans="1:26" ht="15.75" customHeight="1" x14ac:dyDescent="0.25">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spans="1:26" ht="15.75" customHeight="1" x14ac:dyDescent="0.25">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spans="1:26" ht="15.75" customHeight="1" x14ac:dyDescent="0.25">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spans="1:26" ht="15.75" customHeight="1" x14ac:dyDescent="0.25">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spans="1:26" ht="15.75" customHeight="1" x14ac:dyDescent="0.25">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spans="1:26" ht="15.75" customHeight="1" x14ac:dyDescent="0.25">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spans="1:26" ht="15.75" customHeight="1" x14ac:dyDescent="0.2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spans="1:26" ht="15.75" customHeight="1" x14ac:dyDescent="0.25">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spans="1:26" ht="15.75" customHeight="1" x14ac:dyDescent="0.25">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spans="1:26" ht="15.75" customHeight="1" x14ac:dyDescent="0.25">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spans="1:26" ht="15.75" customHeight="1" x14ac:dyDescent="0.25">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spans="1:26" ht="15.75" customHeight="1" x14ac:dyDescent="0.25">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spans="1:26" ht="15.75" customHeight="1" x14ac:dyDescent="0.25">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spans="1:26" ht="15.75" customHeight="1" x14ac:dyDescent="0.25">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spans="1:26" ht="15.75" customHeight="1" x14ac:dyDescent="0.25">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spans="1:26" ht="15.75" customHeight="1" x14ac:dyDescent="0.25">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spans="1:26" ht="15.75" customHeight="1" x14ac:dyDescent="0.2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spans="1:26" ht="15.75" customHeight="1" x14ac:dyDescent="0.25">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spans="1:26" ht="15.75" customHeight="1" x14ac:dyDescent="0.25">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spans="1:26" ht="15.75" customHeight="1" x14ac:dyDescent="0.25">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spans="1:26" ht="15.75" customHeight="1" x14ac:dyDescent="0.25">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spans="1:26" ht="15.75" customHeight="1" x14ac:dyDescent="0.25">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spans="1:26" ht="15.75" customHeight="1" x14ac:dyDescent="0.25">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spans="1:26" ht="15.75" customHeight="1" x14ac:dyDescent="0.25">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spans="1:26" ht="15.75" customHeight="1" x14ac:dyDescent="0.25">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spans="1:26" ht="15.75" customHeight="1" x14ac:dyDescent="0.25">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spans="1:26" ht="15.75" customHeight="1" x14ac:dyDescent="0.2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spans="1:26" ht="15.75" customHeight="1" x14ac:dyDescent="0.25">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spans="1:26" ht="15.75" customHeight="1" x14ac:dyDescent="0.25">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spans="1:26" ht="15.75" customHeight="1" x14ac:dyDescent="0.25">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spans="1:26" ht="15.75" customHeight="1" x14ac:dyDescent="0.25">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spans="1:26" ht="15.75" customHeight="1" x14ac:dyDescent="0.25">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spans="1:26" ht="15.75" customHeight="1" x14ac:dyDescent="0.25">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spans="1:26" ht="15.75" customHeight="1" x14ac:dyDescent="0.25">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spans="1:26" ht="15.75" customHeight="1" x14ac:dyDescent="0.25">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spans="1:26" ht="15.75" customHeight="1" x14ac:dyDescent="0.25">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spans="1:26" ht="15.75" customHeight="1" x14ac:dyDescent="0.2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spans="1:26" ht="15.75" customHeight="1" x14ac:dyDescent="0.25">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spans="1:26" ht="15.75" customHeight="1" x14ac:dyDescent="0.25">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spans="1:26" ht="15.75" customHeight="1" x14ac:dyDescent="0.25">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spans="1:26" ht="15.75" customHeight="1" x14ac:dyDescent="0.25">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spans="1:26" ht="15.75" customHeight="1" x14ac:dyDescent="0.25">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spans="1:26" ht="15.75" customHeight="1" x14ac:dyDescent="0.25">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spans="1:26" ht="15.75" customHeight="1" x14ac:dyDescent="0.25">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spans="1:26" ht="15.75" customHeight="1" x14ac:dyDescent="0.25">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spans="1:26" ht="15.75" customHeight="1" x14ac:dyDescent="0.25">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spans="1:26" ht="15.75" customHeight="1" x14ac:dyDescent="0.2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spans="1:26" ht="15.75" customHeight="1" x14ac:dyDescent="0.25">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spans="1:26" ht="15.75" customHeight="1" x14ac:dyDescent="0.25">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spans="1:26" ht="15.75" customHeight="1" x14ac:dyDescent="0.25">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spans="1:26" ht="15.75" customHeight="1" x14ac:dyDescent="0.25">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spans="1:26" ht="15.75" customHeight="1" x14ac:dyDescent="0.25">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spans="1:26" ht="15.75" customHeight="1" x14ac:dyDescent="0.25">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spans="1:26" ht="15.75" customHeight="1" x14ac:dyDescent="0.25">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spans="1:26" ht="15.75" customHeight="1" x14ac:dyDescent="0.25">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spans="1:26" ht="15.75" customHeight="1" x14ac:dyDescent="0.25">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spans="1:26" ht="15.75" customHeight="1" x14ac:dyDescent="0.2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spans="1:26" ht="15.75" customHeight="1" x14ac:dyDescent="0.25">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spans="1:26" ht="15.75" customHeight="1" x14ac:dyDescent="0.25">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spans="1:26" ht="15.75" customHeight="1" x14ac:dyDescent="0.25">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spans="1:26" ht="15.75" customHeight="1" x14ac:dyDescent="0.25">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spans="1:26" ht="15.75" customHeight="1" x14ac:dyDescent="0.25">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spans="1:26" ht="15.75" customHeight="1" x14ac:dyDescent="0.25">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spans="1:26" ht="15.75" customHeight="1" x14ac:dyDescent="0.25">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spans="1:26" ht="15.75" customHeight="1" x14ac:dyDescent="0.25">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spans="1:26" ht="15.75" customHeight="1" x14ac:dyDescent="0.25">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spans="1:26" ht="15.75" customHeight="1" x14ac:dyDescent="0.2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spans="1:26" ht="15.75" customHeight="1" x14ac:dyDescent="0.25">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spans="1:26" ht="15.75" customHeight="1" x14ac:dyDescent="0.25">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spans="1:26" ht="15.75" customHeight="1" x14ac:dyDescent="0.25">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spans="1:26" ht="15.75" customHeight="1" x14ac:dyDescent="0.25">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spans="1:26" ht="15.75" customHeight="1" x14ac:dyDescent="0.25">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spans="1:26" ht="15.75" customHeight="1" x14ac:dyDescent="0.25">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spans="1:26" ht="15.75" customHeight="1" x14ac:dyDescent="0.25">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spans="1:26" ht="15.75" customHeight="1" x14ac:dyDescent="0.25">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spans="1:26" ht="15.75" customHeight="1" x14ac:dyDescent="0.25">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spans="1:26" ht="15.75" customHeight="1" x14ac:dyDescent="0.2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spans="1:26" ht="15.75" customHeight="1" x14ac:dyDescent="0.25">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spans="1:26" ht="15.75" customHeight="1" x14ac:dyDescent="0.25">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spans="1:26" ht="15.75" customHeight="1" x14ac:dyDescent="0.25">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spans="1:26" ht="15.75" customHeight="1" x14ac:dyDescent="0.25">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spans="1:26" ht="15.75" customHeight="1" x14ac:dyDescent="0.25">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spans="1:26" ht="15.75" customHeight="1" x14ac:dyDescent="0.25">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spans="1:26" ht="15.75" customHeight="1" x14ac:dyDescent="0.25">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spans="1:26" ht="15.75" customHeight="1" x14ac:dyDescent="0.25">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spans="1:26" ht="15.75" customHeight="1" x14ac:dyDescent="0.25">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spans="1:26" ht="15.75" customHeight="1" x14ac:dyDescent="0.2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spans="1:26" ht="15.75" customHeight="1" x14ac:dyDescent="0.25">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spans="1:26" ht="15.75" customHeight="1" x14ac:dyDescent="0.25">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spans="1:26" ht="15.75" customHeight="1" x14ac:dyDescent="0.25">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spans="1:26" ht="15.75" customHeight="1" x14ac:dyDescent="0.25">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spans="1:26" ht="15.75" customHeight="1" x14ac:dyDescent="0.25">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spans="1:26" ht="15.75" customHeight="1" x14ac:dyDescent="0.25">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spans="1:26" ht="15.75" customHeight="1" x14ac:dyDescent="0.25">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spans="1:26" ht="15.75" customHeight="1" x14ac:dyDescent="0.25">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spans="1:26" ht="15.75" customHeight="1" x14ac:dyDescent="0.25">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spans="1:26" ht="15.75" customHeight="1" x14ac:dyDescent="0.2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spans="1:26" ht="15.75" customHeight="1" x14ac:dyDescent="0.25">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spans="1:26" ht="15.75" customHeight="1" x14ac:dyDescent="0.25">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spans="1:26" ht="15.75" customHeight="1" x14ac:dyDescent="0.25">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spans="1:26" ht="15.75" customHeight="1" x14ac:dyDescent="0.25">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spans="1:26" ht="15.75" customHeight="1" x14ac:dyDescent="0.25">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spans="1:26" ht="15.75" customHeight="1" x14ac:dyDescent="0.25">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spans="1:26" ht="15.75" customHeight="1" x14ac:dyDescent="0.25">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spans="1:26" ht="15.75" customHeight="1" x14ac:dyDescent="0.25">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spans="1:26" ht="15.75" customHeight="1" x14ac:dyDescent="0.25">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spans="1:26" ht="15.75" customHeight="1" x14ac:dyDescent="0.2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spans="1:26" ht="15.75" customHeight="1" x14ac:dyDescent="0.25">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spans="1:26" ht="15.75" customHeight="1" x14ac:dyDescent="0.25">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spans="1:26" ht="15.75" customHeight="1" x14ac:dyDescent="0.25">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spans="1:26" ht="15.75" customHeight="1" x14ac:dyDescent="0.25">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spans="1:26" ht="15.75" customHeight="1" x14ac:dyDescent="0.25">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spans="1:26" ht="15.75" customHeight="1" x14ac:dyDescent="0.25">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spans="1:26" ht="15.75" customHeight="1" x14ac:dyDescent="0.25">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spans="1:26" ht="15.75" customHeight="1" x14ac:dyDescent="0.25">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spans="1:26" ht="15.75" customHeight="1" x14ac:dyDescent="0.25">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spans="1:26" ht="15.75" customHeight="1" x14ac:dyDescent="0.2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spans="1:26" ht="15.75" customHeight="1" x14ac:dyDescent="0.25">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spans="1:26" ht="15.75" customHeight="1" x14ac:dyDescent="0.25">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spans="1:26" ht="15.75" customHeight="1" x14ac:dyDescent="0.25">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spans="1:26" ht="15.75" customHeight="1" x14ac:dyDescent="0.25">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spans="1:26" ht="15.75" customHeight="1" x14ac:dyDescent="0.25">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spans="1:26" ht="15.75" customHeight="1" x14ac:dyDescent="0.25">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spans="1:26" ht="15.75" customHeight="1" x14ac:dyDescent="0.25">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spans="1:26" ht="15.75" customHeight="1" x14ac:dyDescent="0.25">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spans="1:26" ht="15.75" customHeight="1" x14ac:dyDescent="0.25">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spans="1:26" ht="15.75" customHeight="1" x14ac:dyDescent="0.2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spans="1:26" ht="15.75" customHeight="1" x14ac:dyDescent="0.25">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spans="1:26" ht="15.75" customHeight="1" x14ac:dyDescent="0.25">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spans="1:26" ht="15.75" customHeight="1" x14ac:dyDescent="0.25">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spans="1:26" ht="15.75" customHeight="1" x14ac:dyDescent="0.25">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spans="1:26" ht="15.75" customHeight="1" x14ac:dyDescent="0.25">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spans="1:26" ht="15.75" customHeight="1" x14ac:dyDescent="0.25">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spans="1:26" ht="15.75" customHeight="1" x14ac:dyDescent="0.25">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spans="1:26" ht="15.75" customHeight="1" x14ac:dyDescent="0.25">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spans="1:26" ht="15.75" customHeight="1" x14ac:dyDescent="0.25">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spans="1:26" ht="15.75" customHeight="1" x14ac:dyDescent="0.2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spans="1:26" ht="15.75" customHeight="1" x14ac:dyDescent="0.25">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spans="1:26" ht="15.75" customHeight="1" x14ac:dyDescent="0.25">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spans="1:26" ht="15.75" customHeight="1" x14ac:dyDescent="0.25">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spans="1:26" ht="15.75" customHeight="1" x14ac:dyDescent="0.25">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spans="1:26" ht="15.75" customHeight="1" x14ac:dyDescent="0.25">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spans="1:26" ht="15.75" customHeight="1" x14ac:dyDescent="0.25">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spans="1:26" ht="15.75" customHeight="1" x14ac:dyDescent="0.25">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spans="1:26" ht="15.75" customHeight="1" x14ac:dyDescent="0.25">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spans="1:26" ht="15.75" customHeight="1" x14ac:dyDescent="0.25">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spans="1:26" ht="15.75" customHeight="1" x14ac:dyDescent="0.2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spans="1:26" ht="15.75" customHeight="1" x14ac:dyDescent="0.25">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spans="1:26" ht="15.75" customHeight="1" x14ac:dyDescent="0.25">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spans="1:26" ht="15.75" customHeight="1" x14ac:dyDescent="0.25">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spans="1:26" ht="15.75" customHeight="1" x14ac:dyDescent="0.25">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spans="1:26" ht="15.75" customHeight="1" x14ac:dyDescent="0.25">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spans="1:26" ht="15.75" customHeight="1" x14ac:dyDescent="0.25">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spans="1:26" ht="15.75" customHeight="1" x14ac:dyDescent="0.25">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spans="1:26" ht="15.75" customHeight="1" x14ac:dyDescent="0.25">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spans="1:26" ht="15.75" customHeight="1" x14ac:dyDescent="0.25">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spans="1:26" ht="15.75" customHeight="1" x14ac:dyDescent="0.2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spans="1:26" ht="15.75" customHeight="1" x14ac:dyDescent="0.25">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spans="1:26" ht="15.75" customHeight="1" x14ac:dyDescent="0.25">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spans="1:26" ht="15.75" customHeight="1" x14ac:dyDescent="0.25">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spans="1:26" ht="15.75" customHeight="1" x14ac:dyDescent="0.25">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spans="1:26" ht="15.75" customHeight="1" x14ac:dyDescent="0.25">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spans="1:26" ht="15.75" customHeight="1" x14ac:dyDescent="0.25">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spans="1:26" ht="15.75" customHeight="1" x14ac:dyDescent="0.25">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spans="1:26" ht="15.75" customHeight="1" x14ac:dyDescent="0.25">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spans="1:26" ht="15.75" customHeight="1" x14ac:dyDescent="0.25">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spans="1:26" ht="15.75" customHeight="1" x14ac:dyDescent="0.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spans="1:26" ht="15.75" customHeight="1" x14ac:dyDescent="0.25">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spans="1:26" ht="15.75" customHeight="1" x14ac:dyDescent="0.25">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spans="1:26" ht="15.75" customHeight="1" x14ac:dyDescent="0.25">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spans="1:26" ht="15.75" customHeight="1" x14ac:dyDescent="0.25">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spans="1:26" ht="15.75" customHeight="1" x14ac:dyDescent="0.25">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spans="1:26" ht="15.75" customHeight="1" x14ac:dyDescent="0.25">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spans="1:26" ht="15.75" customHeight="1" x14ac:dyDescent="0.25">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spans="1:26" ht="15.75" customHeight="1" x14ac:dyDescent="0.25">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spans="1:26" ht="15.75" customHeight="1" x14ac:dyDescent="0.25">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spans="1:26" ht="15.75" customHeight="1" x14ac:dyDescent="0.2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spans="1:26" ht="15.75" customHeight="1" x14ac:dyDescent="0.25">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spans="1:26" ht="15.75" customHeight="1" x14ac:dyDescent="0.25">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spans="1:26" ht="15.75" customHeight="1" x14ac:dyDescent="0.25">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spans="1:26" ht="15.75" customHeight="1" x14ac:dyDescent="0.25">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spans="1:26" ht="15.75" customHeight="1" x14ac:dyDescent="0.25">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spans="1:26" ht="15.75" customHeight="1" x14ac:dyDescent="0.25">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spans="1:26" ht="15.75" customHeight="1" x14ac:dyDescent="0.25">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spans="1:26" ht="15.75" customHeight="1" x14ac:dyDescent="0.25">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spans="1:26" ht="15.75" customHeight="1" x14ac:dyDescent="0.25">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spans="1:26" ht="15.75" customHeight="1" x14ac:dyDescent="0.2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spans="1:26" ht="15.75" customHeight="1" x14ac:dyDescent="0.25">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spans="1:26" ht="15.75" customHeight="1" x14ac:dyDescent="0.25">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spans="1:26" ht="15.75" customHeight="1" x14ac:dyDescent="0.25">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spans="1:26" ht="15.75" customHeight="1" x14ac:dyDescent="0.25">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spans="1:26" ht="15.75" customHeight="1" x14ac:dyDescent="0.25">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spans="1:26" ht="15.75" customHeight="1" x14ac:dyDescent="0.25">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spans="1:26" ht="15.75" customHeight="1" x14ac:dyDescent="0.25">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spans="1:26" ht="15.75" customHeight="1" x14ac:dyDescent="0.25">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spans="1:26" ht="15.75" customHeight="1" x14ac:dyDescent="0.25">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spans="1:26" ht="15.75" customHeight="1" x14ac:dyDescent="0.2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spans="1:26" ht="15.75" customHeight="1" x14ac:dyDescent="0.25">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spans="1:26" ht="15.75" customHeight="1" x14ac:dyDescent="0.25">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spans="1:26" ht="15.75" customHeight="1" x14ac:dyDescent="0.25">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spans="1:26" ht="15.75" customHeight="1" x14ac:dyDescent="0.25">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spans="1:26" ht="15.75" customHeight="1" x14ac:dyDescent="0.25">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spans="1:26" ht="15.75" customHeight="1" x14ac:dyDescent="0.25">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spans="1:26" ht="15.75" customHeight="1" x14ac:dyDescent="0.25">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spans="1:26" ht="15.75" customHeight="1" x14ac:dyDescent="0.25">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spans="1:26" ht="15.75" customHeight="1" x14ac:dyDescent="0.25">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spans="1:26" ht="15.75" customHeight="1" x14ac:dyDescent="0.2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spans="1:26" ht="15.75" customHeight="1" x14ac:dyDescent="0.25">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spans="1:26" ht="15.75" customHeight="1" x14ac:dyDescent="0.25">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spans="1:26" ht="15.75" customHeight="1" x14ac:dyDescent="0.25">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spans="1:26" ht="15.75" customHeight="1" x14ac:dyDescent="0.25">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spans="1:26" ht="15.75" customHeight="1" x14ac:dyDescent="0.25">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spans="1:26" ht="15.75" customHeight="1" x14ac:dyDescent="0.25">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spans="1:26" ht="15.75" customHeight="1" x14ac:dyDescent="0.25">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spans="1:26" ht="15.75" customHeight="1" x14ac:dyDescent="0.25">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spans="1:26" ht="15.75" customHeight="1" x14ac:dyDescent="0.25">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spans="1:26" ht="15.75" customHeight="1" x14ac:dyDescent="0.2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spans="1:26" ht="15.75" customHeight="1" x14ac:dyDescent="0.25">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spans="1:26" ht="15.75" customHeight="1" x14ac:dyDescent="0.25">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spans="1:26" ht="15.75" customHeight="1" x14ac:dyDescent="0.25">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spans="1:26" ht="15.75" customHeight="1" x14ac:dyDescent="0.25">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spans="1:26" ht="15.75" customHeight="1" x14ac:dyDescent="0.25">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spans="1:26" ht="15.75" customHeight="1" x14ac:dyDescent="0.25">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spans="1:26" ht="15.75" customHeight="1" x14ac:dyDescent="0.25">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spans="1:26" ht="15.75" customHeight="1" x14ac:dyDescent="0.25">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spans="1:26" ht="15.75" customHeight="1" x14ac:dyDescent="0.25">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spans="1:26" ht="15.75" customHeight="1" x14ac:dyDescent="0.2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spans="1:26" ht="15.75" customHeight="1" x14ac:dyDescent="0.25">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spans="1:26" ht="15.75" customHeight="1" x14ac:dyDescent="0.25">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spans="1:26" ht="15.75" customHeight="1" x14ac:dyDescent="0.25">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spans="1:26" ht="15.75" customHeight="1" x14ac:dyDescent="0.25">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spans="1:26" ht="15.75" customHeight="1" x14ac:dyDescent="0.25">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spans="1:26" ht="15.75" customHeight="1" x14ac:dyDescent="0.25">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spans="1:26" ht="15.75" customHeight="1" x14ac:dyDescent="0.25">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spans="1:26" ht="15.75" customHeight="1" x14ac:dyDescent="0.25">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spans="1:26" ht="15.75" customHeight="1" x14ac:dyDescent="0.25">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spans="1:26" ht="15.75" customHeight="1" x14ac:dyDescent="0.2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spans="1:26" ht="15.75" customHeight="1" x14ac:dyDescent="0.25">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spans="1:26" ht="15.75" customHeight="1" x14ac:dyDescent="0.25">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spans="1:26" ht="15.75" customHeight="1" x14ac:dyDescent="0.25">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spans="1:26" ht="15.75" customHeight="1" x14ac:dyDescent="0.25">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spans="1:26" ht="15.75" customHeight="1" x14ac:dyDescent="0.25">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spans="1:26" ht="15.75" customHeight="1" x14ac:dyDescent="0.25">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spans="1:26" ht="15.75" customHeight="1" x14ac:dyDescent="0.25">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spans="1:26" ht="15.75" customHeight="1" x14ac:dyDescent="0.25">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spans="1:26" ht="15.75" customHeight="1" x14ac:dyDescent="0.25">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spans="1:26" ht="15.75" customHeight="1" x14ac:dyDescent="0.2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spans="1:26" ht="15.75" customHeight="1" x14ac:dyDescent="0.25">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spans="1:26" ht="15.75" customHeight="1" x14ac:dyDescent="0.25">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spans="1:26" ht="15.75" customHeight="1" x14ac:dyDescent="0.25">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spans="1:26" ht="15.75" customHeight="1" x14ac:dyDescent="0.25">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spans="1:26" ht="15.75" customHeight="1" x14ac:dyDescent="0.25">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spans="1:26" ht="15.75" customHeight="1" x14ac:dyDescent="0.25">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spans="1:26" ht="15.75" customHeight="1" x14ac:dyDescent="0.25">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spans="1:26" ht="15.75" customHeight="1" x14ac:dyDescent="0.25">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spans="1:26" ht="15.75" customHeight="1" x14ac:dyDescent="0.25">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spans="1:26" ht="15.75" customHeight="1" x14ac:dyDescent="0.2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spans="1:26" ht="15.75" customHeight="1" x14ac:dyDescent="0.25">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spans="1:26" ht="15.75" customHeight="1" x14ac:dyDescent="0.25">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spans="1:26" ht="15.75" customHeight="1" x14ac:dyDescent="0.25">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spans="1:26" ht="15.75" customHeight="1" x14ac:dyDescent="0.25">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spans="1:26" ht="15.75" customHeight="1" x14ac:dyDescent="0.25">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spans="1:26" ht="15.75" customHeight="1" x14ac:dyDescent="0.25">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spans="1:26" ht="15.75" customHeight="1" x14ac:dyDescent="0.25">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spans="1:26" ht="15.75" customHeight="1" x14ac:dyDescent="0.25">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spans="1:26" ht="15.75" customHeight="1" x14ac:dyDescent="0.25">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spans="1:26" ht="15.75" customHeight="1" x14ac:dyDescent="0.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spans="1:26" ht="15.75" customHeight="1" x14ac:dyDescent="0.25">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spans="1:26" ht="15.75" customHeight="1" x14ac:dyDescent="0.25">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spans="1:26" ht="15.75" customHeight="1" x14ac:dyDescent="0.25">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spans="1:26" ht="15.75" customHeight="1" x14ac:dyDescent="0.25">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spans="1:26" ht="15.75" customHeight="1" x14ac:dyDescent="0.25">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spans="1:26" ht="15.75" customHeight="1" x14ac:dyDescent="0.25">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spans="1:26" ht="15.75" customHeight="1" x14ac:dyDescent="0.25">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spans="1:26" ht="15.75" customHeight="1" x14ac:dyDescent="0.25">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spans="1:26" ht="15.75" customHeight="1" x14ac:dyDescent="0.25">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spans="1:26" ht="15.75" customHeight="1" x14ac:dyDescent="0.2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spans="1:26" ht="15.75" customHeight="1" x14ac:dyDescent="0.25">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spans="1:26" ht="15.75" customHeight="1" x14ac:dyDescent="0.25">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spans="1:26" ht="15.75" customHeight="1" x14ac:dyDescent="0.25">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spans="1:26" ht="15.75" customHeight="1" x14ac:dyDescent="0.25">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spans="1:26" ht="15.75" customHeight="1" x14ac:dyDescent="0.25">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spans="1:26" ht="15.75" customHeight="1" x14ac:dyDescent="0.25">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spans="1:26" ht="15.75" customHeight="1" x14ac:dyDescent="0.25">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spans="1:26" ht="15.75" customHeight="1" x14ac:dyDescent="0.25">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spans="1:26" ht="15.75" customHeight="1" x14ac:dyDescent="0.25">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spans="1:26" ht="15.75" customHeight="1" x14ac:dyDescent="0.2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spans="1:26" ht="15.75" customHeight="1" x14ac:dyDescent="0.25">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spans="1:26" ht="15.75" customHeight="1" x14ac:dyDescent="0.25">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spans="1:26" ht="15.75" customHeight="1" x14ac:dyDescent="0.25">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spans="1:26" ht="15.75" customHeight="1" x14ac:dyDescent="0.25">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spans="1:26" ht="15.75" customHeight="1" x14ac:dyDescent="0.25">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spans="1:26" ht="15.75" customHeight="1" x14ac:dyDescent="0.25">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spans="1:26" ht="15.75" customHeight="1" x14ac:dyDescent="0.25">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spans="1:26" ht="15.75" customHeight="1" x14ac:dyDescent="0.25">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spans="1:26" ht="15.75" customHeight="1" x14ac:dyDescent="0.25">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spans="1:26" ht="15.75" customHeight="1" x14ac:dyDescent="0.2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spans="1:26" ht="15.75" customHeight="1" x14ac:dyDescent="0.25">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spans="1:26" ht="15.75" customHeight="1" x14ac:dyDescent="0.25">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spans="1:26" ht="15.75" customHeight="1" x14ac:dyDescent="0.25">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spans="1:26" ht="15.75" customHeight="1" x14ac:dyDescent="0.25">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spans="1:26" ht="15.75" customHeight="1" x14ac:dyDescent="0.25">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spans="1:26" ht="15.75" customHeight="1" x14ac:dyDescent="0.25">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spans="1:26" ht="15.75" customHeight="1" x14ac:dyDescent="0.25">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spans="1:26" ht="15.75" customHeight="1" x14ac:dyDescent="0.25">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spans="1:26" ht="15.75" customHeight="1" x14ac:dyDescent="0.25">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spans="1:26" ht="15.75" customHeight="1" x14ac:dyDescent="0.2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spans="1:26" ht="15.75" customHeight="1" x14ac:dyDescent="0.25">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spans="1:26" ht="15.75" customHeight="1" x14ac:dyDescent="0.25">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spans="1:26" ht="15.75" customHeight="1" x14ac:dyDescent="0.25">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spans="1:26" ht="15.75" customHeight="1" x14ac:dyDescent="0.25">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spans="1:26" ht="15.75" customHeight="1" x14ac:dyDescent="0.25">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spans="1:26" ht="15.75" customHeight="1" x14ac:dyDescent="0.25">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spans="1:26" ht="15.75" customHeight="1" x14ac:dyDescent="0.25">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spans="1:26" ht="15.75" customHeight="1" x14ac:dyDescent="0.25">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spans="1:26" ht="15.75" customHeight="1" x14ac:dyDescent="0.25">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spans="1:26" ht="15.75" customHeight="1" x14ac:dyDescent="0.2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spans="1:26" ht="15.75" customHeight="1" x14ac:dyDescent="0.25">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spans="1:26" ht="15.75" customHeight="1" x14ac:dyDescent="0.25">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spans="1:26" ht="15.75" customHeight="1" x14ac:dyDescent="0.25">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spans="1:26" ht="15.75" customHeight="1" x14ac:dyDescent="0.25">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spans="1:26" ht="15.75" customHeight="1" x14ac:dyDescent="0.25">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spans="1:26" ht="15.75" customHeight="1" x14ac:dyDescent="0.25">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spans="1:26" ht="15.75" customHeight="1" x14ac:dyDescent="0.25">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spans="1:26" ht="15.75" customHeight="1" x14ac:dyDescent="0.25">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spans="1:26" ht="15.75" customHeight="1" x14ac:dyDescent="0.25">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spans="1:26" ht="15.75" customHeight="1" x14ac:dyDescent="0.2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spans="1:26" ht="15.75" customHeight="1" x14ac:dyDescent="0.25">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spans="1:26" ht="15.75" customHeight="1" x14ac:dyDescent="0.25">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spans="1:26" ht="15.75" customHeight="1" x14ac:dyDescent="0.25">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spans="1:26" ht="15.75" customHeight="1" x14ac:dyDescent="0.25">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spans="1:26" ht="15.75" customHeight="1" x14ac:dyDescent="0.25">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spans="1:26" ht="15.75" customHeight="1" x14ac:dyDescent="0.25">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spans="1:26" ht="15.75" customHeight="1" x14ac:dyDescent="0.25">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spans="1:26" ht="15.75" customHeight="1" x14ac:dyDescent="0.25">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spans="1:26" ht="15.75" customHeight="1" x14ac:dyDescent="0.25">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spans="1:26" ht="15.75" customHeight="1" x14ac:dyDescent="0.2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spans="1:26" ht="15.75" customHeight="1" x14ac:dyDescent="0.25">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spans="1:26" ht="15.75" customHeight="1" x14ac:dyDescent="0.25">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spans="1:26" ht="15.75" customHeight="1" x14ac:dyDescent="0.25">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spans="1:26" ht="15.75" customHeight="1" x14ac:dyDescent="0.25">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spans="1:26" ht="15.75" customHeight="1" x14ac:dyDescent="0.25">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spans="1:26" ht="15.75" customHeight="1" x14ac:dyDescent="0.25">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spans="1:26" ht="15.75" customHeight="1" x14ac:dyDescent="0.25">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spans="1:26" ht="15.75" customHeight="1" x14ac:dyDescent="0.25">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spans="1:26" ht="15.75" customHeight="1" x14ac:dyDescent="0.25">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spans="1:26" ht="15.75" customHeight="1" x14ac:dyDescent="0.2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spans="1:26" ht="15.75" customHeight="1" x14ac:dyDescent="0.25">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spans="1:26" ht="15.75" customHeight="1" x14ac:dyDescent="0.25">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spans="1:26" ht="15.75" customHeight="1" x14ac:dyDescent="0.25">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spans="1:26" ht="15.75" customHeight="1" x14ac:dyDescent="0.25">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spans="1:26" ht="15.75" customHeight="1" x14ac:dyDescent="0.25">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spans="1:26" ht="15.75" customHeight="1" x14ac:dyDescent="0.25">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spans="1:26" ht="15.75" customHeight="1" x14ac:dyDescent="0.25">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spans="1:26" ht="15.75" customHeight="1" x14ac:dyDescent="0.25">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spans="1:26" ht="15.75" customHeight="1" x14ac:dyDescent="0.25">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spans="1:26" ht="15.75" customHeight="1" x14ac:dyDescent="0.2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spans="1:26" ht="15.75" customHeight="1" x14ac:dyDescent="0.25">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spans="1:26" ht="15.75" customHeight="1" x14ac:dyDescent="0.25">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spans="1:26" ht="15.75" customHeight="1" x14ac:dyDescent="0.25">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spans="1:26" ht="15.75" customHeight="1" x14ac:dyDescent="0.25">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spans="1:26" ht="15.75" customHeight="1" x14ac:dyDescent="0.25">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spans="1:26" ht="15.75" customHeight="1" x14ac:dyDescent="0.25">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spans="1:26" ht="15.75" customHeight="1" x14ac:dyDescent="0.25">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spans="1:26" ht="15.75" customHeight="1" x14ac:dyDescent="0.25">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spans="1:26" ht="15.75" customHeight="1" x14ac:dyDescent="0.25">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spans="1:26" ht="15.75" customHeight="1" x14ac:dyDescent="0.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spans="1:26" ht="15.75" customHeight="1" x14ac:dyDescent="0.25">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spans="1:26" ht="15.75" customHeight="1" x14ac:dyDescent="0.25">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spans="1:26" ht="15.75" customHeight="1" x14ac:dyDescent="0.25">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spans="1:26" ht="15.75" customHeight="1" x14ac:dyDescent="0.25">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spans="1:26" ht="15.75" customHeight="1" x14ac:dyDescent="0.25">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spans="1:26" ht="15.75" customHeight="1" x14ac:dyDescent="0.25">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spans="1:26" ht="15.75" customHeight="1" x14ac:dyDescent="0.25">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spans="1:26" ht="15.75" customHeight="1" x14ac:dyDescent="0.25">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spans="1:26" ht="15.75" customHeight="1" x14ac:dyDescent="0.25">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spans="1:26" ht="15.75" customHeight="1" x14ac:dyDescent="0.2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spans="1:26" ht="15.75" customHeight="1" x14ac:dyDescent="0.25">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spans="1:26" ht="15.75" customHeight="1" x14ac:dyDescent="0.25">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spans="1:26" ht="15.75" customHeight="1" x14ac:dyDescent="0.25">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spans="1:26" ht="15.75" customHeight="1" x14ac:dyDescent="0.25">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spans="1:26" ht="15.75" customHeight="1" x14ac:dyDescent="0.25">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spans="1:26" ht="15.75" customHeight="1" x14ac:dyDescent="0.25">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spans="1:26" ht="15.75" customHeight="1" x14ac:dyDescent="0.25">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spans="1:26" ht="15.75" customHeight="1" x14ac:dyDescent="0.25">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spans="1:26" ht="15.75" customHeight="1" x14ac:dyDescent="0.25">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spans="1:26" ht="15.75" customHeight="1" x14ac:dyDescent="0.2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spans="1:26" ht="15.75" customHeight="1" x14ac:dyDescent="0.25">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spans="1:26" ht="15.75" customHeight="1" x14ac:dyDescent="0.25">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spans="1:26" ht="15.75" customHeight="1" x14ac:dyDescent="0.25">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spans="1:26" ht="15.75" customHeight="1" x14ac:dyDescent="0.25">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spans="1:26" ht="15.75" customHeight="1" x14ac:dyDescent="0.25">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spans="1:26" ht="15.75" customHeight="1" x14ac:dyDescent="0.25">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spans="1:26" ht="15.75" customHeight="1" x14ac:dyDescent="0.25">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spans="1:26" ht="15.75" customHeight="1" x14ac:dyDescent="0.25">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spans="1:26" ht="15.75" customHeight="1" x14ac:dyDescent="0.25">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spans="1:26" ht="15.75" customHeight="1" x14ac:dyDescent="0.2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spans="1:26" ht="15.75" customHeight="1" x14ac:dyDescent="0.25">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spans="1:26" ht="15.75" customHeight="1" x14ac:dyDescent="0.25">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spans="1:26" ht="15.75" customHeight="1" x14ac:dyDescent="0.25">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spans="1:26" ht="15.75" customHeight="1" x14ac:dyDescent="0.25">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spans="1:26" ht="15.75" customHeight="1" x14ac:dyDescent="0.25">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spans="1:26" ht="15.75" customHeight="1" x14ac:dyDescent="0.25">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spans="1:26" ht="15.75" customHeight="1" x14ac:dyDescent="0.25">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spans="1:26" ht="15.75" customHeight="1" x14ac:dyDescent="0.25">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spans="1:26" ht="15.75" customHeight="1" x14ac:dyDescent="0.25">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spans="1:26" ht="15.75" customHeight="1" x14ac:dyDescent="0.2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spans="1:26" ht="15.75" customHeight="1" x14ac:dyDescent="0.25">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spans="1:26" ht="15.75" customHeight="1" x14ac:dyDescent="0.25">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spans="1:26" ht="15.75" customHeight="1" x14ac:dyDescent="0.25">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spans="1:26" ht="15.75" customHeight="1" x14ac:dyDescent="0.25">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spans="1:26" ht="15.75" customHeight="1" x14ac:dyDescent="0.25">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spans="1:26" ht="15.75" customHeight="1" x14ac:dyDescent="0.25">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spans="1:26" ht="15.75" customHeight="1" x14ac:dyDescent="0.25">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spans="1:26" ht="15.75" customHeight="1" x14ac:dyDescent="0.25">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spans="1:26" ht="15.75" customHeight="1" x14ac:dyDescent="0.25">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spans="1:26" ht="15.75" customHeight="1" x14ac:dyDescent="0.2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spans="1:26" ht="15.75" customHeight="1" x14ac:dyDescent="0.25">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spans="1:26" ht="15.75" customHeight="1" x14ac:dyDescent="0.25">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spans="1:26" ht="15.75" customHeight="1" x14ac:dyDescent="0.25">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spans="1:26" ht="15.75" customHeight="1" x14ac:dyDescent="0.25">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spans="1:26" ht="15.75" customHeight="1" x14ac:dyDescent="0.25">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spans="1:26" ht="15.75" customHeight="1" x14ac:dyDescent="0.25">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spans="1:26" ht="15.75" customHeight="1" x14ac:dyDescent="0.25">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spans="1:26" ht="15.75" customHeight="1" x14ac:dyDescent="0.25">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spans="1:26" ht="15.75" customHeight="1" x14ac:dyDescent="0.25">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spans="1:26" ht="15.75" customHeight="1" x14ac:dyDescent="0.2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spans="1:26" ht="15.75" customHeight="1" x14ac:dyDescent="0.25">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spans="1:26" ht="15.75" customHeight="1" x14ac:dyDescent="0.25">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spans="1:26" ht="15.75" customHeight="1" x14ac:dyDescent="0.25">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spans="1:26" ht="15.75" customHeight="1" x14ac:dyDescent="0.25">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spans="1:26" ht="15.75" customHeight="1" x14ac:dyDescent="0.25">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spans="1:26" ht="15.75" customHeight="1" x14ac:dyDescent="0.25">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spans="1:26" ht="15.75" customHeight="1" x14ac:dyDescent="0.25">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spans="1:26" ht="15.75" customHeight="1" x14ac:dyDescent="0.25">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spans="1:26" ht="15.75" customHeight="1" x14ac:dyDescent="0.25">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spans="1:26" ht="15.75" customHeight="1" x14ac:dyDescent="0.2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spans="1:26" ht="15.75" customHeight="1" x14ac:dyDescent="0.25">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spans="1:26" ht="15.75" customHeight="1" x14ac:dyDescent="0.25">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spans="1:26" ht="15.75" customHeight="1" x14ac:dyDescent="0.25">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spans="1:26" ht="15.75" customHeight="1" x14ac:dyDescent="0.25">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spans="1:26" ht="15.75" customHeight="1" x14ac:dyDescent="0.25">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spans="1:26" ht="15.75" customHeight="1" x14ac:dyDescent="0.25">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spans="1:26" ht="15.75" customHeight="1" x14ac:dyDescent="0.25">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spans="1:26" ht="15.75" customHeight="1" x14ac:dyDescent="0.25">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spans="1:26" ht="15.75" customHeight="1" x14ac:dyDescent="0.25">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spans="1:26" ht="15.75" customHeight="1" x14ac:dyDescent="0.2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spans="1:26" ht="15.75" customHeight="1" x14ac:dyDescent="0.25">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spans="1:26" ht="15.75" customHeight="1" x14ac:dyDescent="0.25">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spans="1:26" ht="15.75" customHeight="1" x14ac:dyDescent="0.25">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spans="1:26" ht="15.75" customHeight="1" x14ac:dyDescent="0.25">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spans="1:26" ht="15.75" customHeight="1" x14ac:dyDescent="0.25">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spans="1:26" ht="15.75" customHeight="1" x14ac:dyDescent="0.25">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spans="1:26" ht="15.75" customHeight="1" x14ac:dyDescent="0.25">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spans="1:26" ht="15.75" customHeight="1" x14ac:dyDescent="0.25">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spans="1:26" ht="15.75" customHeight="1" x14ac:dyDescent="0.25">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spans="1:26" ht="15.75" customHeight="1" x14ac:dyDescent="0.2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spans="1:26" ht="15.75" customHeight="1" x14ac:dyDescent="0.25">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spans="1:26" ht="15.75" customHeight="1" x14ac:dyDescent="0.25">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spans="1:26" ht="15.75" customHeight="1" x14ac:dyDescent="0.25">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spans="1:26" ht="15.75" customHeight="1" x14ac:dyDescent="0.25">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spans="1:26" ht="15.75" customHeight="1" x14ac:dyDescent="0.25">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spans="1:26" ht="15.75" customHeight="1" x14ac:dyDescent="0.25">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spans="1:26" ht="15.75" customHeight="1" x14ac:dyDescent="0.25">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spans="1:26" ht="15.75" customHeight="1" x14ac:dyDescent="0.25">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spans="1:26" ht="15.75" customHeight="1" x14ac:dyDescent="0.25">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spans="1:26" ht="15.75" customHeight="1" x14ac:dyDescent="0.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spans="1:26" ht="15.75" customHeight="1" x14ac:dyDescent="0.25">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spans="1:26" ht="15.75" customHeight="1" x14ac:dyDescent="0.25">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spans="1:26" ht="15.75" customHeight="1" x14ac:dyDescent="0.25">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spans="1:26" ht="15.75" customHeight="1" x14ac:dyDescent="0.25">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spans="1:26" ht="15.75" customHeight="1" x14ac:dyDescent="0.25">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spans="1:26" ht="15.75" customHeight="1" x14ac:dyDescent="0.25">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spans="1:26" ht="15.75" customHeight="1" x14ac:dyDescent="0.25">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spans="1:26" ht="15.75" customHeight="1" x14ac:dyDescent="0.25">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spans="1:26" ht="15.75" customHeight="1" x14ac:dyDescent="0.25">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spans="1:26" ht="15.75" customHeight="1" x14ac:dyDescent="0.2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spans="1:26" ht="15.75" customHeight="1" x14ac:dyDescent="0.25">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spans="1:26" ht="15.75" customHeight="1" x14ac:dyDescent="0.25">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spans="1:26" ht="15.75" customHeight="1" x14ac:dyDescent="0.25">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spans="1:26" ht="15.75" customHeight="1" x14ac:dyDescent="0.25">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spans="1:26" ht="15.75" customHeight="1" x14ac:dyDescent="0.25">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spans="1:26" ht="15.75" customHeight="1" x14ac:dyDescent="0.25">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spans="1:26" ht="15.75" customHeight="1" x14ac:dyDescent="0.25">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spans="1:26" ht="15.75" customHeight="1" x14ac:dyDescent="0.25">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spans="1:26" ht="15.75" customHeight="1" x14ac:dyDescent="0.25">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spans="1:26" ht="15.75" customHeight="1" x14ac:dyDescent="0.2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spans="1:26" ht="15.75" customHeight="1" x14ac:dyDescent="0.25">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spans="1:26" ht="15.75" customHeight="1" x14ac:dyDescent="0.25">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spans="1:26" ht="15.75" customHeight="1" x14ac:dyDescent="0.25">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spans="1:26" ht="15.75" customHeight="1" x14ac:dyDescent="0.25">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spans="1:26" ht="15.75" customHeight="1" x14ac:dyDescent="0.25">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spans="1:26" ht="15.75" customHeight="1" x14ac:dyDescent="0.25">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spans="1:26" ht="15.75" customHeight="1" x14ac:dyDescent="0.25">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spans="1:26" ht="15.75" customHeight="1" x14ac:dyDescent="0.25">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spans="1:26" ht="15.75" customHeight="1" x14ac:dyDescent="0.25">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spans="1:26" ht="15.75" customHeight="1" x14ac:dyDescent="0.2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spans="1:26" ht="15.75" customHeight="1" x14ac:dyDescent="0.25">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spans="1:26" ht="15.75" customHeight="1" x14ac:dyDescent="0.25">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spans="1:26" ht="15.75" customHeight="1" x14ac:dyDescent="0.25">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spans="1:26" ht="15.75" customHeight="1" x14ac:dyDescent="0.25">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spans="1:26" ht="15.75" customHeight="1" x14ac:dyDescent="0.25">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spans="1:26" ht="15.75" customHeight="1" x14ac:dyDescent="0.25">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spans="1:26" ht="15.75" customHeight="1" x14ac:dyDescent="0.25">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spans="1:26" ht="15.75" customHeight="1" x14ac:dyDescent="0.25">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spans="1:26" ht="15.75" customHeight="1" x14ac:dyDescent="0.25">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spans="1:26" ht="15.75" customHeight="1" x14ac:dyDescent="0.2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spans="1:26" ht="15.75" customHeight="1" x14ac:dyDescent="0.25">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spans="1:26" ht="15.75" customHeight="1" x14ac:dyDescent="0.25">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spans="1:26" ht="15.75" customHeight="1" x14ac:dyDescent="0.25">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spans="1:26" ht="15.75" customHeight="1" x14ac:dyDescent="0.25">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spans="1:26" ht="15.75" customHeight="1" x14ac:dyDescent="0.25">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spans="1:26" ht="15.75" customHeight="1" x14ac:dyDescent="0.25">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spans="1:26" ht="15.75" customHeight="1" x14ac:dyDescent="0.25">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spans="1:26" ht="15.75" customHeight="1" x14ac:dyDescent="0.25">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spans="1:26" ht="15.75" customHeight="1" x14ac:dyDescent="0.25">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spans="1:26" ht="15.75" customHeight="1" x14ac:dyDescent="0.2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spans="1:26" ht="15.75" customHeight="1" x14ac:dyDescent="0.25">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spans="1:26" ht="15.75" customHeight="1" x14ac:dyDescent="0.25">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spans="1:26" ht="15.75" customHeight="1" x14ac:dyDescent="0.25">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spans="1:26" ht="15.75" customHeight="1" x14ac:dyDescent="0.25">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spans="1:26" ht="15.75" customHeight="1" x14ac:dyDescent="0.25">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spans="1:26" ht="15.75" customHeight="1" x14ac:dyDescent="0.25">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spans="1:26" ht="15.75" customHeight="1" x14ac:dyDescent="0.25">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spans="1:26" ht="15.75" customHeight="1" x14ac:dyDescent="0.25">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spans="1:26" ht="15.75" customHeight="1" x14ac:dyDescent="0.25">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spans="1:26" ht="15.75" customHeight="1" x14ac:dyDescent="0.2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spans="1:26" ht="15.75" customHeight="1" x14ac:dyDescent="0.25">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spans="1:26" ht="15.75" customHeight="1" x14ac:dyDescent="0.25">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spans="1:26" ht="15.75" customHeight="1" x14ac:dyDescent="0.25">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spans="1:26" ht="15.75" customHeight="1" x14ac:dyDescent="0.25">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spans="1:26" ht="15.75" customHeight="1" x14ac:dyDescent="0.25">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spans="1:26" ht="15.75" customHeight="1" x14ac:dyDescent="0.25">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spans="1:26" ht="15.75" customHeight="1" x14ac:dyDescent="0.25">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spans="1:26" ht="15.75" customHeight="1" x14ac:dyDescent="0.25">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spans="1:26" ht="15.75" customHeight="1" x14ac:dyDescent="0.25">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spans="1:26" ht="15.75" customHeight="1" x14ac:dyDescent="0.2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spans="1:26" ht="15.75" customHeight="1" x14ac:dyDescent="0.25">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spans="1:26" ht="15.75" customHeight="1" x14ac:dyDescent="0.25">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spans="1:26" ht="15.75" customHeight="1" x14ac:dyDescent="0.25">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spans="1:26" ht="15.75" customHeight="1" x14ac:dyDescent="0.25">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spans="1:26" ht="15.75" customHeight="1" x14ac:dyDescent="0.25">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row r="1001" spans="1:26" ht="15.75" customHeight="1" x14ac:dyDescent="0.25">
      <c r="A1001" s="5"/>
      <c r="B1001" s="5"/>
      <c r="C1001" s="5"/>
      <c r="D1001" s="5"/>
      <c r="E1001" s="5"/>
      <c r="F1001" s="5"/>
      <c r="G1001" s="5"/>
      <c r="H1001" s="5"/>
      <c r="I1001" s="5"/>
      <c r="J1001" s="5"/>
      <c r="K1001" s="5"/>
      <c r="L1001" s="5"/>
      <c r="M1001" s="5"/>
      <c r="N1001" s="5"/>
      <c r="O1001" s="5"/>
      <c r="P1001" s="5"/>
      <c r="Q1001" s="5"/>
      <c r="R1001" s="5"/>
      <c r="S1001" s="5"/>
      <c r="T1001" s="5"/>
      <c r="U1001" s="5"/>
      <c r="V1001" s="5"/>
      <c r="W1001" s="5"/>
      <c r="X1001" s="5"/>
      <c r="Y1001" s="5"/>
      <c r="Z1001" s="5"/>
    </row>
  </sheetData>
  <autoFilter ref="A2:I15" xr:uid="{00000000-0001-0000-1500-000000000000}"/>
  <mergeCells count="1">
    <mergeCell ref="A1:I1"/>
  </mergeCells>
  <pageMargins left="0.7" right="0.7" top="0.75" bottom="0.75" header="0" footer="0"/>
  <pageSetup orientation="landscape"/>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122500-B0C8-4C2A-85BE-7BA299B17638}">
  <dimension ref="A1:C11"/>
  <sheetViews>
    <sheetView topLeftCell="A3" zoomScale="80" zoomScaleNormal="80" workbookViewId="0">
      <selection activeCell="B11" sqref="B11"/>
    </sheetView>
  </sheetViews>
  <sheetFormatPr baseColWidth="10" defaultColWidth="10.85546875" defaultRowHeight="15" x14ac:dyDescent="0.25"/>
  <cols>
    <col min="1" max="1" width="31.7109375" style="23" customWidth="1"/>
    <col min="2" max="2" width="21.42578125" style="23" customWidth="1"/>
    <col min="3" max="3" width="102.5703125" style="23" customWidth="1"/>
    <col min="4" max="16384" width="10.85546875" style="23"/>
  </cols>
  <sheetData>
    <row r="1" spans="1:3" ht="66" customHeight="1" thickBot="1" x14ac:dyDescent="0.3">
      <c r="A1" s="27" t="s">
        <v>462</v>
      </c>
      <c r="B1" s="27" t="s">
        <v>448</v>
      </c>
      <c r="C1" s="27" t="s">
        <v>449</v>
      </c>
    </row>
    <row r="2" spans="1:3" ht="48.75" customHeight="1" thickBot="1" x14ac:dyDescent="0.3">
      <c r="A2" s="21" t="s">
        <v>86</v>
      </c>
      <c r="B2" s="26">
        <f>COUNTIF(UA011A!G3:G25,"ADMISIÓN")</f>
        <v>1</v>
      </c>
      <c r="C2" s="24" t="s">
        <v>487</v>
      </c>
    </row>
    <row r="3" spans="1:3" ht="33" customHeight="1" thickBot="1" x14ac:dyDescent="0.3">
      <c r="A3" s="21" t="s">
        <v>347</v>
      </c>
      <c r="B3" s="26">
        <f>COUNTIF(UA011A!G3:G26,"CURRÍCULO")</f>
        <v>2</v>
      </c>
      <c r="C3" s="24" t="s">
        <v>473</v>
      </c>
    </row>
    <row r="4" spans="1:3" ht="31.5" customHeight="1" thickBot="1" x14ac:dyDescent="0.3">
      <c r="A4" s="21" t="s">
        <v>37</v>
      </c>
      <c r="B4" s="26">
        <f>COUNTIF(UA011A!G3:G27,"EDUCACIÓN")</f>
        <v>1</v>
      </c>
      <c r="C4" s="24" t="s">
        <v>475</v>
      </c>
    </row>
    <row r="5" spans="1:3" ht="31.5" customHeight="1" thickBot="1" x14ac:dyDescent="0.3">
      <c r="A5" s="21" t="s">
        <v>88</v>
      </c>
      <c r="B5" s="26">
        <f>COUNTIF(UA011A!G3:G28,"EGRESADOS")</f>
        <v>2</v>
      </c>
      <c r="C5" s="24" t="s">
        <v>488</v>
      </c>
    </row>
    <row r="6" spans="1:3" ht="31.5" customHeight="1" thickBot="1" x14ac:dyDescent="0.3">
      <c r="A6" s="21" t="s">
        <v>345</v>
      </c>
      <c r="B6" s="26">
        <f>COUNTIF(UA011A!G3:G29,"HISTORIA POLÍTICA UNAL ")</f>
        <v>3</v>
      </c>
      <c r="C6" s="24" t="s">
        <v>489</v>
      </c>
    </row>
    <row r="7" spans="1:3" ht="31.5" customHeight="1" thickBot="1" x14ac:dyDescent="0.3">
      <c r="A7" s="21" t="s">
        <v>341</v>
      </c>
      <c r="B7" s="26">
        <f>COUNTIF(UA011A!G3:G30,"INTERRELACIÓN ESTUDIANTE - DOCENTE")</f>
        <v>1</v>
      </c>
      <c r="C7" s="24" t="s">
        <v>490</v>
      </c>
    </row>
    <row r="8" spans="1:3" ht="31.5" customHeight="1" thickBot="1" x14ac:dyDescent="0.3">
      <c r="A8" s="21" t="s">
        <v>349</v>
      </c>
      <c r="B8" s="26">
        <f>COUNTIF(UA011A!G3:G31,"LIDERAZGO")</f>
        <v>1</v>
      </c>
      <c r="C8" s="24" t="s">
        <v>491</v>
      </c>
    </row>
    <row r="9" spans="1:3" ht="31.5" customHeight="1" thickBot="1" x14ac:dyDescent="0.3">
      <c r="A9" s="21" t="s">
        <v>339</v>
      </c>
      <c r="B9" s="26">
        <f>COUNTIF(UA011A!G3:G32,"PERTINENCIA INSTITUTO NACIONAL")</f>
        <v>1</v>
      </c>
      <c r="C9" s="24" t="s">
        <v>492</v>
      </c>
    </row>
    <row r="10" spans="1:3" ht="31.5" customHeight="1" thickBot="1" x14ac:dyDescent="0.3">
      <c r="A10" s="21" t="s">
        <v>323</v>
      </c>
      <c r="B10" s="26">
        <f>COUNTIF(UA011A!G3:G33,"TRABAJO COLABORATIVO")</f>
        <v>1</v>
      </c>
      <c r="C10" s="24" t="s">
        <v>486</v>
      </c>
    </row>
    <row r="11" spans="1:3" ht="35.25" customHeight="1" thickBot="1" x14ac:dyDescent="0.3">
      <c r="A11" s="22" t="s">
        <v>451</v>
      </c>
      <c r="B11" s="25">
        <f>SUM(B2:B10)</f>
        <v>13</v>
      </c>
      <c r="C11" s="24"/>
    </row>
  </sheetData>
  <pageMargins left="0.7" right="0.7" top="0.75" bottom="0.75" header="0.3" footer="0.3"/>
  <drawing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H1001"/>
  <sheetViews>
    <sheetView workbookViewId="0">
      <selection sqref="A1:H1"/>
    </sheetView>
  </sheetViews>
  <sheetFormatPr baseColWidth="10" defaultColWidth="14.42578125" defaultRowHeight="15" customHeight="1" x14ac:dyDescent="0.25"/>
  <cols>
    <col min="1" max="1" width="15.5703125" customWidth="1"/>
    <col min="2" max="2" width="7.42578125" customWidth="1"/>
    <col min="3" max="3" width="9.28515625" customWidth="1"/>
    <col min="4" max="4" width="24.42578125" customWidth="1"/>
    <col min="5" max="6" width="10.7109375" customWidth="1"/>
    <col min="7" max="7" width="14.5703125" customWidth="1"/>
    <col min="8" max="8" width="16.5703125" customWidth="1"/>
  </cols>
  <sheetData>
    <row r="1" spans="1:8" ht="15" customHeight="1" thickBot="1" x14ac:dyDescent="0.3">
      <c r="A1" s="78" t="s">
        <v>513</v>
      </c>
      <c r="B1" s="78"/>
      <c r="C1" s="78"/>
      <c r="D1" s="78"/>
      <c r="E1" s="78"/>
      <c r="F1" s="78"/>
      <c r="G1" s="78"/>
      <c r="H1" s="78"/>
    </row>
    <row r="2" spans="1:8" ht="38.1" customHeight="1" thickBot="1" x14ac:dyDescent="0.3">
      <c r="A2" s="47" t="s">
        <v>307</v>
      </c>
      <c r="B2" s="48" t="s">
        <v>77</v>
      </c>
      <c r="C2" s="48" t="s">
        <v>2</v>
      </c>
      <c r="D2" s="47" t="s">
        <v>355</v>
      </c>
      <c r="E2" s="48" t="s">
        <v>356</v>
      </c>
      <c r="F2" s="48" t="s">
        <v>4</v>
      </c>
      <c r="G2" s="48" t="s">
        <v>5</v>
      </c>
      <c r="H2" s="48" t="s">
        <v>6</v>
      </c>
    </row>
    <row r="3" spans="1:8" ht="36.950000000000003" customHeight="1" x14ac:dyDescent="0.25">
      <c r="A3" s="74" t="s">
        <v>7</v>
      </c>
      <c r="B3" s="75"/>
      <c r="C3" s="75"/>
      <c r="D3" s="74" t="s">
        <v>357</v>
      </c>
      <c r="E3" s="75"/>
      <c r="F3" s="75"/>
      <c r="G3" s="75"/>
      <c r="H3" s="75"/>
    </row>
    <row r="22" ht="15.75" customHeight="1" x14ac:dyDescent="0.25"/>
    <row r="23" ht="15.75" customHeight="1" x14ac:dyDescent="0.25"/>
    <row r="24" ht="15.75" customHeight="1" x14ac:dyDescent="0.25"/>
    <row r="25" ht="15.75" customHeight="1" x14ac:dyDescent="0.25"/>
    <row r="26" ht="15.75" customHeight="1" x14ac:dyDescent="0.25"/>
    <row r="27" ht="15.75" customHeight="1" x14ac:dyDescent="0.25"/>
    <row r="28" ht="15.75" customHeight="1" x14ac:dyDescent="0.25"/>
    <row r="29" ht="15.75" customHeight="1" x14ac:dyDescent="0.25"/>
    <row r="30" ht="15.75" customHeight="1" x14ac:dyDescent="0.25"/>
    <row r="31" ht="15.75" customHeight="1" x14ac:dyDescent="0.25"/>
    <row r="32" ht="15.75" customHeight="1" x14ac:dyDescent="0.25"/>
    <row r="33" ht="15.75" customHeight="1" x14ac:dyDescent="0.25"/>
    <row r="34" ht="15.75" customHeight="1" x14ac:dyDescent="0.25"/>
    <row r="35" ht="15.75" customHeight="1" x14ac:dyDescent="0.25"/>
    <row r="36" ht="15.75" customHeight="1" x14ac:dyDescent="0.25"/>
    <row r="37" ht="15.75" customHeight="1" x14ac:dyDescent="0.25"/>
    <row r="38" ht="15.75" customHeight="1" x14ac:dyDescent="0.25"/>
    <row r="39" ht="15.75" customHeight="1" x14ac:dyDescent="0.25"/>
    <row r="40" ht="15.75" customHeight="1" x14ac:dyDescent="0.25"/>
    <row r="41" ht="15.75" customHeight="1" x14ac:dyDescent="0.25"/>
    <row r="42" ht="15.75" customHeight="1" x14ac:dyDescent="0.25"/>
    <row r="43" ht="15.75" customHeight="1" x14ac:dyDescent="0.25"/>
    <row r="44" ht="15.75" customHeight="1" x14ac:dyDescent="0.25"/>
    <row r="45" ht="15.75" customHeight="1" x14ac:dyDescent="0.25"/>
    <row r="46" ht="15.75" customHeight="1" x14ac:dyDescent="0.25"/>
    <row r="47" ht="15.75" customHeight="1" x14ac:dyDescent="0.25"/>
    <row r="48" ht="15.75" customHeight="1" x14ac:dyDescent="0.25"/>
    <row r="49" ht="15.75" customHeight="1" x14ac:dyDescent="0.25"/>
    <row r="50" ht="15.75" customHeight="1" x14ac:dyDescent="0.25"/>
    <row r="51" ht="15.75" customHeight="1" x14ac:dyDescent="0.25"/>
    <row r="52" ht="15.75" customHeight="1" x14ac:dyDescent="0.25"/>
    <row r="53" ht="15.75" customHeight="1" x14ac:dyDescent="0.25"/>
    <row r="54" ht="15.75" customHeight="1" x14ac:dyDescent="0.25"/>
    <row r="55" ht="15.75" customHeight="1" x14ac:dyDescent="0.25"/>
    <row r="56" ht="15.75" customHeight="1" x14ac:dyDescent="0.25"/>
    <row r="57" ht="15.75" customHeight="1" x14ac:dyDescent="0.25"/>
    <row r="58" ht="15.75" customHeight="1" x14ac:dyDescent="0.25"/>
    <row r="59" ht="15.75" customHeight="1" x14ac:dyDescent="0.25"/>
    <row r="60" ht="15.75" customHeight="1" x14ac:dyDescent="0.25"/>
    <row r="61" ht="15.75" customHeight="1" x14ac:dyDescent="0.25"/>
    <row r="62" ht="15.75" customHeight="1" x14ac:dyDescent="0.25"/>
    <row r="63" ht="15.75" customHeight="1" x14ac:dyDescent="0.25"/>
    <row r="64" ht="15.75" customHeight="1" x14ac:dyDescent="0.25"/>
    <row r="65" ht="15.75" customHeight="1" x14ac:dyDescent="0.25"/>
    <row r="66" ht="15.75" customHeight="1" x14ac:dyDescent="0.25"/>
    <row r="67" ht="15.75" customHeight="1" x14ac:dyDescent="0.25"/>
    <row r="68" ht="15.75" customHeight="1" x14ac:dyDescent="0.25"/>
    <row r="69" ht="15.75" customHeight="1" x14ac:dyDescent="0.25"/>
    <row r="70" ht="15.75" customHeight="1" x14ac:dyDescent="0.25"/>
    <row r="71" ht="15.75" customHeight="1" x14ac:dyDescent="0.25"/>
    <row r="72" ht="15.75" customHeight="1" x14ac:dyDescent="0.25"/>
    <row r="73" ht="15.75" customHeight="1" x14ac:dyDescent="0.25"/>
    <row r="74" ht="15.75" customHeight="1" x14ac:dyDescent="0.25"/>
    <row r="75" ht="15.75" customHeight="1" x14ac:dyDescent="0.25"/>
    <row r="76" ht="15.75" customHeight="1" x14ac:dyDescent="0.25"/>
    <row r="77" ht="15.75" customHeight="1" x14ac:dyDescent="0.25"/>
    <row r="78" ht="15.75" customHeight="1" x14ac:dyDescent="0.25"/>
    <row r="79" ht="15.75" customHeight="1" x14ac:dyDescent="0.25"/>
    <row r="80"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row r="1001" ht="15.75" customHeight="1" x14ac:dyDescent="0.25"/>
  </sheetData>
  <mergeCells count="3">
    <mergeCell ref="A3:C3"/>
    <mergeCell ref="D3:H3"/>
    <mergeCell ref="A1:H1"/>
  </mergeCells>
  <pageMargins left="0.7" right="0.7" top="0.75" bottom="0.75" header="0" footer="0"/>
  <pageSetup orientation="landscape"/>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Z1001"/>
  <sheetViews>
    <sheetView topLeftCell="A23" workbookViewId="0">
      <selection activeCell="C3" sqref="C3:C23"/>
    </sheetView>
  </sheetViews>
  <sheetFormatPr baseColWidth="10" defaultColWidth="14.42578125" defaultRowHeight="15" customHeight="1" x14ac:dyDescent="0.25"/>
  <cols>
    <col min="1" max="1" width="17.7109375" customWidth="1"/>
    <col min="2" max="2" width="15.5703125" customWidth="1"/>
    <col min="3" max="3" width="15.42578125" customWidth="1"/>
    <col min="4" max="4" width="7.7109375" customWidth="1"/>
    <col min="5" max="5" width="13.140625" customWidth="1"/>
    <col min="6" max="6" width="21.42578125" customWidth="1"/>
    <col min="7" max="7" width="22.85546875" customWidth="1"/>
    <col min="8" max="8" width="71" customWidth="1"/>
    <col min="9" max="9" width="16.5703125" customWidth="1"/>
  </cols>
  <sheetData>
    <row r="1" spans="1:26" ht="15" customHeight="1" thickBot="1" x14ac:dyDescent="0.3">
      <c r="A1" s="73" t="s">
        <v>513</v>
      </c>
      <c r="B1" s="73"/>
      <c r="C1" s="73"/>
      <c r="D1" s="73"/>
      <c r="E1" s="73"/>
      <c r="F1" s="73"/>
      <c r="G1" s="73"/>
      <c r="H1" s="73"/>
      <c r="I1" s="73"/>
    </row>
    <row r="2" spans="1:26" ht="32.25" thickBot="1" x14ac:dyDescent="0.3">
      <c r="A2" s="34" t="s">
        <v>9</v>
      </c>
      <c r="B2" s="34" t="s">
        <v>10</v>
      </c>
      <c r="C2" s="34" t="s">
        <v>11</v>
      </c>
      <c r="D2" s="34" t="s">
        <v>12</v>
      </c>
      <c r="E2" s="34" t="s">
        <v>13</v>
      </c>
      <c r="F2" s="34" t="s">
        <v>14</v>
      </c>
      <c r="G2" s="34" t="s">
        <v>15</v>
      </c>
      <c r="H2" s="34" t="s">
        <v>16</v>
      </c>
      <c r="I2" s="34" t="s">
        <v>17</v>
      </c>
      <c r="J2" s="5"/>
      <c r="K2" s="5"/>
      <c r="L2" s="5"/>
      <c r="M2" s="5"/>
      <c r="N2" s="5"/>
      <c r="O2" s="5"/>
      <c r="P2" s="5"/>
      <c r="Q2" s="5"/>
      <c r="R2" s="5"/>
      <c r="S2" s="5"/>
      <c r="T2" s="5"/>
      <c r="U2" s="5"/>
      <c r="V2" s="5"/>
      <c r="W2" s="5"/>
      <c r="X2" s="5"/>
      <c r="Y2" s="5"/>
      <c r="Z2" s="5"/>
    </row>
    <row r="3" spans="1:26" ht="409.6" thickBot="1" x14ac:dyDescent="0.3">
      <c r="A3" s="36">
        <v>207</v>
      </c>
      <c r="B3" s="36">
        <v>8</v>
      </c>
      <c r="C3" s="36" t="s">
        <v>18</v>
      </c>
      <c r="D3" s="36">
        <v>3</v>
      </c>
      <c r="E3" s="36" t="s">
        <v>207</v>
      </c>
      <c r="F3" s="36" t="s">
        <v>358</v>
      </c>
      <c r="G3" s="36" t="s">
        <v>359</v>
      </c>
      <c r="H3" s="38" t="s">
        <v>360</v>
      </c>
      <c r="I3" s="39" t="s">
        <v>361</v>
      </c>
      <c r="J3" s="5"/>
      <c r="K3" s="5"/>
      <c r="L3" s="5"/>
      <c r="M3" s="5"/>
      <c r="N3" s="5"/>
      <c r="O3" s="5"/>
      <c r="P3" s="5"/>
      <c r="Q3" s="5"/>
      <c r="R3" s="5"/>
      <c r="S3" s="5"/>
      <c r="T3" s="5"/>
      <c r="U3" s="5"/>
      <c r="V3" s="5"/>
      <c r="W3" s="5"/>
      <c r="X3" s="5"/>
      <c r="Y3" s="5"/>
      <c r="Z3" s="5"/>
    </row>
    <row r="4" spans="1:26" ht="300" thickBot="1" x14ac:dyDescent="0.3">
      <c r="A4" s="36">
        <v>208</v>
      </c>
      <c r="B4" s="36">
        <v>8</v>
      </c>
      <c r="C4" s="36" t="s">
        <v>18</v>
      </c>
      <c r="D4" s="36">
        <v>3</v>
      </c>
      <c r="E4" s="36" t="s">
        <v>207</v>
      </c>
      <c r="F4" s="36" t="s">
        <v>358</v>
      </c>
      <c r="G4" s="36" t="s">
        <v>362</v>
      </c>
      <c r="H4" s="38" t="s">
        <v>363</v>
      </c>
      <c r="I4" s="39" t="s">
        <v>361</v>
      </c>
      <c r="J4" s="5"/>
      <c r="K4" s="5"/>
      <c r="L4" s="5"/>
      <c r="M4" s="5"/>
      <c r="N4" s="5"/>
      <c r="O4" s="5"/>
      <c r="P4" s="5"/>
      <c r="Q4" s="5"/>
      <c r="R4" s="5"/>
      <c r="S4" s="5"/>
      <c r="T4" s="5"/>
      <c r="U4" s="5"/>
      <c r="V4" s="5"/>
      <c r="W4" s="5"/>
      <c r="X4" s="5"/>
      <c r="Y4" s="5"/>
      <c r="Z4" s="5"/>
    </row>
    <row r="5" spans="1:26" ht="221.25" thickBot="1" x14ac:dyDescent="0.3">
      <c r="A5" s="36">
        <v>209</v>
      </c>
      <c r="B5" s="36">
        <v>8</v>
      </c>
      <c r="C5" s="36" t="s">
        <v>18</v>
      </c>
      <c r="D5" s="36">
        <v>3</v>
      </c>
      <c r="E5" s="36" t="s">
        <v>207</v>
      </c>
      <c r="F5" s="36" t="s">
        <v>358</v>
      </c>
      <c r="G5" s="37" t="s">
        <v>359</v>
      </c>
      <c r="H5" s="38" t="s">
        <v>364</v>
      </c>
      <c r="I5" s="39" t="s">
        <v>361</v>
      </c>
      <c r="J5" s="5"/>
      <c r="K5" s="5"/>
      <c r="L5" s="5"/>
      <c r="M5" s="5"/>
      <c r="N5" s="5"/>
      <c r="O5" s="5"/>
      <c r="P5" s="5"/>
      <c r="Q5" s="5"/>
      <c r="R5" s="5"/>
      <c r="S5" s="5"/>
      <c r="T5" s="5"/>
      <c r="U5" s="5"/>
      <c r="V5" s="5"/>
      <c r="W5" s="5"/>
      <c r="X5" s="5"/>
      <c r="Y5" s="5"/>
      <c r="Z5" s="5"/>
    </row>
    <row r="6" spans="1:26" ht="363" thickBot="1" x14ac:dyDescent="0.3">
      <c r="A6" s="36">
        <v>210</v>
      </c>
      <c r="B6" s="36">
        <v>8</v>
      </c>
      <c r="C6" s="36" t="s">
        <v>18</v>
      </c>
      <c r="D6" s="36">
        <v>3</v>
      </c>
      <c r="E6" s="36" t="s">
        <v>207</v>
      </c>
      <c r="F6" s="36" t="s">
        <v>358</v>
      </c>
      <c r="G6" s="36" t="s">
        <v>362</v>
      </c>
      <c r="H6" s="38" t="s">
        <v>365</v>
      </c>
      <c r="I6" s="39" t="s">
        <v>361</v>
      </c>
      <c r="J6" s="5"/>
      <c r="K6" s="5"/>
      <c r="L6" s="5"/>
      <c r="M6" s="5"/>
      <c r="N6" s="5"/>
      <c r="O6" s="5"/>
      <c r="P6" s="5"/>
      <c r="Q6" s="5"/>
      <c r="R6" s="5"/>
      <c r="S6" s="5"/>
      <c r="T6" s="5"/>
      <c r="U6" s="5"/>
      <c r="V6" s="5"/>
      <c r="W6" s="5"/>
      <c r="X6" s="5"/>
      <c r="Y6" s="5"/>
      <c r="Z6" s="5"/>
    </row>
    <row r="7" spans="1:26" ht="363" thickBot="1" x14ac:dyDescent="0.3">
      <c r="A7" s="36">
        <v>211</v>
      </c>
      <c r="B7" s="36">
        <v>8</v>
      </c>
      <c r="C7" s="36" t="s">
        <v>18</v>
      </c>
      <c r="D7" s="36">
        <v>3</v>
      </c>
      <c r="E7" s="36" t="s">
        <v>207</v>
      </c>
      <c r="F7" s="36" t="s">
        <v>358</v>
      </c>
      <c r="G7" s="36" t="s">
        <v>359</v>
      </c>
      <c r="H7" s="38" t="s">
        <v>366</v>
      </c>
      <c r="I7" s="39" t="s">
        <v>361</v>
      </c>
      <c r="J7" s="5"/>
      <c r="K7" s="5"/>
      <c r="L7" s="5"/>
      <c r="M7" s="5"/>
      <c r="N7" s="5"/>
      <c r="O7" s="5"/>
      <c r="P7" s="5"/>
      <c r="Q7" s="5"/>
      <c r="R7" s="5"/>
      <c r="S7" s="5"/>
      <c r="T7" s="5"/>
      <c r="U7" s="5"/>
      <c r="V7" s="5"/>
      <c r="W7" s="5"/>
      <c r="X7" s="5"/>
      <c r="Y7" s="5"/>
      <c r="Z7" s="5"/>
    </row>
    <row r="8" spans="1:26" ht="300" thickBot="1" x14ac:dyDescent="0.3">
      <c r="A8" s="36">
        <v>212</v>
      </c>
      <c r="B8" s="36">
        <v>8</v>
      </c>
      <c r="C8" s="36" t="s">
        <v>18</v>
      </c>
      <c r="D8" s="36">
        <v>3</v>
      </c>
      <c r="E8" s="36" t="s">
        <v>207</v>
      </c>
      <c r="F8" s="36" t="s">
        <v>358</v>
      </c>
      <c r="G8" s="36" t="s">
        <v>37</v>
      </c>
      <c r="H8" s="43" t="s">
        <v>367</v>
      </c>
      <c r="I8" s="39" t="s">
        <v>361</v>
      </c>
      <c r="J8" s="5"/>
      <c r="K8" s="5"/>
      <c r="L8" s="5"/>
      <c r="M8" s="5"/>
      <c r="N8" s="5"/>
      <c r="O8" s="5"/>
      <c r="P8" s="5"/>
      <c r="Q8" s="5"/>
      <c r="R8" s="5"/>
      <c r="S8" s="5"/>
      <c r="T8" s="5"/>
      <c r="U8" s="5"/>
      <c r="V8" s="5"/>
      <c r="W8" s="5"/>
      <c r="X8" s="5"/>
      <c r="Y8" s="5"/>
      <c r="Z8" s="5"/>
    </row>
    <row r="9" spans="1:26" ht="284.25" thickBot="1" x14ac:dyDescent="0.3">
      <c r="A9" s="36">
        <v>213</v>
      </c>
      <c r="B9" s="36">
        <v>8</v>
      </c>
      <c r="C9" s="36" t="s">
        <v>18</v>
      </c>
      <c r="D9" s="36">
        <v>3</v>
      </c>
      <c r="E9" s="36" t="s">
        <v>207</v>
      </c>
      <c r="F9" s="36" t="s">
        <v>358</v>
      </c>
      <c r="G9" s="36" t="s">
        <v>368</v>
      </c>
      <c r="H9" s="43" t="s">
        <v>369</v>
      </c>
      <c r="I9" s="39" t="s">
        <v>361</v>
      </c>
      <c r="J9" s="5"/>
      <c r="K9" s="5"/>
      <c r="L9" s="5"/>
      <c r="M9" s="5"/>
      <c r="N9" s="5"/>
      <c r="O9" s="5"/>
      <c r="P9" s="5"/>
      <c r="Q9" s="5"/>
      <c r="R9" s="5"/>
      <c r="S9" s="5"/>
      <c r="T9" s="5"/>
      <c r="U9" s="5"/>
      <c r="V9" s="5"/>
      <c r="W9" s="5"/>
      <c r="X9" s="5"/>
      <c r="Y9" s="5"/>
      <c r="Z9" s="5"/>
    </row>
    <row r="10" spans="1:26" ht="409.6" thickBot="1" x14ac:dyDescent="0.3">
      <c r="A10" s="36">
        <v>214</v>
      </c>
      <c r="B10" s="36">
        <v>8</v>
      </c>
      <c r="C10" s="36" t="s">
        <v>18</v>
      </c>
      <c r="D10" s="36">
        <v>3</v>
      </c>
      <c r="E10" s="36" t="s">
        <v>207</v>
      </c>
      <c r="F10" s="36" t="s">
        <v>358</v>
      </c>
      <c r="G10" s="36" t="s">
        <v>323</v>
      </c>
      <c r="H10" s="38" t="s">
        <v>370</v>
      </c>
      <c r="I10" s="39" t="s">
        <v>361</v>
      </c>
      <c r="J10" s="5"/>
      <c r="K10" s="5"/>
      <c r="L10" s="5"/>
      <c r="M10" s="5"/>
      <c r="N10" s="5"/>
      <c r="O10" s="5"/>
      <c r="P10" s="5"/>
      <c r="Q10" s="5"/>
      <c r="R10" s="5"/>
      <c r="S10" s="5"/>
      <c r="T10" s="5"/>
      <c r="U10" s="5"/>
      <c r="V10" s="5"/>
      <c r="W10" s="5"/>
      <c r="X10" s="5"/>
      <c r="Y10" s="5"/>
      <c r="Z10" s="5"/>
    </row>
    <row r="11" spans="1:26" ht="378.75" thickBot="1" x14ac:dyDescent="0.3">
      <c r="A11" s="36">
        <v>215</v>
      </c>
      <c r="B11" s="36">
        <v>8</v>
      </c>
      <c r="C11" s="36" t="s">
        <v>18</v>
      </c>
      <c r="D11" s="36">
        <v>3</v>
      </c>
      <c r="E11" s="36" t="s">
        <v>207</v>
      </c>
      <c r="F11" s="36" t="s">
        <v>358</v>
      </c>
      <c r="G11" s="36" t="s">
        <v>359</v>
      </c>
      <c r="H11" s="43" t="s">
        <v>371</v>
      </c>
      <c r="I11" s="39" t="s">
        <v>361</v>
      </c>
      <c r="J11" s="5"/>
      <c r="K11" s="5"/>
      <c r="L11" s="5"/>
      <c r="M11" s="5"/>
      <c r="N11" s="5"/>
      <c r="O11" s="5"/>
      <c r="P11" s="5"/>
      <c r="Q11" s="5"/>
      <c r="R11" s="5"/>
      <c r="S11" s="5"/>
      <c r="T11" s="5"/>
      <c r="U11" s="5"/>
      <c r="V11" s="5"/>
      <c r="W11" s="5"/>
      <c r="X11" s="5"/>
      <c r="Y11" s="5"/>
      <c r="Z11" s="5"/>
    </row>
    <row r="12" spans="1:26" ht="347.25" thickBot="1" x14ac:dyDescent="0.3">
      <c r="A12" s="36">
        <v>216</v>
      </c>
      <c r="B12" s="36">
        <v>8</v>
      </c>
      <c r="C12" s="36" t="s">
        <v>18</v>
      </c>
      <c r="D12" s="36">
        <v>3</v>
      </c>
      <c r="E12" s="36" t="s">
        <v>207</v>
      </c>
      <c r="F12" s="36" t="s">
        <v>358</v>
      </c>
      <c r="G12" s="36" t="s">
        <v>362</v>
      </c>
      <c r="H12" s="43" t="s">
        <v>372</v>
      </c>
      <c r="I12" s="39" t="s">
        <v>361</v>
      </c>
      <c r="J12" s="5"/>
      <c r="K12" s="5"/>
      <c r="L12" s="5"/>
      <c r="M12" s="5"/>
      <c r="N12" s="5"/>
      <c r="O12" s="5"/>
      <c r="P12" s="5"/>
      <c r="Q12" s="5"/>
      <c r="R12" s="5"/>
      <c r="S12" s="5"/>
      <c r="T12" s="5"/>
      <c r="U12" s="5"/>
      <c r="V12" s="5"/>
      <c r="W12" s="5"/>
      <c r="X12" s="5"/>
      <c r="Y12" s="5"/>
      <c r="Z12" s="5"/>
    </row>
    <row r="13" spans="1:26" ht="189.75" thickBot="1" x14ac:dyDescent="0.3">
      <c r="A13" s="36">
        <v>217</v>
      </c>
      <c r="B13" s="36">
        <v>8</v>
      </c>
      <c r="C13" s="36" t="s">
        <v>18</v>
      </c>
      <c r="D13" s="36">
        <v>3</v>
      </c>
      <c r="E13" s="36" t="s">
        <v>207</v>
      </c>
      <c r="F13" s="36" t="s">
        <v>358</v>
      </c>
      <c r="G13" s="36" t="s">
        <v>323</v>
      </c>
      <c r="H13" s="43" t="s">
        <v>373</v>
      </c>
      <c r="I13" s="39" t="s">
        <v>361</v>
      </c>
      <c r="J13" s="5"/>
      <c r="K13" s="5"/>
      <c r="L13" s="5"/>
      <c r="M13" s="5"/>
      <c r="N13" s="5"/>
      <c r="O13" s="5"/>
      <c r="P13" s="5"/>
      <c r="Q13" s="5"/>
      <c r="R13" s="5"/>
      <c r="S13" s="5"/>
      <c r="T13" s="5"/>
      <c r="U13" s="5"/>
      <c r="V13" s="5"/>
      <c r="W13" s="5"/>
      <c r="X13" s="5"/>
      <c r="Y13" s="5"/>
      <c r="Z13" s="5"/>
    </row>
    <row r="14" spans="1:26" ht="189.75" thickBot="1" x14ac:dyDescent="0.3">
      <c r="A14" s="36">
        <v>218</v>
      </c>
      <c r="B14" s="36">
        <v>8</v>
      </c>
      <c r="C14" s="36" t="s">
        <v>18</v>
      </c>
      <c r="D14" s="36">
        <v>3</v>
      </c>
      <c r="E14" s="36" t="s">
        <v>207</v>
      </c>
      <c r="F14" s="36" t="s">
        <v>358</v>
      </c>
      <c r="G14" s="36" t="s">
        <v>374</v>
      </c>
      <c r="H14" s="43" t="s">
        <v>375</v>
      </c>
      <c r="I14" s="39" t="s">
        <v>361</v>
      </c>
      <c r="J14" s="5"/>
      <c r="K14" s="5"/>
      <c r="L14" s="5"/>
      <c r="M14" s="5"/>
      <c r="N14" s="5"/>
      <c r="O14" s="5"/>
      <c r="P14" s="5"/>
      <c r="Q14" s="5"/>
      <c r="R14" s="5"/>
      <c r="S14" s="5"/>
      <c r="T14" s="5"/>
      <c r="U14" s="5"/>
      <c r="V14" s="5"/>
      <c r="W14" s="5"/>
      <c r="X14" s="5"/>
      <c r="Y14" s="5"/>
      <c r="Z14" s="5"/>
    </row>
    <row r="15" spans="1:26" ht="158.25" thickBot="1" x14ac:dyDescent="0.3">
      <c r="A15" s="36">
        <v>219</v>
      </c>
      <c r="B15" s="36">
        <v>8</v>
      </c>
      <c r="C15" s="36" t="s">
        <v>18</v>
      </c>
      <c r="D15" s="36">
        <v>3</v>
      </c>
      <c r="E15" s="36" t="s">
        <v>207</v>
      </c>
      <c r="F15" s="36" t="s">
        <v>358</v>
      </c>
      <c r="G15" s="36" t="s">
        <v>362</v>
      </c>
      <c r="H15" s="43" t="s">
        <v>376</v>
      </c>
      <c r="I15" s="39" t="s">
        <v>361</v>
      </c>
      <c r="J15" s="5"/>
      <c r="K15" s="5"/>
      <c r="L15" s="5"/>
      <c r="M15" s="5"/>
      <c r="N15" s="5"/>
      <c r="O15" s="5"/>
      <c r="P15" s="5"/>
      <c r="Q15" s="5"/>
      <c r="R15" s="5"/>
      <c r="S15" s="5"/>
      <c r="T15" s="5"/>
      <c r="U15" s="5"/>
      <c r="V15" s="5"/>
      <c r="W15" s="5"/>
      <c r="X15" s="5"/>
      <c r="Y15" s="5"/>
      <c r="Z15" s="5"/>
    </row>
    <row r="16" spans="1:26" ht="237" thickBot="1" x14ac:dyDescent="0.3">
      <c r="A16" s="36">
        <v>220</v>
      </c>
      <c r="B16" s="36">
        <v>8</v>
      </c>
      <c r="C16" s="36" t="s">
        <v>18</v>
      </c>
      <c r="D16" s="36">
        <v>3</v>
      </c>
      <c r="E16" s="36" t="s">
        <v>207</v>
      </c>
      <c r="F16" s="36" t="s">
        <v>358</v>
      </c>
      <c r="G16" s="36" t="s">
        <v>93</v>
      </c>
      <c r="H16" s="43" t="s">
        <v>377</v>
      </c>
      <c r="I16" s="39" t="s">
        <v>361</v>
      </c>
      <c r="J16" s="5"/>
      <c r="K16" s="5"/>
      <c r="L16" s="5"/>
      <c r="M16" s="5"/>
      <c r="N16" s="5"/>
      <c r="O16" s="5"/>
      <c r="P16" s="5"/>
      <c r="Q16" s="5"/>
      <c r="R16" s="5"/>
      <c r="S16" s="5"/>
      <c r="T16" s="5"/>
      <c r="U16" s="5"/>
      <c r="V16" s="5"/>
      <c r="W16" s="5"/>
      <c r="X16" s="5"/>
      <c r="Y16" s="5"/>
      <c r="Z16" s="5"/>
    </row>
    <row r="17" spans="1:26" ht="189.75" thickBot="1" x14ac:dyDescent="0.3">
      <c r="A17" s="36">
        <v>221</v>
      </c>
      <c r="B17" s="36">
        <v>8</v>
      </c>
      <c r="C17" s="36" t="s">
        <v>18</v>
      </c>
      <c r="D17" s="36">
        <v>3</v>
      </c>
      <c r="E17" s="36" t="s">
        <v>207</v>
      </c>
      <c r="F17" s="36" t="s">
        <v>358</v>
      </c>
      <c r="G17" s="36" t="s">
        <v>362</v>
      </c>
      <c r="H17" s="43" t="s">
        <v>378</v>
      </c>
      <c r="I17" s="39" t="s">
        <v>361</v>
      </c>
      <c r="J17" s="5"/>
      <c r="K17" s="5"/>
      <c r="L17" s="5"/>
      <c r="M17" s="5"/>
      <c r="N17" s="5"/>
      <c r="O17" s="5"/>
      <c r="P17" s="5"/>
      <c r="Q17" s="5"/>
      <c r="R17" s="5"/>
      <c r="S17" s="5"/>
      <c r="T17" s="5"/>
      <c r="U17" s="5"/>
      <c r="V17" s="5"/>
      <c r="W17" s="5"/>
      <c r="X17" s="5"/>
      <c r="Y17" s="5"/>
      <c r="Z17" s="5"/>
    </row>
    <row r="18" spans="1:26" ht="252.75" thickBot="1" x14ac:dyDescent="0.3">
      <c r="A18" s="36">
        <v>222</v>
      </c>
      <c r="B18" s="36">
        <v>8</v>
      </c>
      <c r="C18" s="36" t="s">
        <v>18</v>
      </c>
      <c r="D18" s="36">
        <v>3</v>
      </c>
      <c r="E18" s="36" t="s">
        <v>207</v>
      </c>
      <c r="F18" s="36" t="s">
        <v>358</v>
      </c>
      <c r="G18" s="36" t="s">
        <v>359</v>
      </c>
      <c r="H18" s="43" t="s">
        <v>379</v>
      </c>
      <c r="I18" s="39" t="s">
        <v>361</v>
      </c>
      <c r="J18" s="5"/>
      <c r="K18" s="5"/>
      <c r="L18" s="5"/>
      <c r="M18" s="5"/>
      <c r="N18" s="5"/>
      <c r="O18" s="5"/>
      <c r="P18" s="5"/>
      <c r="Q18" s="5"/>
      <c r="R18" s="5"/>
      <c r="S18" s="5"/>
      <c r="T18" s="5"/>
      <c r="U18" s="5"/>
      <c r="V18" s="5"/>
      <c r="W18" s="5"/>
      <c r="X18" s="5"/>
      <c r="Y18" s="5"/>
      <c r="Z18" s="5"/>
    </row>
    <row r="19" spans="1:26" ht="237" thickBot="1" x14ac:dyDescent="0.3">
      <c r="A19" s="36">
        <v>223</v>
      </c>
      <c r="B19" s="36">
        <v>8</v>
      </c>
      <c r="C19" s="36" t="s">
        <v>18</v>
      </c>
      <c r="D19" s="36">
        <v>3</v>
      </c>
      <c r="E19" s="36" t="s">
        <v>207</v>
      </c>
      <c r="F19" s="36" t="s">
        <v>358</v>
      </c>
      <c r="G19" s="36" t="s">
        <v>362</v>
      </c>
      <c r="H19" s="43" t="s">
        <v>380</v>
      </c>
      <c r="I19" s="39" t="s">
        <v>381</v>
      </c>
      <c r="J19" s="5"/>
      <c r="K19" s="5"/>
      <c r="L19" s="5"/>
      <c r="M19" s="5"/>
      <c r="N19" s="5"/>
      <c r="O19" s="5"/>
      <c r="P19" s="5"/>
      <c r="Q19" s="5"/>
      <c r="R19" s="5"/>
      <c r="S19" s="5"/>
      <c r="T19" s="5"/>
      <c r="U19" s="5"/>
      <c r="V19" s="5"/>
      <c r="W19" s="5"/>
      <c r="X19" s="5"/>
      <c r="Y19" s="5"/>
      <c r="Z19" s="5"/>
    </row>
    <row r="20" spans="1:26" ht="205.5" thickBot="1" x14ac:dyDescent="0.3">
      <c r="A20" s="36">
        <v>224</v>
      </c>
      <c r="B20" s="36">
        <v>8</v>
      </c>
      <c r="C20" s="36" t="s">
        <v>18</v>
      </c>
      <c r="D20" s="36">
        <v>3</v>
      </c>
      <c r="E20" s="36" t="s">
        <v>207</v>
      </c>
      <c r="F20" s="36" t="s">
        <v>358</v>
      </c>
      <c r="G20" s="36" t="s">
        <v>24</v>
      </c>
      <c r="H20" s="43" t="s">
        <v>382</v>
      </c>
      <c r="I20" s="39" t="s">
        <v>72</v>
      </c>
      <c r="J20" s="5"/>
      <c r="K20" s="5"/>
      <c r="L20" s="5"/>
      <c r="M20" s="5"/>
      <c r="N20" s="5"/>
      <c r="O20" s="5"/>
      <c r="P20" s="5"/>
      <c r="Q20" s="5"/>
      <c r="R20" s="5"/>
      <c r="S20" s="5"/>
      <c r="T20" s="5"/>
      <c r="U20" s="5"/>
      <c r="V20" s="5"/>
      <c r="W20" s="5"/>
      <c r="X20" s="5"/>
      <c r="Y20" s="5"/>
      <c r="Z20" s="5"/>
    </row>
    <row r="21" spans="1:26" ht="284.25" thickBot="1" x14ac:dyDescent="0.3">
      <c r="A21" s="36">
        <v>225</v>
      </c>
      <c r="B21" s="36">
        <v>8</v>
      </c>
      <c r="C21" s="36" t="s">
        <v>18</v>
      </c>
      <c r="D21" s="36">
        <v>3</v>
      </c>
      <c r="E21" s="36" t="s">
        <v>207</v>
      </c>
      <c r="F21" s="36" t="s">
        <v>358</v>
      </c>
      <c r="G21" s="36" t="s">
        <v>362</v>
      </c>
      <c r="H21" s="43" t="s">
        <v>383</v>
      </c>
      <c r="I21" s="39" t="s">
        <v>72</v>
      </c>
      <c r="J21" s="5"/>
      <c r="K21" s="5"/>
      <c r="L21" s="5"/>
      <c r="M21" s="5"/>
      <c r="N21" s="5"/>
      <c r="O21" s="5"/>
      <c r="P21" s="5"/>
      <c r="Q21" s="5"/>
      <c r="R21" s="5"/>
      <c r="S21" s="5"/>
      <c r="T21" s="5"/>
      <c r="U21" s="5"/>
      <c r="V21" s="5"/>
      <c r="W21" s="5"/>
      <c r="X21" s="5"/>
      <c r="Y21" s="5"/>
      <c r="Z21" s="5"/>
    </row>
    <row r="22" spans="1:26" ht="252.75" thickBot="1" x14ac:dyDescent="0.3">
      <c r="A22" s="36">
        <v>226</v>
      </c>
      <c r="B22" s="36">
        <v>8</v>
      </c>
      <c r="C22" s="36" t="s">
        <v>18</v>
      </c>
      <c r="D22" s="36">
        <v>3</v>
      </c>
      <c r="E22" s="36" t="s">
        <v>207</v>
      </c>
      <c r="F22" s="36" t="s">
        <v>358</v>
      </c>
      <c r="G22" s="36" t="s">
        <v>57</v>
      </c>
      <c r="H22" s="43" t="s">
        <v>384</v>
      </c>
      <c r="I22" s="39" t="s">
        <v>69</v>
      </c>
      <c r="J22" s="5"/>
      <c r="K22" s="5"/>
      <c r="L22" s="5"/>
      <c r="M22" s="5"/>
      <c r="N22" s="5"/>
      <c r="O22" s="5"/>
      <c r="P22" s="5"/>
      <c r="Q22" s="5"/>
      <c r="R22" s="5"/>
      <c r="S22" s="5"/>
      <c r="T22" s="5"/>
      <c r="U22" s="5"/>
      <c r="V22" s="5"/>
      <c r="W22" s="5"/>
      <c r="X22" s="5"/>
      <c r="Y22" s="5"/>
      <c r="Z22" s="5"/>
    </row>
    <row r="23" spans="1:26" ht="284.25" thickBot="1" x14ac:dyDescent="0.3">
      <c r="A23" s="36">
        <v>227</v>
      </c>
      <c r="B23" s="36">
        <v>8</v>
      </c>
      <c r="C23" s="36" t="s">
        <v>18</v>
      </c>
      <c r="D23" s="36">
        <v>3</v>
      </c>
      <c r="E23" s="36" t="s">
        <v>207</v>
      </c>
      <c r="F23" s="36" t="s">
        <v>358</v>
      </c>
      <c r="G23" s="36" t="s">
        <v>347</v>
      </c>
      <c r="H23" s="43" t="s">
        <v>385</v>
      </c>
      <c r="I23" s="39" t="s">
        <v>69</v>
      </c>
      <c r="J23" s="5"/>
      <c r="K23" s="5"/>
      <c r="L23" s="5"/>
      <c r="M23" s="5"/>
      <c r="N23" s="5"/>
      <c r="O23" s="5"/>
      <c r="P23" s="5"/>
      <c r="Q23" s="5"/>
      <c r="R23" s="5"/>
      <c r="S23" s="5"/>
      <c r="T23" s="5"/>
      <c r="U23" s="5"/>
      <c r="V23" s="5"/>
      <c r="W23" s="5"/>
      <c r="X23" s="5"/>
      <c r="Y23" s="5"/>
      <c r="Z23" s="5"/>
    </row>
    <row r="24" spans="1:26" ht="15.75" customHeight="1" x14ac:dyDescent="0.25">
      <c r="A24" s="5"/>
      <c r="B24" s="5"/>
      <c r="C24" s="5"/>
      <c r="D24" s="5"/>
      <c r="E24" s="5"/>
      <c r="F24" s="5"/>
      <c r="G24" s="5"/>
      <c r="H24" s="5"/>
      <c r="I24" s="5"/>
      <c r="J24" s="5"/>
      <c r="K24" s="5"/>
      <c r="L24" s="5"/>
      <c r="M24" s="5"/>
      <c r="N24" s="5"/>
      <c r="O24" s="5"/>
      <c r="P24" s="5"/>
      <c r="Q24" s="5"/>
      <c r="R24" s="5"/>
      <c r="S24" s="5"/>
      <c r="T24" s="5"/>
      <c r="U24" s="5"/>
      <c r="V24" s="5"/>
      <c r="W24" s="5"/>
      <c r="X24" s="5"/>
      <c r="Y24" s="5"/>
      <c r="Z24" s="5"/>
    </row>
    <row r="25" spans="1:26" ht="15.75" customHeight="1" x14ac:dyDescent="0.25">
      <c r="A25" s="5"/>
      <c r="B25" s="5"/>
      <c r="C25" s="5"/>
      <c r="D25" s="5"/>
      <c r="E25" s="5"/>
      <c r="F25" s="5"/>
      <c r="G25" s="5"/>
      <c r="H25" s="5"/>
      <c r="I25" s="5"/>
      <c r="J25" s="5"/>
      <c r="K25" s="5"/>
      <c r="L25" s="5"/>
      <c r="M25" s="5"/>
      <c r="N25" s="5"/>
      <c r="O25" s="5"/>
      <c r="P25" s="5"/>
      <c r="Q25" s="5"/>
      <c r="R25" s="5"/>
      <c r="S25" s="5"/>
      <c r="T25" s="5"/>
      <c r="U25" s="5"/>
      <c r="V25" s="5"/>
      <c r="W25" s="5"/>
      <c r="X25" s="5"/>
      <c r="Y25" s="5"/>
      <c r="Z25" s="5"/>
    </row>
    <row r="26" spans="1:26" ht="15.75" customHeight="1" x14ac:dyDescent="0.25">
      <c r="A26" s="5"/>
      <c r="B26" s="5"/>
      <c r="C26" s="5"/>
      <c r="D26" s="5"/>
      <c r="E26" s="5"/>
      <c r="F26" s="5"/>
      <c r="G26" s="5"/>
      <c r="H26" s="5"/>
      <c r="I26" s="5"/>
      <c r="J26" s="5"/>
      <c r="K26" s="5"/>
      <c r="L26" s="5"/>
      <c r="M26" s="5"/>
      <c r="N26" s="5"/>
      <c r="O26" s="5"/>
      <c r="P26" s="5"/>
      <c r="Q26" s="5"/>
      <c r="R26" s="5"/>
      <c r="S26" s="5"/>
      <c r="T26" s="5"/>
      <c r="U26" s="5"/>
      <c r="V26" s="5"/>
      <c r="W26" s="5"/>
      <c r="X26" s="5"/>
      <c r="Y26" s="5"/>
      <c r="Z26" s="5"/>
    </row>
    <row r="27" spans="1:26" ht="15.75" customHeight="1" x14ac:dyDescent="0.25">
      <c r="A27" s="5"/>
      <c r="B27" s="5"/>
      <c r="C27" s="5"/>
      <c r="D27" s="5"/>
      <c r="E27" s="5"/>
      <c r="F27" s="5"/>
      <c r="G27" s="5"/>
      <c r="H27" s="5"/>
      <c r="I27" s="5"/>
      <c r="J27" s="5"/>
      <c r="K27" s="5"/>
      <c r="L27" s="5"/>
      <c r="M27" s="5"/>
      <c r="N27" s="5"/>
      <c r="O27" s="5"/>
      <c r="P27" s="5"/>
      <c r="Q27" s="5"/>
      <c r="R27" s="5"/>
      <c r="S27" s="5"/>
      <c r="T27" s="5"/>
      <c r="U27" s="5"/>
      <c r="V27" s="5"/>
      <c r="W27" s="5"/>
      <c r="X27" s="5"/>
      <c r="Y27" s="5"/>
      <c r="Z27" s="5"/>
    </row>
    <row r="28" spans="1:26" ht="15.75" customHeight="1" x14ac:dyDescent="0.25">
      <c r="A28" s="5"/>
      <c r="B28" s="5"/>
      <c r="C28" s="5"/>
      <c r="D28" s="5"/>
      <c r="E28" s="5"/>
      <c r="F28" s="5"/>
      <c r="G28" s="5"/>
      <c r="H28" s="5"/>
      <c r="I28" s="5"/>
      <c r="J28" s="5"/>
      <c r="K28" s="5"/>
      <c r="L28" s="5"/>
      <c r="M28" s="5"/>
      <c r="N28" s="5"/>
      <c r="O28" s="5"/>
      <c r="P28" s="5"/>
      <c r="Q28" s="5"/>
      <c r="R28" s="5"/>
      <c r="S28" s="5"/>
      <c r="T28" s="5"/>
      <c r="U28" s="5"/>
      <c r="V28" s="5"/>
      <c r="W28" s="5"/>
      <c r="X28" s="5"/>
      <c r="Y28" s="5"/>
      <c r="Z28" s="5"/>
    </row>
    <row r="29" spans="1:26" ht="15.75" customHeight="1" x14ac:dyDescent="0.25">
      <c r="A29" s="5"/>
      <c r="B29" s="5"/>
      <c r="C29" s="5"/>
      <c r="D29" s="5"/>
      <c r="E29" s="5"/>
      <c r="F29" s="5"/>
      <c r="G29" s="5"/>
      <c r="H29" s="5"/>
      <c r="I29" s="5"/>
      <c r="J29" s="5"/>
      <c r="K29" s="5"/>
      <c r="L29" s="5"/>
      <c r="M29" s="5"/>
      <c r="N29" s="5"/>
      <c r="O29" s="5"/>
      <c r="P29" s="5"/>
      <c r="Q29" s="5"/>
      <c r="R29" s="5"/>
      <c r="S29" s="5"/>
      <c r="T29" s="5"/>
      <c r="U29" s="5"/>
      <c r="V29" s="5"/>
      <c r="W29" s="5"/>
      <c r="X29" s="5"/>
      <c r="Y29" s="5"/>
      <c r="Z29" s="5"/>
    </row>
    <row r="30" spans="1:26" ht="15.75" customHeight="1" x14ac:dyDescent="0.25">
      <c r="A30" s="5"/>
      <c r="B30" s="5"/>
      <c r="C30" s="5"/>
      <c r="D30" s="5"/>
      <c r="E30" s="5"/>
      <c r="F30" s="5"/>
      <c r="G30" s="5"/>
      <c r="H30" s="5"/>
      <c r="I30" s="5"/>
      <c r="J30" s="5"/>
      <c r="K30" s="5"/>
      <c r="L30" s="5"/>
      <c r="M30" s="5"/>
      <c r="N30" s="5"/>
      <c r="O30" s="5"/>
      <c r="P30" s="5"/>
      <c r="Q30" s="5"/>
      <c r="R30" s="5"/>
      <c r="S30" s="5"/>
      <c r="T30" s="5"/>
      <c r="U30" s="5"/>
      <c r="V30" s="5"/>
      <c r="W30" s="5"/>
      <c r="X30" s="5"/>
      <c r="Y30" s="5"/>
      <c r="Z30" s="5"/>
    </row>
    <row r="31" spans="1:26" ht="15.75" customHeight="1" x14ac:dyDescent="0.25">
      <c r="A31" s="5"/>
      <c r="B31" s="5"/>
      <c r="C31" s="5"/>
      <c r="D31" s="5"/>
      <c r="E31" s="5"/>
      <c r="F31" s="5"/>
      <c r="G31" s="5"/>
      <c r="H31" s="5"/>
      <c r="I31" s="5"/>
      <c r="J31" s="5"/>
      <c r="K31" s="5"/>
      <c r="L31" s="5"/>
      <c r="M31" s="5"/>
      <c r="N31" s="5"/>
      <c r="O31" s="5"/>
      <c r="P31" s="5"/>
      <c r="Q31" s="5"/>
      <c r="R31" s="5"/>
      <c r="S31" s="5"/>
      <c r="T31" s="5"/>
      <c r="U31" s="5"/>
      <c r="V31" s="5"/>
      <c r="W31" s="5"/>
      <c r="X31" s="5"/>
      <c r="Y31" s="5"/>
      <c r="Z31" s="5"/>
    </row>
    <row r="32" spans="1:26" ht="15.75" customHeight="1" x14ac:dyDescent="0.25">
      <c r="A32" s="5"/>
      <c r="B32" s="5"/>
      <c r="C32" s="5"/>
      <c r="D32" s="5"/>
      <c r="E32" s="5"/>
      <c r="F32" s="5"/>
      <c r="G32" s="5"/>
      <c r="H32" s="5"/>
      <c r="I32" s="5"/>
      <c r="J32" s="5"/>
      <c r="K32" s="5"/>
      <c r="L32" s="5"/>
      <c r="M32" s="5"/>
      <c r="N32" s="5"/>
      <c r="O32" s="5"/>
      <c r="P32" s="5"/>
      <c r="Q32" s="5"/>
      <c r="R32" s="5"/>
      <c r="S32" s="5"/>
      <c r="T32" s="5"/>
      <c r="U32" s="5"/>
      <c r="V32" s="5"/>
      <c r="W32" s="5"/>
      <c r="X32" s="5"/>
      <c r="Y32" s="5"/>
      <c r="Z32" s="5"/>
    </row>
    <row r="33" spans="1:26" ht="15.75" customHeight="1" x14ac:dyDescent="0.25">
      <c r="A33" s="5"/>
      <c r="B33" s="5"/>
      <c r="C33" s="5"/>
      <c r="D33" s="5"/>
      <c r="E33" s="5"/>
      <c r="F33" s="5"/>
      <c r="G33" s="5"/>
      <c r="H33" s="5"/>
      <c r="I33" s="5"/>
      <c r="J33" s="5"/>
      <c r="K33" s="5"/>
      <c r="L33" s="5"/>
      <c r="M33" s="5"/>
      <c r="N33" s="5"/>
      <c r="O33" s="5"/>
      <c r="P33" s="5"/>
      <c r="Q33" s="5"/>
      <c r="R33" s="5"/>
      <c r="S33" s="5"/>
      <c r="T33" s="5"/>
      <c r="U33" s="5"/>
      <c r="V33" s="5"/>
      <c r="W33" s="5"/>
      <c r="X33" s="5"/>
      <c r="Y33" s="5"/>
      <c r="Z33" s="5"/>
    </row>
    <row r="34" spans="1:26" ht="15.75" customHeight="1" x14ac:dyDescent="0.25">
      <c r="A34" s="5"/>
      <c r="B34" s="5"/>
      <c r="C34" s="5"/>
      <c r="D34" s="5"/>
      <c r="E34" s="5"/>
      <c r="F34" s="5"/>
      <c r="G34" s="5"/>
      <c r="H34" s="5"/>
      <c r="I34" s="5"/>
      <c r="J34" s="5"/>
      <c r="K34" s="5"/>
      <c r="L34" s="5"/>
      <c r="M34" s="5"/>
      <c r="N34" s="5"/>
      <c r="O34" s="5"/>
      <c r="P34" s="5"/>
      <c r="Q34" s="5"/>
      <c r="R34" s="5"/>
      <c r="S34" s="5"/>
      <c r="T34" s="5"/>
      <c r="U34" s="5"/>
      <c r="V34" s="5"/>
      <c r="W34" s="5"/>
      <c r="X34" s="5"/>
      <c r="Y34" s="5"/>
      <c r="Z34" s="5"/>
    </row>
    <row r="35" spans="1:26" ht="15.75" customHeight="1" x14ac:dyDescent="0.25">
      <c r="A35" s="5"/>
      <c r="B35" s="5"/>
      <c r="C35" s="5"/>
      <c r="D35" s="5"/>
      <c r="E35" s="5"/>
      <c r="F35" s="5"/>
      <c r="G35" s="5"/>
      <c r="H35" s="5"/>
      <c r="I35" s="5"/>
      <c r="J35" s="5"/>
      <c r="K35" s="5"/>
      <c r="L35" s="5"/>
      <c r="M35" s="5"/>
      <c r="N35" s="5"/>
      <c r="O35" s="5"/>
      <c r="P35" s="5"/>
      <c r="Q35" s="5"/>
      <c r="R35" s="5"/>
      <c r="S35" s="5"/>
      <c r="T35" s="5"/>
      <c r="U35" s="5"/>
      <c r="V35" s="5"/>
      <c r="W35" s="5"/>
      <c r="X35" s="5"/>
      <c r="Y35" s="5"/>
      <c r="Z35" s="5"/>
    </row>
    <row r="36" spans="1:26" ht="15.75" customHeight="1" x14ac:dyDescent="0.25">
      <c r="A36" s="5"/>
      <c r="B36" s="5"/>
      <c r="C36" s="5"/>
      <c r="D36" s="5"/>
      <c r="E36" s="5"/>
      <c r="F36" s="5"/>
      <c r="G36" s="5"/>
      <c r="H36" s="5"/>
      <c r="I36" s="5"/>
      <c r="J36" s="5"/>
      <c r="K36" s="5"/>
      <c r="L36" s="5"/>
      <c r="M36" s="5"/>
      <c r="N36" s="5"/>
      <c r="O36" s="5"/>
      <c r="P36" s="5"/>
      <c r="Q36" s="5"/>
      <c r="R36" s="5"/>
      <c r="S36" s="5"/>
      <c r="T36" s="5"/>
      <c r="U36" s="5"/>
      <c r="V36" s="5"/>
      <c r="W36" s="5"/>
      <c r="X36" s="5"/>
      <c r="Y36" s="5"/>
      <c r="Z36" s="5"/>
    </row>
    <row r="37" spans="1:26" ht="15.75" customHeight="1" x14ac:dyDescent="0.25">
      <c r="A37" s="5"/>
      <c r="B37" s="5"/>
      <c r="C37" s="5"/>
      <c r="D37" s="5"/>
      <c r="E37" s="5"/>
      <c r="F37" s="5"/>
      <c r="G37" s="5"/>
      <c r="H37" s="5"/>
      <c r="I37" s="5"/>
      <c r="J37" s="5"/>
      <c r="K37" s="5"/>
      <c r="L37" s="5"/>
      <c r="M37" s="5"/>
      <c r="N37" s="5"/>
      <c r="O37" s="5"/>
      <c r="P37" s="5"/>
      <c r="Q37" s="5"/>
      <c r="R37" s="5"/>
      <c r="S37" s="5"/>
      <c r="T37" s="5"/>
      <c r="U37" s="5"/>
      <c r="V37" s="5"/>
      <c r="W37" s="5"/>
      <c r="X37" s="5"/>
      <c r="Y37" s="5"/>
      <c r="Z37" s="5"/>
    </row>
    <row r="38" spans="1:26" ht="15.75" customHeight="1" x14ac:dyDescent="0.25">
      <c r="A38" s="5"/>
      <c r="B38" s="5"/>
      <c r="C38" s="5"/>
      <c r="D38" s="5"/>
      <c r="E38" s="5"/>
      <c r="F38" s="5"/>
      <c r="G38" s="5"/>
      <c r="H38" s="5"/>
      <c r="I38" s="5"/>
      <c r="J38" s="5"/>
      <c r="K38" s="5"/>
      <c r="L38" s="5"/>
      <c r="M38" s="5"/>
      <c r="N38" s="5"/>
      <c r="O38" s="5"/>
      <c r="P38" s="5"/>
      <c r="Q38" s="5"/>
      <c r="R38" s="5"/>
      <c r="S38" s="5"/>
      <c r="T38" s="5"/>
      <c r="U38" s="5"/>
      <c r="V38" s="5"/>
      <c r="W38" s="5"/>
      <c r="X38" s="5"/>
      <c r="Y38" s="5"/>
      <c r="Z38" s="5"/>
    </row>
    <row r="39" spans="1:26" ht="15.75" customHeight="1" x14ac:dyDescent="0.25">
      <c r="A39" s="5"/>
      <c r="B39" s="5"/>
      <c r="C39" s="5"/>
      <c r="D39" s="5"/>
      <c r="E39" s="5"/>
      <c r="F39" s="5"/>
      <c r="G39" s="5"/>
      <c r="H39" s="5"/>
      <c r="I39" s="5"/>
      <c r="J39" s="5"/>
      <c r="K39" s="5"/>
      <c r="L39" s="5"/>
      <c r="M39" s="5"/>
      <c r="N39" s="5"/>
      <c r="O39" s="5"/>
      <c r="P39" s="5"/>
      <c r="Q39" s="5"/>
      <c r="R39" s="5"/>
      <c r="S39" s="5"/>
      <c r="T39" s="5"/>
      <c r="U39" s="5"/>
      <c r="V39" s="5"/>
      <c r="W39" s="5"/>
      <c r="X39" s="5"/>
      <c r="Y39" s="5"/>
      <c r="Z39" s="5"/>
    </row>
    <row r="40" spans="1:26" ht="15.75" customHeight="1" x14ac:dyDescent="0.25">
      <c r="A40" s="5"/>
      <c r="B40" s="5"/>
      <c r="C40" s="5"/>
      <c r="D40" s="5"/>
      <c r="E40" s="5"/>
      <c r="F40" s="5"/>
      <c r="G40" s="5"/>
      <c r="H40" s="5"/>
      <c r="I40" s="5"/>
      <c r="J40" s="5"/>
      <c r="K40" s="5"/>
      <c r="L40" s="5"/>
      <c r="M40" s="5"/>
      <c r="N40" s="5"/>
      <c r="O40" s="5"/>
      <c r="P40" s="5"/>
      <c r="Q40" s="5"/>
      <c r="R40" s="5"/>
      <c r="S40" s="5"/>
      <c r="T40" s="5"/>
      <c r="U40" s="5"/>
      <c r="V40" s="5"/>
      <c r="W40" s="5"/>
      <c r="X40" s="5"/>
      <c r="Y40" s="5"/>
      <c r="Z40" s="5"/>
    </row>
    <row r="41" spans="1:26" ht="15.75" customHeight="1" x14ac:dyDescent="0.25">
      <c r="A41" s="5"/>
      <c r="B41" s="5"/>
      <c r="C41" s="5"/>
      <c r="D41" s="5"/>
      <c r="E41" s="5"/>
      <c r="F41" s="5"/>
      <c r="G41" s="5"/>
      <c r="H41" s="5"/>
      <c r="I41" s="5"/>
      <c r="J41" s="5"/>
      <c r="K41" s="5"/>
      <c r="L41" s="5"/>
      <c r="M41" s="5"/>
      <c r="N41" s="5"/>
      <c r="O41" s="5"/>
      <c r="P41" s="5"/>
      <c r="Q41" s="5"/>
      <c r="R41" s="5"/>
      <c r="S41" s="5"/>
      <c r="T41" s="5"/>
      <c r="U41" s="5"/>
      <c r="V41" s="5"/>
      <c r="W41" s="5"/>
      <c r="X41" s="5"/>
      <c r="Y41" s="5"/>
      <c r="Z41" s="5"/>
    </row>
    <row r="42" spans="1:26" ht="15.75" customHeight="1" x14ac:dyDescent="0.25">
      <c r="A42" s="5"/>
      <c r="B42" s="5"/>
      <c r="C42" s="5"/>
      <c r="D42" s="5"/>
      <c r="E42" s="5"/>
      <c r="F42" s="5"/>
      <c r="G42" s="5"/>
      <c r="H42" s="5"/>
      <c r="I42" s="5"/>
      <c r="J42" s="5"/>
      <c r="K42" s="5"/>
      <c r="L42" s="5"/>
      <c r="M42" s="5"/>
      <c r="N42" s="5"/>
      <c r="O42" s="5"/>
      <c r="P42" s="5"/>
      <c r="Q42" s="5"/>
      <c r="R42" s="5"/>
      <c r="S42" s="5"/>
      <c r="T42" s="5"/>
      <c r="U42" s="5"/>
      <c r="V42" s="5"/>
      <c r="W42" s="5"/>
      <c r="X42" s="5"/>
      <c r="Y42" s="5"/>
      <c r="Z42" s="5"/>
    </row>
    <row r="43" spans="1:26" ht="15.75" customHeight="1" x14ac:dyDescent="0.25">
      <c r="A43" s="5"/>
      <c r="B43" s="5"/>
      <c r="C43" s="5"/>
      <c r="D43" s="5"/>
      <c r="E43" s="5"/>
      <c r="F43" s="5"/>
      <c r="G43" s="5"/>
      <c r="H43" s="5"/>
      <c r="I43" s="5"/>
      <c r="J43" s="5"/>
      <c r="K43" s="5"/>
      <c r="L43" s="5"/>
      <c r="M43" s="5"/>
      <c r="N43" s="5"/>
      <c r="O43" s="5"/>
      <c r="P43" s="5"/>
      <c r="Q43" s="5"/>
      <c r="R43" s="5"/>
      <c r="S43" s="5"/>
      <c r="T43" s="5"/>
      <c r="U43" s="5"/>
      <c r="V43" s="5"/>
      <c r="W43" s="5"/>
      <c r="X43" s="5"/>
      <c r="Y43" s="5"/>
      <c r="Z43" s="5"/>
    </row>
    <row r="44" spans="1:26" ht="15.75" customHeight="1" x14ac:dyDescent="0.25">
      <c r="A44" s="5"/>
      <c r="B44" s="5"/>
      <c r="C44" s="5"/>
      <c r="D44" s="5"/>
      <c r="E44" s="5"/>
      <c r="F44" s="5"/>
      <c r="G44" s="5"/>
      <c r="H44" s="5"/>
      <c r="I44" s="5"/>
      <c r="J44" s="5"/>
      <c r="K44" s="5"/>
      <c r="L44" s="5"/>
      <c r="M44" s="5"/>
      <c r="N44" s="5"/>
      <c r="O44" s="5"/>
      <c r="P44" s="5"/>
      <c r="Q44" s="5"/>
      <c r="R44" s="5"/>
      <c r="S44" s="5"/>
      <c r="T44" s="5"/>
      <c r="U44" s="5"/>
      <c r="V44" s="5"/>
      <c r="W44" s="5"/>
      <c r="X44" s="5"/>
      <c r="Y44" s="5"/>
      <c r="Z44" s="5"/>
    </row>
    <row r="45" spans="1:26" ht="15.75" customHeight="1" x14ac:dyDescent="0.25">
      <c r="A45" s="5"/>
      <c r="B45" s="5"/>
      <c r="C45" s="5"/>
      <c r="D45" s="5"/>
      <c r="E45" s="5"/>
      <c r="F45" s="5"/>
      <c r="G45" s="5"/>
      <c r="H45" s="5"/>
      <c r="I45" s="5"/>
      <c r="J45" s="5"/>
      <c r="K45" s="5"/>
      <c r="L45" s="5"/>
      <c r="M45" s="5"/>
      <c r="N45" s="5"/>
      <c r="O45" s="5"/>
      <c r="P45" s="5"/>
      <c r="Q45" s="5"/>
      <c r="R45" s="5"/>
      <c r="S45" s="5"/>
      <c r="T45" s="5"/>
      <c r="U45" s="5"/>
      <c r="V45" s="5"/>
      <c r="W45" s="5"/>
      <c r="X45" s="5"/>
      <c r="Y45" s="5"/>
      <c r="Z45" s="5"/>
    </row>
    <row r="46" spans="1:26" ht="15.75" customHeight="1" x14ac:dyDescent="0.25">
      <c r="A46" s="5"/>
      <c r="B46" s="5"/>
      <c r="C46" s="5"/>
      <c r="D46" s="5"/>
      <c r="E46" s="5"/>
      <c r="F46" s="5"/>
      <c r="G46" s="5"/>
      <c r="H46" s="5"/>
      <c r="I46" s="5"/>
      <c r="J46" s="5"/>
      <c r="K46" s="5"/>
      <c r="L46" s="5"/>
      <c r="M46" s="5"/>
      <c r="N46" s="5"/>
      <c r="O46" s="5"/>
      <c r="P46" s="5"/>
      <c r="Q46" s="5"/>
      <c r="R46" s="5"/>
      <c r="S46" s="5"/>
      <c r="T46" s="5"/>
      <c r="U46" s="5"/>
      <c r="V46" s="5"/>
      <c r="W46" s="5"/>
      <c r="X46" s="5"/>
      <c r="Y46" s="5"/>
      <c r="Z46" s="5"/>
    </row>
    <row r="47" spans="1:26" ht="15.75" customHeight="1" x14ac:dyDescent="0.25">
      <c r="A47" s="5"/>
      <c r="B47" s="5"/>
      <c r="C47" s="5"/>
      <c r="D47" s="5"/>
      <c r="E47" s="5"/>
      <c r="F47" s="5"/>
      <c r="G47" s="5"/>
      <c r="H47" s="5"/>
      <c r="I47" s="5"/>
      <c r="J47" s="5"/>
      <c r="K47" s="5"/>
      <c r="L47" s="5"/>
      <c r="M47" s="5"/>
      <c r="N47" s="5"/>
      <c r="O47" s="5"/>
      <c r="P47" s="5"/>
      <c r="Q47" s="5"/>
      <c r="R47" s="5"/>
      <c r="S47" s="5"/>
      <c r="T47" s="5"/>
      <c r="U47" s="5"/>
      <c r="V47" s="5"/>
      <c r="W47" s="5"/>
      <c r="X47" s="5"/>
      <c r="Y47" s="5"/>
      <c r="Z47" s="5"/>
    </row>
    <row r="48" spans="1:26" ht="15.75" customHeight="1" x14ac:dyDescent="0.25">
      <c r="A48" s="5"/>
      <c r="B48" s="5"/>
      <c r="C48" s="5"/>
      <c r="D48" s="5"/>
      <c r="E48" s="5"/>
      <c r="F48" s="5"/>
      <c r="G48" s="5"/>
      <c r="H48" s="5"/>
      <c r="I48" s="5"/>
      <c r="J48" s="5"/>
      <c r="K48" s="5"/>
      <c r="L48" s="5"/>
      <c r="M48" s="5"/>
      <c r="N48" s="5"/>
      <c r="O48" s="5"/>
      <c r="P48" s="5"/>
      <c r="Q48" s="5"/>
      <c r="R48" s="5"/>
      <c r="S48" s="5"/>
      <c r="T48" s="5"/>
      <c r="U48" s="5"/>
      <c r="V48" s="5"/>
      <c r="W48" s="5"/>
      <c r="X48" s="5"/>
      <c r="Y48" s="5"/>
      <c r="Z48" s="5"/>
    </row>
    <row r="49" spans="1:26" ht="15.75" customHeight="1" x14ac:dyDescent="0.25">
      <c r="A49" s="5"/>
      <c r="B49" s="5"/>
      <c r="C49" s="5"/>
      <c r="D49" s="5"/>
      <c r="E49" s="5"/>
      <c r="F49" s="5"/>
      <c r="G49" s="5"/>
      <c r="H49" s="5"/>
      <c r="I49" s="5"/>
      <c r="J49" s="5"/>
      <c r="K49" s="5"/>
      <c r="L49" s="5"/>
      <c r="M49" s="5"/>
      <c r="N49" s="5"/>
      <c r="O49" s="5"/>
      <c r="P49" s="5"/>
      <c r="Q49" s="5"/>
      <c r="R49" s="5"/>
      <c r="S49" s="5"/>
      <c r="T49" s="5"/>
      <c r="U49" s="5"/>
      <c r="V49" s="5"/>
      <c r="W49" s="5"/>
      <c r="X49" s="5"/>
      <c r="Y49" s="5"/>
      <c r="Z49" s="5"/>
    </row>
    <row r="50" spans="1:26" ht="15.75" customHeight="1" x14ac:dyDescent="0.25">
      <c r="A50" s="5"/>
      <c r="B50" s="5"/>
      <c r="C50" s="5"/>
      <c r="D50" s="5"/>
      <c r="E50" s="5"/>
      <c r="F50" s="5"/>
      <c r="G50" s="5"/>
      <c r="H50" s="5"/>
      <c r="I50" s="5"/>
      <c r="J50" s="5"/>
      <c r="K50" s="5"/>
      <c r="L50" s="5"/>
      <c r="M50" s="5"/>
      <c r="N50" s="5"/>
      <c r="O50" s="5"/>
      <c r="P50" s="5"/>
      <c r="Q50" s="5"/>
      <c r="R50" s="5"/>
      <c r="S50" s="5"/>
      <c r="T50" s="5"/>
      <c r="U50" s="5"/>
      <c r="V50" s="5"/>
      <c r="W50" s="5"/>
      <c r="X50" s="5"/>
      <c r="Y50" s="5"/>
      <c r="Z50" s="5"/>
    </row>
    <row r="51" spans="1:26" ht="15.75" customHeight="1" x14ac:dyDescent="0.25">
      <c r="A51" s="5"/>
      <c r="B51" s="5"/>
      <c r="C51" s="5"/>
      <c r="D51" s="5"/>
      <c r="E51" s="5"/>
      <c r="F51" s="5"/>
      <c r="G51" s="5"/>
      <c r="H51" s="5"/>
      <c r="I51" s="5"/>
      <c r="J51" s="5"/>
      <c r="K51" s="5"/>
      <c r="L51" s="5"/>
      <c r="M51" s="5"/>
      <c r="N51" s="5"/>
      <c r="O51" s="5"/>
      <c r="P51" s="5"/>
      <c r="Q51" s="5"/>
      <c r="R51" s="5"/>
      <c r="S51" s="5"/>
      <c r="T51" s="5"/>
      <c r="U51" s="5"/>
      <c r="V51" s="5"/>
      <c r="W51" s="5"/>
      <c r="X51" s="5"/>
      <c r="Y51" s="5"/>
      <c r="Z51" s="5"/>
    </row>
    <row r="52" spans="1:26" ht="15.75" customHeight="1" x14ac:dyDescent="0.25">
      <c r="A52" s="5"/>
      <c r="B52" s="5"/>
      <c r="C52" s="5"/>
      <c r="D52" s="5"/>
      <c r="E52" s="5"/>
      <c r="F52" s="5"/>
      <c r="G52" s="5"/>
      <c r="H52" s="5"/>
      <c r="I52" s="5"/>
      <c r="J52" s="5"/>
      <c r="K52" s="5"/>
      <c r="L52" s="5"/>
      <c r="M52" s="5"/>
      <c r="N52" s="5"/>
      <c r="O52" s="5"/>
      <c r="P52" s="5"/>
      <c r="Q52" s="5"/>
      <c r="R52" s="5"/>
      <c r="S52" s="5"/>
      <c r="T52" s="5"/>
      <c r="U52" s="5"/>
      <c r="V52" s="5"/>
      <c r="W52" s="5"/>
      <c r="X52" s="5"/>
      <c r="Y52" s="5"/>
      <c r="Z52" s="5"/>
    </row>
    <row r="53" spans="1:26" ht="15.75" customHeight="1" x14ac:dyDescent="0.25">
      <c r="A53" s="5"/>
      <c r="B53" s="5"/>
      <c r="C53" s="5"/>
      <c r="D53" s="5"/>
      <c r="E53" s="5"/>
      <c r="F53" s="5"/>
      <c r="G53" s="5"/>
      <c r="H53" s="5"/>
      <c r="I53" s="5"/>
      <c r="J53" s="5"/>
      <c r="K53" s="5"/>
      <c r="L53" s="5"/>
      <c r="M53" s="5"/>
      <c r="N53" s="5"/>
      <c r="O53" s="5"/>
      <c r="P53" s="5"/>
      <c r="Q53" s="5"/>
      <c r="R53" s="5"/>
      <c r="S53" s="5"/>
      <c r="T53" s="5"/>
      <c r="U53" s="5"/>
      <c r="V53" s="5"/>
      <c r="W53" s="5"/>
      <c r="X53" s="5"/>
      <c r="Y53" s="5"/>
      <c r="Z53" s="5"/>
    </row>
    <row r="54" spans="1:26" ht="15.75" customHeight="1" x14ac:dyDescent="0.25">
      <c r="A54" s="5"/>
      <c r="B54" s="5"/>
      <c r="C54" s="5"/>
      <c r="D54" s="5"/>
      <c r="E54" s="5"/>
      <c r="F54" s="5"/>
      <c r="G54" s="5"/>
      <c r="H54" s="5"/>
      <c r="I54" s="5"/>
      <c r="J54" s="5"/>
      <c r="K54" s="5"/>
      <c r="L54" s="5"/>
      <c r="M54" s="5"/>
      <c r="N54" s="5"/>
      <c r="O54" s="5"/>
      <c r="P54" s="5"/>
      <c r="Q54" s="5"/>
      <c r="R54" s="5"/>
      <c r="S54" s="5"/>
      <c r="T54" s="5"/>
      <c r="U54" s="5"/>
      <c r="V54" s="5"/>
      <c r="W54" s="5"/>
      <c r="X54" s="5"/>
      <c r="Y54" s="5"/>
      <c r="Z54" s="5"/>
    </row>
    <row r="55" spans="1:26" ht="15.75" customHeight="1" x14ac:dyDescent="0.25">
      <c r="A55" s="5"/>
      <c r="B55" s="5"/>
      <c r="C55" s="5"/>
      <c r="D55" s="5"/>
      <c r="E55" s="5"/>
      <c r="F55" s="5"/>
      <c r="G55" s="5"/>
      <c r="H55" s="5"/>
      <c r="I55" s="5"/>
      <c r="J55" s="5"/>
      <c r="K55" s="5"/>
      <c r="L55" s="5"/>
      <c r="M55" s="5"/>
      <c r="N55" s="5"/>
      <c r="O55" s="5"/>
      <c r="P55" s="5"/>
      <c r="Q55" s="5"/>
      <c r="R55" s="5"/>
      <c r="S55" s="5"/>
      <c r="T55" s="5"/>
      <c r="U55" s="5"/>
      <c r="V55" s="5"/>
      <c r="W55" s="5"/>
      <c r="X55" s="5"/>
      <c r="Y55" s="5"/>
      <c r="Z55" s="5"/>
    </row>
    <row r="56" spans="1:26" ht="15.75" customHeight="1" x14ac:dyDescent="0.25">
      <c r="A56" s="5"/>
      <c r="B56" s="5"/>
      <c r="C56" s="5"/>
      <c r="D56" s="5"/>
      <c r="E56" s="5"/>
      <c r="F56" s="5"/>
      <c r="G56" s="5"/>
      <c r="H56" s="5"/>
      <c r="I56" s="5"/>
      <c r="J56" s="5"/>
      <c r="K56" s="5"/>
      <c r="L56" s="5"/>
      <c r="M56" s="5"/>
      <c r="N56" s="5"/>
      <c r="O56" s="5"/>
      <c r="P56" s="5"/>
      <c r="Q56" s="5"/>
      <c r="R56" s="5"/>
      <c r="S56" s="5"/>
      <c r="T56" s="5"/>
      <c r="U56" s="5"/>
      <c r="V56" s="5"/>
      <c r="W56" s="5"/>
      <c r="X56" s="5"/>
      <c r="Y56" s="5"/>
      <c r="Z56" s="5"/>
    </row>
    <row r="57" spans="1:26" ht="15.75" customHeight="1" x14ac:dyDescent="0.25">
      <c r="A57" s="5"/>
      <c r="B57" s="5"/>
      <c r="C57" s="5"/>
      <c r="D57" s="5"/>
      <c r="E57" s="5"/>
      <c r="F57" s="5"/>
      <c r="G57" s="5"/>
      <c r="H57" s="5"/>
      <c r="I57" s="5"/>
      <c r="J57" s="5"/>
      <c r="K57" s="5"/>
      <c r="L57" s="5"/>
      <c r="M57" s="5"/>
      <c r="N57" s="5"/>
      <c r="O57" s="5"/>
      <c r="P57" s="5"/>
      <c r="Q57" s="5"/>
      <c r="R57" s="5"/>
      <c r="S57" s="5"/>
      <c r="T57" s="5"/>
      <c r="U57" s="5"/>
      <c r="V57" s="5"/>
      <c r="W57" s="5"/>
      <c r="X57" s="5"/>
      <c r="Y57" s="5"/>
      <c r="Z57" s="5"/>
    </row>
    <row r="58" spans="1:26" ht="15.75" customHeight="1" x14ac:dyDescent="0.25">
      <c r="A58" s="5"/>
      <c r="B58" s="5"/>
      <c r="C58" s="5"/>
      <c r="D58" s="5"/>
      <c r="E58" s="5"/>
      <c r="F58" s="5"/>
      <c r="G58" s="5"/>
      <c r="H58" s="5"/>
      <c r="I58" s="5"/>
      <c r="J58" s="5"/>
      <c r="K58" s="5"/>
      <c r="L58" s="5"/>
      <c r="M58" s="5"/>
      <c r="N58" s="5"/>
      <c r="O58" s="5"/>
      <c r="P58" s="5"/>
      <c r="Q58" s="5"/>
      <c r="R58" s="5"/>
      <c r="S58" s="5"/>
      <c r="T58" s="5"/>
      <c r="U58" s="5"/>
      <c r="V58" s="5"/>
      <c r="W58" s="5"/>
      <c r="X58" s="5"/>
      <c r="Y58" s="5"/>
      <c r="Z58" s="5"/>
    </row>
    <row r="59" spans="1:26" ht="15.75" customHeight="1" x14ac:dyDescent="0.25">
      <c r="A59" s="5"/>
      <c r="B59" s="5"/>
      <c r="C59" s="5"/>
      <c r="D59" s="5"/>
      <c r="E59" s="5"/>
      <c r="F59" s="5"/>
      <c r="G59" s="5"/>
      <c r="H59" s="5"/>
      <c r="I59" s="5"/>
      <c r="J59" s="5"/>
      <c r="K59" s="5"/>
      <c r="L59" s="5"/>
      <c r="M59" s="5"/>
      <c r="N59" s="5"/>
      <c r="O59" s="5"/>
      <c r="P59" s="5"/>
      <c r="Q59" s="5"/>
      <c r="R59" s="5"/>
      <c r="S59" s="5"/>
      <c r="T59" s="5"/>
      <c r="U59" s="5"/>
      <c r="V59" s="5"/>
      <c r="W59" s="5"/>
      <c r="X59" s="5"/>
      <c r="Y59" s="5"/>
      <c r="Z59" s="5"/>
    </row>
    <row r="60" spans="1:26" ht="15.75" customHeight="1" x14ac:dyDescent="0.25">
      <c r="A60" s="5"/>
      <c r="B60" s="5"/>
      <c r="C60" s="5"/>
      <c r="D60" s="5"/>
      <c r="E60" s="5"/>
      <c r="F60" s="5"/>
      <c r="G60" s="5"/>
      <c r="H60" s="5"/>
      <c r="I60" s="5"/>
      <c r="J60" s="5"/>
      <c r="K60" s="5"/>
      <c r="L60" s="5"/>
      <c r="M60" s="5"/>
      <c r="N60" s="5"/>
      <c r="O60" s="5"/>
      <c r="P60" s="5"/>
      <c r="Q60" s="5"/>
      <c r="R60" s="5"/>
      <c r="S60" s="5"/>
      <c r="T60" s="5"/>
      <c r="U60" s="5"/>
      <c r="V60" s="5"/>
      <c r="W60" s="5"/>
      <c r="X60" s="5"/>
      <c r="Y60" s="5"/>
      <c r="Z60" s="5"/>
    </row>
    <row r="61" spans="1:26" ht="15.75" customHeight="1" x14ac:dyDescent="0.25">
      <c r="A61" s="5"/>
      <c r="B61" s="5"/>
      <c r="C61" s="5"/>
      <c r="D61" s="5"/>
      <c r="E61" s="5"/>
      <c r="F61" s="5"/>
      <c r="G61" s="5"/>
      <c r="H61" s="5"/>
      <c r="I61" s="5"/>
      <c r="J61" s="5"/>
      <c r="K61" s="5"/>
      <c r="L61" s="5"/>
      <c r="M61" s="5"/>
      <c r="N61" s="5"/>
      <c r="O61" s="5"/>
      <c r="P61" s="5"/>
      <c r="Q61" s="5"/>
      <c r="R61" s="5"/>
      <c r="S61" s="5"/>
      <c r="T61" s="5"/>
      <c r="U61" s="5"/>
      <c r="V61" s="5"/>
      <c r="W61" s="5"/>
      <c r="X61" s="5"/>
      <c r="Y61" s="5"/>
      <c r="Z61" s="5"/>
    </row>
    <row r="62" spans="1:26" ht="15.75" customHeight="1" x14ac:dyDescent="0.25">
      <c r="A62" s="5"/>
      <c r="B62" s="5"/>
      <c r="C62" s="5"/>
      <c r="D62" s="5"/>
      <c r="E62" s="5"/>
      <c r="F62" s="5"/>
      <c r="G62" s="5"/>
      <c r="H62" s="5"/>
      <c r="I62" s="5"/>
      <c r="J62" s="5"/>
      <c r="K62" s="5"/>
      <c r="L62" s="5"/>
      <c r="M62" s="5"/>
      <c r="N62" s="5"/>
      <c r="O62" s="5"/>
      <c r="P62" s="5"/>
      <c r="Q62" s="5"/>
      <c r="R62" s="5"/>
      <c r="S62" s="5"/>
      <c r="T62" s="5"/>
      <c r="U62" s="5"/>
      <c r="V62" s="5"/>
      <c r="W62" s="5"/>
      <c r="X62" s="5"/>
      <c r="Y62" s="5"/>
      <c r="Z62" s="5"/>
    </row>
    <row r="63" spans="1:26" ht="15.75" customHeight="1" x14ac:dyDescent="0.25">
      <c r="A63" s="5"/>
      <c r="B63" s="5"/>
      <c r="C63" s="5"/>
      <c r="D63" s="5"/>
      <c r="E63" s="5"/>
      <c r="F63" s="5"/>
      <c r="G63" s="5"/>
      <c r="H63" s="5"/>
      <c r="I63" s="5"/>
      <c r="J63" s="5"/>
      <c r="K63" s="5"/>
      <c r="L63" s="5"/>
      <c r="M63" s="5"/>
      <c r="N63" s="5"/>
      <c r="O63" s="5"/>
      <c r="P63" s="5"/>
      <c r="Q63" s="5"/>
      <c r="R63" s="5"/>
      <c r="S63" s="5"/>
      <c r="T63" s="5"/>
      <c r="U63" s="5"/>
      <c r="V63" s="5"/>
      <c r="W63" s="5"/>
      <c r="X63" s="5"/>
      <c r="Y63" s="5"/>
      <c r="Z63" s="5"/>
    </row>
    <row r="64" spans="1:26" ht="15.75" customHeight="1" x14ac:dyDescent="0.25">
      <c r="A64" s="5"/>
      <c r="B64" s="5"/>
      <c r="C64" s="5"/>
      <c r="D64" s="5"/>
      <c r="E64" s="5"/>
      <c r="F64" s="5"/>
      <c r="G64" s="5"/>
      <c r="H64" s="5"/>
      <c r="I64" s="5"/>
      <c r="J64" s="5"/>
      <c r="K64" s="5"/>
      <c r="L64" s="5"/>
      <c r="M64" s="5"/>
      <c r="N64" s="5"/>
      <c r="O64" s="5"/>
      <c r="P64" s="5"/>
      <c r="Q64" s="5"/>
      <c r="R64" s="5"/>
      <c r="S64" s="5"/>
      <c r="T64" s="5"/>
      <c r="U64" s="5"/>
      <c r="V64" s="5"/>
      <c r="W64" s="5"/>
      <c r="X64" s="5"/>
      <c r="Y64" s="5"/>
      <c r="Z64" s="5"/>
    </row>
    <row r="65" spans="1:26" ht="15.75" customHeight="1" x14ac:dyDescent="0.25">
      <c r="A65" s="5"/>
      <c r="B65" s="5"/>
      <c r="C65" s="5"/>
      <c r="D65" s="5"/>
      <c r="E65" s="5"/>
      <c r="F65" s="5"/>
      <c r="G65" s="5"/>
      <c r="H65" s="5"/>
      <c r="I65" s="5"/>
      <c r="J65" s="5"/>
      <c r="K65" s="5"/>
      <c r="L65" s="5"/>
      <c r="M65" s="5"/>
      <c r="N65" s="5"/>
      <c r="O65" s="5"/>
      <c r="P65" s="5"/>
      <c r="Q65" s="5"/>
      <c r="R65" s="5"/>
      <c r="S65" s="5"/>
      <c r="T65" s="5"/>
      <c r="U65" s="5"/>
      <c r="V65" s="5"/>
      <c r="W65" s="5"/>
      <c r="X65" s="5"/>
      <c r="Y65" s="5"/>
      <c r="Z65" s="5"/>
    </row>
    <row r="66" spans="1:26" ht="15.75" customHeight="1" x14ac:dyDescent="0.25">
      <c r="A66" s="5"/>
      <c r="B66" s="5"/>
      <c r="C66" s="5"/>
      <c r="D66" s="5"/>
      <c r="E66" s="5"/>
      <c r="F66" s="5"/>
      <c r="G66" s="5"/>
      <c r="H66" s="5"/>
      <c r="I66" s="5"/>
      <c r="J66" s="5"/>
      <c r="K66" s="5"/>
      <c r="L66" s="5"/>
      <c r="M66" s="5"/>
      <c r="N66" s="5"/>
      <c r="O66" s="5"/>
      <c r="P66" s="5"/>
      <c r="Q66" s="5"/>
      <c r="R66" s="5"/>
      <c r="S66" s="5"/>
      <c r="T66" s="5"/>
      <c r="U66" s="5"/>
      <c r="V66" s="5"/>
      <c r="W66" s="5"/>
      <c r="X66" s="5"/>
      <c r="Y66" s="5"/>
      <c r="Z66" s="5"/>
    </row>
    <row r="67" spans="1:26" ht="15.75" customHeight="1" x14ac:dyDescent="0.25">
      <c r="A67" s="5"/>
      <c r="B67" s="5"/>
      <c r="C67" s="5"/>
      <c r="D67" s="5"/>
      <c r="E67" s="5"/>
      <c r="F67" s="5"/>
      <c r="G67" s="5"/>
      <c r="H67" s="5"/>
      <c r="I67" s="5"/>
      <c r="J67" s="5"/>
      <c r="K67" s="5"/>
      <c r="L67" s="5"/>
      <c r="M67" s="5"/>
      <c r="N67" s="5"/>
      <c r="O67" s="5"/>
      <c r="P67" s="5"/>
      <c r="Q67" s="5"/>
      <c r="R67" s="5"/>
      <c r="S67" s="5"/>
      <c r="T67" s="5"/>
      <c r="U67" s="5"/>
      <c r="V67" s="5"/>
      <c r="W67" s="5"/>
      <c r="X67" s="5"/>
      <c r="Y67" s="5"/>
      <c r="Z67" s="5"/>
    </row>
    <row r="68" spans="1:26" ht="15.75" customHeight="1" x14ac:dyDescent="0.25">
      <c r="A68" s="5"/>
      <c r="B68" s="5"/>
      <c r="C68" s="5"/>
      <c r="D68" s="5"/>
      <c r="E68" s="5"/>
      <c r="F68" s="5"/>
      <c r="G68" s="5"/>
      <c r="H68" s="5"/>
      <c r="I68" s="5"/>
      <c r="J68" s="5"/>
      <c r="K68" s="5"/>
      <c r="L68" s="5"/>
      <c r="M68" s="5"/>
      <c r="N68" s="5"/>
      <c r="O68" s="5"/>
      <c r="P68" s="5"/>
      <c r="Q68" s="5"/>
      <c r="R68" s="5"/>
      <c r="S68" s="5"/>
      <c r="T68" s="5"/>
      <c r="U68" s="5"/>
      <c r="V68" s="5"/>
      <c r="W68" s="5"/>
      <c r="X68" s="5"/>
      <c r="Y68" s="5"/>
      <c r="Z68" s="5"/>
    </row>
    <row r="69" spans="1:26" ht="15.75" customHeight="1" x14ac:dyDescent="0.25">
      <c r="A69" s="5"/>
      <c r="B69" s="5"/>
      <c r="C69" s="5"/>
      <c r="D69" s="5"/>
      <c r="E69" s="5"/>
      <c r="F69" s="5"/>
      <c r="G69" s="5"/>
      <c r="H69" s="5"/>
      <c r="I69" s="5"/>
      <c r="J69" s="5"/>
      <c r="K69" s="5"/>
      <c r="L69" s="5"/>
      <c r="M69" s="5"/>
      <c r="N69" s="5"/>
      <c r="O69" s="5"/>
      <c r="P69" s="5"/>
      <c r="Q69" s="5"/>
      <c r="R69" s="5"/>
      <c r="S69" s="5"/>
      <c r="T69" s="5"/>
      <c r="U69" s="5"/>
      <c r="V69" s="5"/>
      <c r="W69" s="5"/>
      <c r="X69" s="5"/>
      <c r="Y69" s="5"/>
      <c r="Z69" s="5"/>
    </row>
    <row r="70" spans="1:26" ht="15.75" customHeight="1" x14ac:dyDescent="0.25">
      <c r="A70" s="5"/>
      <c r="B70" s="5"/>
      <c r="C70" s="5"/>
      <c r="D70" s="5"/>
      <c r="E70" s="5"/>
      <c r="F70" s="5"/>
      <c r="G70" s="5"/>
      <c r="H70" s="5"/>
      <c r="I70" s="5"/>
      <c r="J70" s="5"/>
      <c r="K70" s="5"/>
      <c r="L70" s="5"/>
      <c r="M70" s="5"/>
      <c r="N70" s="5"/>
      <c r="O70" s="5"/>
      <c r="P70" s="5"/>
      <c r="Q70" s="5"/>
      <c r="R70" s="5"/>
      <c r="S70" s="5"/>
      <c r="T70" s="5"/>
      <c r="U70" s="5"/>
      <c r="V70" s="5"/>
      <c r="W70" s="5"/>
      <c r="X70" s="5"/>
      <c r="Y70" s="5"/>
      <c r="Z70" s="5"/>
    </row>
    <row r="71" spans="1:26" ht="15.75" customHeight="1" x14ac:dyDescent="0.25">
      <c r="A71" s="5"/>
      <c r="B71" s="5"/>
      <c r="C71" s="5"/>
      <c r="D71" s="5"/>
      <c r="E71" s="5"/>
      <c r="F71" s="5"/>
      <c r="G71" s="5"/>
      <c r="H71" s="5"/>
      <c r="I71" s="5"/>
      <c r="J71" s="5"/>
      <c r="K71" s="5"/>
      <c r="L71" s="5"/>
      <c r="M71" s="5"/>
      <c r="N71" s="5"/>
      <c r="O71" s="5"/>
      <c r="P71" s="5"/>
      <c r="Q71" s="5"/>
      <c r="R71" s="5"/>
      <c r="S71" s="5"/>
      <c r="T71" s="5"/>
      <c r="U71" s="5"/>
      <c r="V71" s="5"/>
      <c r="W71" s="5"/>
      <c r="X71" s="5"/>
      <c r="Y71" s="5"/>
      <c r="Z71" s="5"/>
    </row>
    <row r="72" spans="1:26" ht="15.75" customHeight="1" x14ac:dyDescent="0.25">
      <c r="A72" s="5"/>
      <c r="B72" s="5"/>
      <c r="C72" s="5"/>
      <c r="D72" s="5"/>
      <c r="E72" s="5"/>
      <c r="F72" s="5"/>
      <c r="G72" s="5"/>
      <c r="H72" s="5"/>
      <c r="I72" s="5"/>
      <c r="J72" s="5"/>
      <c r="K72" s="5"/>
      <c r="L72" s="5"/>
      <c r="M72" s="5"/>
      <c r="N72" s="5"/>
      <c r="O72" s="5"/>
      <c r="P72" s="5"/>
      <c r="Q72" s="5"/>
      <c r="R72" s="5"/>
      <c r="S72" s="5"/>
      <c r="T72" s="5"/>
      <c r="U72" s="5"/>
      <c r="V72" s="5"/>
      <c r="W72" s="5"/>
      <c r="X72" s="5"/>
      <c r="Y72" s="5"/>
      <c r="Z72" s="5"/>
    </row>
    <row r="73" spans="1:26" ht="15.75" customHeight="1" x14ac:dyDescent="0.25">
      <c r="A73" s="5"/>
      <c r="B73" s="5"/>
      <c r="C73" s="5"/>
      <c r="D73" s="5"/>
      <c r="E73" s="5"/>
      <c r="F73" s="5"/>
      <c r="G73" s="5"/>
      <c r="H73" s="5"/>
      <c r="I73" s="5"/>
      <c r="J73" s="5"/>
      <c r="K73" s="5"/>
      <c r="L73" s="5"/>
      <c r="M73" s="5"/>
      <c r="N73" s="5"/>
      <c r="O73" s="5"/>
      <c r="P73" s="5"/>
      <c r="Q73" s="5"/>
      <c r="R73" s="5"/>
      <c r="S73" s="5"/>
      <c r="T73" s="5"/>
      <c r="U73" s="5"/>
      <c r="V73" s="5"/>
      <c r="W73" s="5"/>
      <c r="X73" s="5"/>
      <c r="Y73" s="5"/>
      <c r="Z73" s="5"/>
    </row>
    <row r="74" spans="1:26" ht="15.75" customHeight="1" x14ac:dyDescent="0.25">
      <c r="A74" s="5"/>
      <c r="B74" s="5"/>
      <c r="C74" s="5"/>
      <c r="D74" s="5"/>
      <c r="E74" s="5"/>
      <c r="F74" s="5"/>
      <c r="G74" s="5"/>
      <c r="H74" s="5"/>
      <c r="I74" s="5"/>
      <c r="J74" s="5"/>
      <c r="K74" s="5"/>
      <c r="L74" s="5"/>
      <c r="M74" s="5"/>
      <c r="N74" s="5"/>
      <c r="O74" s="5"/>
      <c r="P74" s="5"/>
      <c r="Q74" s="5"/>
      <c r="R74" s="5"/>
      <c r="S74" s="5"/>
      <c r="T74" s="5"/>
      <c r="U74" s="5"/>
      <c r="V74" s="5"/>
      <c r="W74" s="5"/>
      <c r="X74" s="5"/>
      <c r="Y74" s="5"/>
      <c r="Z74" s="5"/>
    </row>
    <row r="75" spans="1:26" ht="15.75" customHeight="1" x14ac:dyDescent="0.25">
      <c r="A75" s="5"/>
      <c r="B75" s="5"/>
      <c r="C75" s="5"/>
      <c r="D75" s="5"/>
      <c r="E75" s="5"/>
      <c r="F75" s="5"/>
      <c r="G75" s="5"/>
      <c r="H75" s="5"/>
      <c r="I75" s="5"/>
      <c r="J75" s="5"/>
      <c r="K75" s="5"/>
      <c r="L75" s="5"/>
      <c r="M75" s="5"/>
      <c r="N75" s="5"/>
      <c r="O75" s="5"/>
      <c r="P75" s="5"/>
      <c r="Q75" s="5"/>
      <c r="R75" s="5"/>
      <c r="S75" s="5"/>
      <c r="T75" s="5"/>
      <c r="U75" s="5"/>
      <c r="V75" s="5"/>
      <c r="W75" s="5"/>
      <c r="X75" s="5"/>
      <c r="Y75" s="5"/>
      <c r="Z75" s="5"/>
    </row>
    <row r="76" spans="1:26" ht="15.75" customHeight="1" x14ac:dyDescent="0.25">
      <c r="A76" s="5"/>
      <c r="B76" s="5"/>
      <c r="C76" s="5"/>
      <c r="D76" s="5"/>
      <c r="E76" s="5"/>
      <c r="F76" s="5"/>
      <c r="G76" s="5"/>
      <c r="H76" s="5"/>
      <c r="I76" s="5"/>
      <c r="J76" s="5"/>
      <c r="K76" s="5"/>
      <c r="L76" s="5"/>
      <c r="M76" s="5"/>
      <c r="N76" s="5"/>
      <c r="O76" s="5"/>
      <c r="P76" s="5"/>
      <c r="Q76" s="5"/>
      <c r="R76" s="5"/>
      <c r="S76" s="5"/>
      <c r="T76" s="5"/>
      <c r="U76" s="5"/>
      <c r="V76" s="5"/>
      <c r="W76" s="5"/>
      <c r="X76" s="5"/>
      <c r="Y76" s="5"/>
      <c r="Z76" s="5"/>
    </row>
    <row r="77" spans="1:26" ht="15.75" customHeight="1" x14ac:dyDescent="0.25">
      <c r="A77" s="5"/>
      <c r="B77" s="5"/>
      <c r="C77" s="5"/>
      <c r="D77" s="5"/>
      <c r="E77" s="5"/>
      <c r="F77" s="5"/>
      <c r="G77" s="5"/>
      <c r="H77" s="5"/>
      <c r="I77" s="5"/>
      <c r="J77" s="5"/>
      <c r="K77" s="5"/>
      <c r="L77" s="5"/>
      <c r="M77" s="5"/>
      <c r="N77" s="5"/>
      <c r="O77" s="5"/>
      <c r="P77" s="5"/>
      <c r="Q77" s="5"/>
      <c r="R77" s="5"/>
      <c r="S77" s="5"/>
      <c r="T77" s="5"/>
      <c r="U77" s="5"/>
      <c r="V77" s="5"/>
      <c r="W77" s="5"/>
      <c r="X77" s="5"/>
      <c r="Y77" s="5"/>
      <c r="Z77" s="5"/>
    </row>
    <row r="78" spans="1:26" ht="15.75" customHeight="1" x14ac:dyDescent="0.25">
      <c r="A78" s="5"/>
      <c r="B78" s="5"/>
      <c r="C78" s="5"/>
      <c r="D78" s="5"/>
      <c r="E78" s="5"/>
      <c r="F78" s="5"/>
      <c r="G78" s="5"/>
      <c r="H78" s="5"/>
      <c r="I78" s="5"/>
      <c r="J78" s="5"/>
      <c r="K78" s="5"/>
      <c r="L78" s="5"/>
      <c r="M78" s="5"/>
      <c r="N78" s="5"/>
      <c r="O78" s="5"/>
      <c r="P78" s="5"/>
      <c r="Q78" s="5"/>
      <c r="R78" s="5"/>
      <c r="S78" s="5"/>
      <c r="T78" s="5"/>
      <c r="U78" s="5"/>
      <c r="V78" s="5"/>
      <c r="W78" s="5"/>
      <c r="X78" s="5"/>
      <c r="Y78" s="5"/>
      <c r="Z78" s="5"/>
    </row>
    <row r="79" spans="1:26" ht="15.75" customHeight="1" x14ac:dyDescent="0.25">
      <c r="A79" s="5"/>
      <c r="B79" s="5"/>
      <c r="C79" s="5"/>
      <c r="D79" s="5"/>
      <c r="E79" s="5"/>
      <c r="F79" s="5"/>
      <c r="G79" s="5"/>
      <c r="H79" s="5"/>
      <c r="I79" s="5"/>
      <c r="J79" s="5"/>
      <c r="K79" s="5"/>
      <c r="L79" s="5"/>
      <c r="M79" s="5"/>
      <c r="N79" s="5"/>
      <c r="O79" s="5"/>
      <c r="P79" s="5"/>
      <c r="Q79" s="5"/>
      <c r="R79" s="5"/>
      <c r="S79" s="5"/>
      <c r="T79" s="5"/>
      <c r="U79" s="5"/>
      <c r="V79" s="5"/>
      <c r="W79" s="5"/>
      <c r="X79" s="5"/>
      <c r="Y79" s="5"/>
      <c r="Z79" s="5"/>
    </row>
    <row r="80" spans="1:26" ht="15.75" customHeight="1" x14ac:dyDescent="0.25">
      <c r="A80" s="5"/>
      <c r="B80" s="5"/>
      <c r="C80" s="5"/>
      <c r="D80" s="5"/>
      <c r="E80" s="5"/>
      <c r="F80" s="5"/>
      <c r="G80" s="5"/>
      <c r="H80" s="5"/>
      <c r="I80" s="5"/>
      <c r="J80" s="5"/>
      <c r="K80" s="5"/>
      <c r="L80" s="5"/>
      <c r="M80" s="5"/>
      <c r="N80" s="5"/>
      <c r="O80" s="5"/>
      <c r="P80" s="5"/>
      <c r="Q80" s="5"/>
      <c r="R80" s="5"/>
      <c r="S80" s="5"/>
      <c r="T80" s="5"/>
      <c r="U80" s="5"/>
      <c r="V80" s="5"/>
      <c r="W80" s="5"/>
      <c r="X80" s="5"/>
      <c r="Y80" s="5"/>
      <c r="Z80" s="5"/>
    </row>
    <row r="81" spans="1:26" ht="15.75" customHeight="1" x14ac:dyDescent="0.25">
      <c r="A81" s="5"/>
      <c r="B81" s="5"/>
      <c r="C81" s="5"/>
      <c r="D81" s="5"/>
      <c r="E81" s="5"/>
      <c r="F81" s="5"/>
      <c r="G81" s="5"/>
      <c r="H81" s="5"/>
      <c r="I81" s="5"/>
      <c r="J81" s="5"/>
      <c r="K81" s="5"/>
      <c r="L81" s="5"/>
      <c r="M81" s="5"/>
      <c r="N81" s="5"/>
      <c r="O81" s="5"/>
      <c r="P81" s="5"/>
      <c r="Q81" s="5"/>
      <c r="R81" s="5"/>
      <c r="S81" s="5"/>
      <c r="T81" s="5"/>
      <c r="U81" s="5"/>
      <c r="V81" s="5"/>
      <c r="W81" s="5"/>
      <c r="X81" s="5"/>
      <c r="Y81" s="5"/>
      <c r="Z81" s="5"/>
    </row>
    <row r="82" spans="1:26" ht="15.75" customHeight="1" x14ac:dyDescent="0.25">
      <c r="A82" s="5"/>
      <c r="B82" s="5"/>
      <c r="C82" s="5"/>
      <c r="D82" s="5"/>
      <c r="E82" s="5"/>
      <c r="F82" s="5"/>
      <c r="G82" s="5"/>
      <c r="H82" s="5"/>
      <c r="I82" s="5"/>
      <c r="J82" s="5"/>
      <c r="K82" s="5"/>
      <c r="L82" s="5"/>
      <c r="M82" s="5"/>
      <c r="N82" s="5"/>
      <c r="O82" s="5"/>
      <c r="P82" s="5"/>
      <c r="Q82" s="5"/>
      <c r="R82" s="5"/>
      <c r="S82" s="5"/>
      <c r="T82" s="5"/>
      <c r="U82" s="5"/>
      <c r="V82" s="5"/>
      <c r="W82" s="5"/>
      <c r="X82" s="5"/>
      <c r="Y82" s="5"/>
      <c r="Z82" s="5"/>
    </row>
    <row r="83" spans="1:26" ht="15.75" customHeight="1" x14ac:dyDescent="0.25">
      <c r="A83" s="5"/>
      <c r="B83" s="5"/>
      <c r="C83" s="5"/>
      <c r="D83" s="5"/>
      <c r="E83" s="5"/>
      <c r="F83" s="5"/>
      <c r="G83" s="5"/>
      <c r="H83" s="5"/>
      <c r="I83" s="5"/>
      <c r="J83" s="5"/>
      <c r="K83" s="5"/>
      <c r="L83" s="5"/>
      <c r="M83" s="5"/>
      <c r="N83" s="5"/>
      <c r="O83" s="5"/>
      <c r="P83" s="5"/>
      <c r="Q83" s="5"/>
      <c r="R83" s="5"/>
      <c r="S83" s="5"/>
      <c r="T83" s="5"/>
      <c r="U83" s="5"/>
      <c r="V83" s="5"/>
      <c r="W83" s="5"/>
      <c r="X83" s="5"/>
      <c r="Y83" s="5"/>
      <c r="Z83" s="5"/>
    </row>
    <row r="84" spans="1:26" ht="15.75" customHeight="1" x14ac:dyDescent="0.25">
      <c r="A84" s="5"/>
      <c r="B84" s="5"/>
      <c r="C84" s="5"/>
      <c r="D84" s="5"/>
      <c r="E84" s="5"/>
      <c r="F84" s="5"/>
      <c r="G84" s="5"/>
      <c r="H84" s="5"/>
      <c r="I84" s="5"/>
      <c r="J84" s="5"/>
      <c r="K84" s="5"/>
      <c r="L84" s="5"/>
      <c r="M84" s="5"/>
      <c r="N84" s="5"/>
      <c r="O84" s="5"/>
      <c r="P84" s="5"/>
      <c r="Q84" s="5"/>
      <c r="R84" s="5"/>
      <c r="S84" s="5"/>
      <c r="T84" s="5"/>
      <c r="U84" s="5"/>
      <c r="V84" s="5"/>
      <c r="W84" s="5"/>
      <c r="X84" s="5"/>
      <c r="Y84" s="5"/>
      <c r="Z84" s="5"/>
    </row>
    <row r="85" spans="1:26" ht="15.75" customHeight="1" x14ac:dyDescent="0.25">
      <c r="A85" s="5"/>
      <c r="B85" s="5"/>
      <c r="C85" s="5"/>
      <c r="D85" s="5"/>
      <c r="E85" s="5"/>
      <c r="F85" s="5"/>
      <c r="G85" s="5"/>
      <c r="H85" s="5"/>
      <c r="I85" s="5"/>
      <c r="J85" s="5"/>
      <c r="K85" s="5"/>
      <c r="L85" s="5"/>
      <c r="M85" s="5"/>
      <c r="N85" s="5"/>
      <c r="O85" s="5"/>
      <c r="P85" s="5"/>
      <c r="Q85" s="5"/>
      <c r="R85" s="5"/>
      <c r="S85" s="5"/>
      <c r="T85" s="5"/>
      <c r="U85" s="5"/>
      <c r="V85" s="5"/>
      <c r="W85" s="5"/>
      <c r="X85" s="5"/>
      <c r="Y85" s="5"/>
      <c r="Z85" s="5"/>
    </row>
    <row r="86" spans="1:26" ht="15.75" customHeight="1" x14ac:dyDescent="0.25">
      <c r="A86" s="5"/>
      <c r="B86" s="5"/>
      <c r="C86" s="5"/>
      <c r="D86" s="5"/>
      <c r="E86" s="5"/>
      <c r="F86" s="5"/>
      <c r="G86" s="5"/>
      <c r="H86" s="5"/>
      <c r="I86" s="5"/>
      <c r="J86" s="5"/>
      <c r="K86" s="5"/>
      <c r="L86" s="5"/>
      <c r="M86" s="5"/>
      <c r="N86" s="5"/>
      <c r="O86" s="5"/>
      <c r="P86" s="5"/>
      <c r="Q86" s="5"/>
      <c r="R86" s="5"/>
      <c r="S86" s="5"/>
      <c r="T86" s="5"/>
      <c r="U86" s="5"/>
      <c r="V86" s="5"/>
      <c r="W86" s="5"/>
      <c r="X86" s="5"/>
      <c r="Y86" s="5"/>
      <c r="Z86" s="5"/>
    </row>
    <row r="87" spans="1:26" ht="15.75" customHeight="1" x14ac:dyDescent="0.25">
      <c r="A87" s="5"/>
      <c r="B87" s="5"/>
      <c r="C87" s="5"/>
      <c r="D87" s="5"/>
      <c r="E87" s="5"/>
      <c r="F87" s="5"/>
      <c r="G87" s="5"/>
      <c r="H87" s="5"/>
      <c r="I87" s="5"/>
      <c r="J87" s="5"/>
      <c r="K87" s="5"/>
      <c r="L87" s="5"/>
      <c r="M87" s="5"/>
      <c r="N87" s="5"/>
      <c r="O87" s="5"/>
      <c r="P87" s="5"/>
      <c r="Q87" s="5"/>
      <c r="R87" s="5"/>
      <c r="S87" s="5"/>
      <c r="T87" s="5"/>
      <c r="U87" s="5"/>
      <c r="V87" s="5"/>
      <c r="W87" s="5"/>
      <c r="X87" s="5"/>
      <c r="Y87" s="5"/>
      <c r="Z87" s="5"/>
    </row>
    <row r="88" spans="1:26" ht="15.75" customHeight="1" x14ac:dyDescent="0.25">
      <c r="A88" s="5"/>
      <c r="B88" s="5"/>
      <c r="C88" s="5"/>
      <c r="D88" s="5"/>
      <c r="E88" s="5"/>
      <c r="F88" s="5"/>
      <c r="G88" s="5"/>
      <c r="H88" s="5"/>
      <c r="I88" s="5"/>
      <c r="J88" s="5"/>
      <c r="K88" s="5"/>
      <c r="L88" s="5"/>
      <c r="M88" s="5"/>
      <c r="N88" s="5"/>
      <c r="O88" s="5"/>
      <c r="P88" s="5"/>
      <c r="Q88" s="5"/>
      <c r="R88" s="5"/>
      <c r="S88" s="5"/>
      <c r="T88" s="5"/>
      <c r="U88" s="5"/>
      <c r="V88" s="5"/>
      <c r="W88" s="5"/>
      <c r="X88" s="5"/>
      <c r="Y88" s="5"/>
      <c r="Z88" s="5"/>
    </row>
    <row r="89" spans="1:26" ht="15.75" customHeight="1" x14ac:dyDescent="0.25">
      <c r="A89" s="5"/>
      <c r="B89" s="5"/>
      <c r="C89" s="5"/>
      <c r="D89" s="5"/>
      <c r="E89" s="5"/>
      <c r="F89" s="5"/>
      <c r="G89" s="5"/>
      <c r="H89" s="5"/>
      <c r="I89" s="5"/>
      <c r="J89" s="5"/>
      <c r="K89" s="5"/>
      <c r="L89" s="5"/>
      <c r="M89" s="5"/>
      <c r="N89" s="5"/>
      <c r="O89" s="5"/>
      <c r="P89" s="5"/>
      <c r="Q89" s="5"/>
      <c r="R89" s="5"/>
      <c r="S89" s="5"/>
      <c r="T89" s="5"/>
      <c r="U89" s="5"/>
      <c r="V89" s="5"/>
      <c r="W89" s="5"/>
      <c r="X89" s="5"/>
      <c r="Y89" s="5"/>
      <c r="Z89" s="5"/>
    </row>
    <row r="90" spans="1:26" ht="15.75" customHeight="1" x14ac:dyDescent="0.25">
      <c r="A90" s="5"/>
      <c r="B90" s="5"/>
      <c r="C90" s="5"/>
      <c r="D90" s="5"/>
      <c r="E90" s="5"/>
      <c r="F90" s="5"/>
      <c r="G90" s="5"/>
      <c r="H90" s="5"/>
      <c r="I90" s="5"/>
      <c r="J90" s="5"/>
      <c r="K90" s="5"/>
      <c r="L90" s="5"/>
      <c r="M90" s="5"/>
      <c r="N90" s="5"/>
      <c r="O90" s="5"/>
      <c r="P90" s="5"/>
      <c r="Q90" s="5"/>
      <c r="R90" s="5"/>
      <c r="S90" s="5"/>
      <c r="T90" s="5"/>
      <c r="U90" s="5"/>
      <c r="V90" s="5"/>
      <c r="W90" s="5"/>
      <c r="X90" s="5"/>
      <c r="Y90" s="5"/>
      <c r="Z90" s="5"/>
    </row>
    <row r="91" spans="1:26" ht="15.75" customHeight="1" x14ac:dyDescent="0.25">
      <c r="A91" s="5"/>
      <c r="B91" s="5"/>
      <c r="C91" s="5"/>
      <c r="D91" s="5"/>
      <c r="E91" s="5"/>
      <c r="F91" s="5"/>
      <c r="G91" s="5"/>
      <c r="H91" s="5"/>
      <c r="I91" s="5"/>
      <c r="J91" s="5"/>
      <c r="K91" s="5"/>
      <c r="L91" s="5"/>
      <c r="M91" s="5"/>
      <c r="N91" s="5"/>
      <c r="O91" s="5"/>
      <c r="P91" s="5"/>
      <c r="Q91" s="5"/>
      <c r="R91" s="5"/>
      <c r="S91" s="5"/>
      <c r="T91" s="5"/>
      <c r="U91" s="5"/>
      <c r="V91" s="5"/>
      <c r="W91" s="5"/>
      <c r="X91" s="5"/>
      <c r="Y91" s="5"/>
      <c r="Z91" s="5"/>
    </row>
    <row r="92" spans="1:26" ht="15.75" customHeight="1" x14ac:dyDescent="0.25">
      <c r="A92" s="5"/>
      <c r="B92" s="5"/>
      <c r="C92" s="5"/>
      <c r="D92" s="5"/>
      <c r="E92" s="5"/>
      <c r="F92" s="5"/>
      <c r="G92" s="5"/>
      <c r="H92" s="5"/>
      <c r="I92" s="5"/>
      <c r="J92" s="5"/>
      <c r="K92" s="5"/>
      <c r="L92" s="5"/>
      <c r="M92" s="5"/>
      <c r="N92" s="5"/>
      <c r="O92" s="5"/>
      <c r="P92" s="5"/>
      <c r="Q92" s="5"/>
      <c r="R92" s="5"/>
      <c r="S92" s="5"/>
      <c r="T92" s="5"/>
      <c r="U92" s="5"/>
      <c r="V92" s="5"/>
      <c r="W92" s="5"/>
      <c r="X92" s="5"/>
      <c r="Y92" s="5"/>
      <c r="Z92" s="5"/>
    </row>
    <row r="93" spans="1:26" ht="15.75" customHeight="1" x14ac:dyDescent="0.25">
      <c r="A93" s="5"/>
      <c r="B93" s="5"/>
      <c r="C93" s="5"/>
      <c r="D93" s="5"/>
      <c r="E93" s="5"/>
      <c r="F93" s="5"/>
      <c r="G93" s="5"/>
      <c r="H93" s="5"/>
      <c r="I93" s="5"/>
      <c r="J93" s="5"/>
      <c r="K93" s="5"/>
      <c r="L93" s="5"/>
      <c r="M93" s="5"/>
      <c r="N93" s="5"/>
      <c r="O93" s="5"/>
      <c r="P93" s="5"/>
      <c r="Q93" s="5"/>
      <c r="R93" s="5"/>
      <c r="S93" s="5"/>
      <c r="T93" s="5"/>
      <c r="U93" s="5"/>
      <c r="V93" s="5"/>
      <c r="W93" s="5"/>
      <c r="X93" s="5"/>
      <c r="Y93" s="5"/>
      <c r="Z93" s="5"/>
    </row>
    <row r="94" spans="1:26" ht="15.75" customHeight="1" x14ac:dyDescent="0.25">
      <c r="A94" s="5"/>
      <c r="B94" s="5"/>
      <c r="C94" s="5"/>
      <c r="D94" s="5"/>
      <c r="E94" s="5"/>
      <c r="F94" s="5"/>
      <c r="G94" s="5"/>
      <c r="H94" s="5"/>
      <c r="I94" s="5"/>
      <c r="J94" s="5"/>
      <c r="K94" s="5"/>
      <c r="L94" s="5"/>
      <c r="M94" s="5"/>
      <c r="N94" s="5"/>
      <c r="O94" s="5"/>
      <c r="P94" s="5"/>
      <c r="Q94" s="5"/>
      <c r="R94" s="5"/>
      <c r="S94" s="5"/>
      <c r="T94" s="5"/>
      <c r="U94" s="5"/>
      <c r="V94" s="5"/>
      <c r="W94" s="5"/>
      <c r="X94" s="5"/>
      <c r="Y94" s="5"/>
      <c r="Z94" s="5"/>
    </row>
    <row r="95" spans="1:26" ht="15.75" customHeight="1" x14ac:dyDescent="0.25">
      <c r="A95" s="5"/>
      <c r="B95" s="5"/>
      <c r="C95" s="5"/>
      <c r="D95" s="5"/>
      <c r="E95" s="5"/>
      <c r="F95" s="5"/>
      <c r="G95" s="5"/>
      <c r="H95" s="5"/>
      <c r="I95" s="5"/>
      <c r="J95" s="5"/>
      <c r="K95" s="5"/>
      <c r="L95" s="5"/>
      <c r="M95" s="5"/>
      <c r="N95" s="5"/>
      <c r="O95" s="5"/>
      <c r="P95" s="5"/>
      <c r="Q95" s="5"/>
      <c r="R95" s="5"/>
      <c r="S95" s="5"/>
      <c r="T95" s="5"/>
      <c r="U95" s="5"/>
      <c r="V95" s="5"/>
      <c r="W95" s="5"/>
      <c r="X95" s="5"/>
      <c r="Y95" s="5"/>
      <c r="Z95" s="5"/>
    </row>
    <row r="96" spans="1:26" ht="15.75" customHeight="1" x14ac:dyDescent="0.25">
      <c r="A96" s="5"/>
      <c r="B96" s="5"/>
      <c r="C96" s="5"/>
      <c r="D96" s="5"/>
      <c r="E96" s="5"/>
      <c r="F96" s="5"/>
      <c r="G96" s="5"/>
      <c r="H96" s="5"/>
      <c r="I96" s="5"/>
      <c r="J96" s="5"/>
      <c r="K96" s="5"/>
      <c r="L96" s="5"/>
      <c r="M96" s="5"/>
      <c r="N96" s="5"/>
      <c r="O96" s="5"/>
      <c r="P96" s="5"/>
      <c r="Q96" s="5"/>
      <c r="R96" s="5"/>
      <c r="S96" s="5"/>
      <c r="T96" s="5"/>
      <c r="U96" s="5"/>
      <c r="V96" s="5"/>
      <c r="W96" s="5"/>
      <c r="X96" s="5"/>
      <c r="Y96" s="5"/>
      <c r="Z96" s="5"/>
    </row>
    <row r="97" spans="1:26" ht="15.75" customHeight="1" x14ac:dyDescent="0.25">
      <c r="A97" s="5"/>
      <c r="B97" s="5"/>
      <c r="C97" s="5"/>
      <c r="D97" s="5"/>
      <c r="E97" s="5"/>
      <c r="F97" s="5"/>
      <c r="G97" s="5"/>
      <c r="H97" s="5"/>
      <c r="I97" s="5"/>
      <c r="J97" s="5"/>
      <c r="K97" s="5"/>
      <c r="L97" s="5"/>
      <c r="M97" s="5"/>
      <c r="N97" s="5"/>
      <c r="O97" s="5"/>
      <c r="P97" s="5"/>
      <c r="Q97" s="5"/>
      <c r="R97" s="5"/>
      <c r="S97" s="5"/>
      <c r="T97" s="5"/>
      <c r="U97" s="5"/>
      <c r="V97" s="5"/>
      <c r="W97" s="5"/>
      <c r="X97" s="5"/>
      <c r="Y97" s="5"/>
      <c r="Z97" s="5"/>
    </row>
    <row r="98" spans="1:26" ht="15.75" customHeight="1" x14ac:dyDescent="0.25">
      <c r="A98" s="5"/>
      <c r="B98" s="5"/>
      <c r="C98" s="5"/>
      <c r="D98" s="5"/>
      <c r="E98" s="5"/>
      <c r="F98" s="5"/>
      <c r="G98" s="5"/>
      <c r="H98" s="5"/>
      <c r="I98" s="5"/>
      <c r="J98" s="5"/>
      <c r="K98" s="5"/>
      <c r="L98" s="5"/>
      <c r="M98" s="5"/>
      <c r="N98" s="5"/>
      <c r="O98" s="5"/>
      <c r="P98" s="5"/>
      <c r="Q98" s="5"/>
      <c r="R98" s="5"/>
      <c r="S98" s="5"/>
      <c r="T98" s="5"/>
      <c r="U98" s="5"/>
      <c r="V98" s="5"/>
      <c r="W98" s="5"/>
      <c r="X98" s="5"/>
      <c r="Y98" s="5"/>
      <c r="Z98" s="5"/>
    </row>
    <row r="99" spans="1:26" ht="15.75" customHeight="1" x14ac:dyDescent="0.25">
      <c r="A99" s="5"/>
      <c r="B99" s="5"/>
      <c r="C99" s="5"/>
      <c r="D99" s="5"/>
      <c r="E99" s="5"/>
      <c r="F99" s="5"/>
      <c r="G99" s="5"/>
      <c r="H99" s="5"/>
      <c r="I99" s="5"/>
      <c r="J99" s="5"/>
      <c r="K99" s="5"/>
      <c r="L99" s="5"/>
      <c r="M99" s="5"/>
      <c r="N99" s="5"/>
      <c r="O99" s="5"/>
      <c r="P99" s="5"/>
      <c r="Q99" s="5"/>
      <c r="R99" s="5"/>
      <c r="S99" s="5"/>
      <c r="T99" s="5"/>
      <c r="U99" s="5"/>
      <c r="V99" s="5"/>
      <c r="W99" s="5"/>
      <c r="X99" s="5"/>
      <c r="Y99" s="5"/>
      <c r="Z99" s="5"/>
    </row>
    <row r="100" spans="1:26" ht="15.75" customHeight="1" x14ac:dyDescent="0.25">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spans="1:26" ht="15.75" customHeight="1" x14ac:dyDescent="0.25">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spans="1:26" ht="15.75" customHeight="1" x14ac:dyDescent="0.25">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spans="1:26" ht="15.75" customHeight="1" x14ac:dyDescent="0.25">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spans="1:26" ht="15.75" customHeight="1" x14ac:dyDescent="0.25">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spans="1:26" ht="15.75" customHeight="1" x14ac:dyDescent="0.25">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spans="1:26" ht="15.75" customHeight="1" x14ac:dyDescent="0.25">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spans="1:26" ht="15.75" customHeight="1" x14ac:dyDescent="0.25">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spans="1:26" ht="15.75" customHeight="1" x14ac:dyDescent="0.25">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spans="1:26" ht="15.75" customHeight="1" x14ac:dyDescent="0.25">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spans="1:26" ht="15.75" customHeight="1" x14ac:dyDescent="0.25">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spans="1:26" ht="15.75" customHeight="1" x14ac:dyDescent="0.25">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spans="1:26" ht="15.75" customHeight="1" x14ac:dyDescent="0.25">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spans="1:26" ht="15.75" customHeight="1" x14ac:dyDescent="0.25">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spans="1:26" ht="15.75" customHeight="1" x14ac:dyDescent="0.25">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spans="1:26" ht="15.75" customHeight="1" x14ac:dyDescent="0.2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spans="1:26" ht="15.75" customHeight="1" x14ac:dyDescent="0.25">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spans="1:26" ht="15.75" customHeight="1" x14ac:dyDescent="0.25">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spans="1:26" ht="15.75" customHeight="1" x14ac:dyDescent="0.25">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spans="1:26" ht="15.75" customHeight="1" x14ac:dyDescent="0.25">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spans="1:26" ht="15.75" customHeight="1" x14ac:dyDescent="0.25">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spans="1:26" ht="15.75" customHeight="1" x14ac:dyDescent="0.25">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spans="1:26" ht="15.75" customHeight="1" x14ac:dyDescent="0.25">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spans="1:26" ht="15.75" customHeight="1" x14ac:dyDescent="0.25">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spans="1:26" ht="15.75" customHeight="1" x14ac:dyDescent="0.25">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spans="1:26" ht="15.75" customHeight="1" x14ac:dyDescent="0.2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spans="1:26" ht="15.75" customHeight="1" x14ac:dyDescent="0.25">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spans="1:26" ht="15.75" customHeight="1" x14ac:dyDescent="0.25">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spans="1:26" ht="15.75" customHeight="1" x14ac:dyDescent="0.25">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spans="1:26" ht="15.75" customHeight="1" x14ac:dyDescent="0.25">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spans="1:26" ht="15.75" customHeight="1" x14ac:dyDescent="0.25">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spans="1:26" ht="15.75" customHeight="1" x14ac:dyDescent="0.25">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spans="1:26" ht="15.75" customHeight="1" x14ac:dyDescent="0.25">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spans="1:26" ht="15.75" customHeight="1" x14ac:dyDescent="0.25">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spans="1:26" ht="15.75" customHeight="1" x14ac:dyDescent="0.25">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spans="1:26" ht="15.75" customHeight="1" x14ac:dyDescent="0.2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spans="1:26" ht="15.75" customHeight="1" x14ac:dyDescent="0.25">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spans="1:26" ht="15.75" customHeight="1" x14ac:dyDescent="0.25">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spans="1:26" ht="15.75" customHeight="1" x14ac:dyDescent="0.25">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spans="1:26" ht="15.75" customHeight="1" x14ac:dyDescent="0.25">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spans="1:26" ht="15.75" customHeight="1" x14ac:dyDescent="0.25">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spans="1:26" ht="15.75" customHeight="1" x14ac:dyDescent="0.25">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spans="1:26" ht="15.75" customHeight="1" x14ac:dyDescent="0.25">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spans="1:26" ht="15.75" customHeight="1" x14ac:dyDescent="0.25">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spans="1:26" ht="15.75" customHeight="1" x14ac:dyDescent="0.25">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spans="1:26" ht="15.75" customHeight="1" x14ac:dyDescent="0.2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spans="1:26" ht="15.75" customHeight="1" x14ac:dyDescent="0.25">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spans="1:26" ht="15.75" customHeight="1" x14ac:dyDescent="0.25">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spans="1:26" ht="15.75" customHeight="1" x14ac:dyDescent="0.25">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spans="1:26" ht="15.75" customHeight="1" x14ac:dyDescent="0.25">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spans="1:26" ht="15.75" customHeight="1" x14ac:dyDescent="0.25">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spans="1:26" ht="15.75" customHeight="1" x14ac:dyDescent="0.25">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spans="1:26" ht="15.75" customHeight="1" x14ac:dyDescent="0.25">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spans="1:26" ht="15.75" customHeight="1" x14ac:dyDescent="0.25">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spans="1:26" ht="15.75" customHeight="1" x14ac:dyDescent="0.25">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spans="1:26" ht="15.75" customHeight="1" x14ac:dyDescent="0.2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spans="1:26" ht="15.75" customHeight="1" x14ac:dyDescent="0.25">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spans="1:26" ht="15.75" customHeight="1" x14ac:dyDescent="0.25">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spans="1:26" ht="15.75" customHeight="1" x14ac:dyDescent="0.25">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spans="1:26" ht="15.75" customHeight="1" x14ac:dyDescent="0.25">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spans="1:26" ht="15.75" customHeight="1" x14ac:dyDescent="0.25">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spans="1:26" ht="15.75" customHeight="1" x14ac:dyDescent="0.25">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spans="1:26" ht="15.75" customHeight="1" x14ac:dyDescent="0.25">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spans="1:26" ht="15.75" customHeight="1" x14ac:dyDescent="0.25">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spans="1:26" ht="15.75" customHeight="1" x14ac:dyDescent="0.25">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spans="1:26" ht="15.75" customHeight="1" x14ac:dyDescent="0.2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spans="1:26" ht="15.75" customHeight="1" x14ac:dyDescent="0.25">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spans="1:26" ht="15.75" customHeight="1" x14ac:dyDescent="0.25">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spans="1:26" ht="15.75" customHeight="1" x14ac:dyDescent="0.25">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spans="1:26" ht="15.75" customHeight="1" x14ac:dyDescent="0.25">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spans="1:26" ht="15.75" customHeight="1" x14ac:dyDescent="0.25">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spans="1:26" ht="15.75" customHeight="1" x14ac:dyDescent="0.25">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spans="1:26" ht="15.75" customHeight="1" x14ac:dyDescent="0.25">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spans="1:26" ht="15.75" customHeight="1" x14ac:dyDescent="0.25">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spans="1:26" ht="15.75" customHeight="1" x14ac:dyDescent="0.25">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spans="1:26" ht="15.75" customHeight="1" x14ac:dyDescent="0.2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spans="1:26" ht="15.75" customHeight="1" x14ac:dyDescent="0.25">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spans="1:26" ht="15.75" customHeight="1" x14ac:dyDescent="0.25">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spans="1:26" ht="15.75" customHeight="1" x14ac:dyDescent="0.25">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spans="1:26" ht="15.75" customHeight="1" x14ac:dyDescent="0.25">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spans="1:26" ht="15.75" customHeight="1" x14ac:dyDescent="0.25">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spans="1:26" ht="15.75" customHeight="1" x14ac:dyDescent="0.25">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spans="1:26" ht="15.75" customHeight="1" x14ac:dyDescent="0.25">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spans="1:26" ht="15.75" customHeight="1" x14ac:dyDescent="0.25">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spans="1:26" ht="15.75" customHeight="1" x14ac:dyDescent="0.25">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spans="1:26" ht="15.75" customHeight="1" x14ac:dyDescent="0.2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spans="1:26" ht="15.75" customHeight="1" x14ac:dyDescent="0.25">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spans="1:26" ht="15.75" customHeight="1" x14ac:dyDescent="0.25">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spans="1:26" ht="15.75" customHeight="1" x14ac:dyDescent="0.25">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spans="1:26" ht="15.75" customHeight="1" x14ac:dyDescent="0.25">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spans="1:26" ht="15.75" customHeight="1" x14ac:dyDescent="0.25">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spans="1:26" ht="15.75" customHeight="1" x14ac:dyDescent="0.25">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spans="1:26" ht="15.75" customHeight="1" x14ac:dyDescent="0.25">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spans="1:26" ht="15.75" customHeight="1" x14ac:dyDescent="0.25">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spans="1:26" ht="15.75" customHeight="1" x14ac:dyDescent="0.25">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spans="1:26" ht="15.75" customHeight="1" x14ac:dyDescent="0.2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spans="1:26" ht="15.75" customHeight="1" x14ac:dyDescent="0.25">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spans="1:26" ht="15.75" customHeight="1" x14ac:dyDescent="0.25">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spans="1:26" ht="15.75" customHeight="1" x14ac:dyDescent="0.25">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spans="1:26" ht="15.75" customHeight="1" x14ac:dyDescent="0.25">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spans="1:26" ht="15.75" customHeight="1" x14ac:dyDescent="0.25">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spans="1:26" ht="15.75" customHeight="1" x14ac:dyDescent="0.25">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spans="1:26" ht="15.75" customHeight="1" x14ac:dyDescent="0.25">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spans="1:26" ht="15.75" customHeight="1" x14ac:dyDescent="0.25">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spans="1:26" ht="15.75" customHeight="1" x14ac:dyDescent="0.25">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spans="1:26" ht="15.75" customHeight="1" x14ac:dyDescent="0.2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spans="1:26" ht="15.75" customHeight="1" x14ac:dyDescent="0.25">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spans="1:26" ht="15.75" customHeight="1" x14ac:dyDescent="0.25">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spans="1:26" ht="15.75" customHeight="1" x14ac:dyDescent="0.25">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spans="1:26" ht="15.75" customHeight="1" x14ac:dyDescent="0.25">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spans="1:26" ht="15.75" customHeight="1" x14ac:dyDescent="0.25">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spans="1:26" ht="15.75" customHeight="1" x14ac:dyDescent="0.25">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spans="1:26" ht="15.75" customHeight="1" x14ac:dyDescent="0.25">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spans="1:26" ht="15.75" customHeight="1" x14ac:dyDescent="0.25">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spans="1:26" ht="15.75" customHeight="1" x14ac:dyDescent="0.25">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spans="1:26" ht="15.75" customHeight="1" x14ac:dyDescent="0.2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spans="1:26" ht="15.75" customHeight="1" x14ac:dyDescent="0.25">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spans="1:26" ht="15.75" customHeight="1" x14ac:dyDescent="0.25">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spans="1:26" ht="15.75" customHeight="1" x14ac:dyDescent="0.25">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spans="1:26" ht="15.75" customHeight="1" x14ac:dyDescent="0.25">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spans="1:26" ht="15.75" customHeight="1" x14ac:dyDescent="0.25">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spans="1:26" ht="15.75" customHeight="1" x14ac:dyDescent="0.25">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spans="1:26" ht="15.75" customHeight="1" x14ac:dyDescent="0.25">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spans="1:26" ht="15.75" customHeight="1" x14ac:dyDescent="0.25">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spans="1:26" ht="15.75" customHeight="1" x14ac:dyDescent="0.25">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spans="1:26" ht="15.75" customHeight="1" x14ac:dyDescent="0.2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spans="1:26" ht="15.75" customHeight="1" x14ac:dyDescent="0.25">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spans="1:26" ht="15.75" customHeight="1" x14ac:dyDescent="0.25">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spans="1:26" ht="15.75" customHeight="1" x14ac:dyDescent="0.25">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spans="1:26" ht="15.75" customHeight="1" x14ac:dyDescent="0.25">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spans="1:26" ht="15.75" customHeight="1" x14ac:dyDescent="0.25">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spans="1:26" ht="15.75" customHeight="1" x14ac:dyDescent="0.25">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spans="1:26" ht="15.75" customHeight="1" x14ac:dyDescent="0.25">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spans="1:26" ht="15.75" customHeight="1" x14ac:dyDescent="0.25">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spans="1:26" ht="15.75" customHeight="1" x14ac:dyDescent="0.25">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spans="1:26" ht="15.75" customHeight="1" x14ac:dyDescent="0.2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spans="1:26" ht="15.75" customHeight="1" x14ac:dyDescent="0.25">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spans="1:26" ht="15.75" customHeight="1" x14ac:dyDescent="0.25">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spans="1:26" ht="15.75" customHeight="1" x14ac:dyDescent="0.25">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spans="1:26" ht="15.75" customHeight="1" x14ac:dyDescent="0.25">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spans="1:26" ht="15.75" customHeight="1" x14ac:dyDescent="0.25">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spans="1:26" ht="15.75" customHeight="1" x14ac:dyDescent="0.25">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spans="1:26" ht="15.75" customHeight="1" x14ac:dyDescent="0.25">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spans="1:26" ht="15.75" customHeight="1" x14ac:dyDescent="0.25">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spans="1:26" ht="15.75" customHeight="1" x14ac:dyDescent="0.25">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spans="1:26" ht="15.75" customHeight="1" x14ac:dyDescent="0.2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spans="1:26" ht="15.75" customHeight="1" x14ac:dyDescent="0.25">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spans="1:26" ht="15.75" customHeight="1" x14ac:dyDescent="0.25">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spans="1:26" ht="15.75" customHeight="1" x14ac:dyDescent="0.25">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spans="1:26" ht="15.75" customHeight="1" x14ac:dyDescent="0.25">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spans="1:26" ht="15.75" customHeight="1" x14ac:dyDescent="0.25">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spans="1:26" ht="15.75" customHeight="1" x14ac:dyDescent="0.25">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spans="1:26" ht="15.75" customHeight="1" x14ac:dyDescent="0.25">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spans="1:26" ht="15.75" customHeight="1" x14ac:dyDescent="0.25">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spans="1:26" ht="15.75" customHeight="1" x14ac:dyDescent="0.25">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spans="1:26" ht="15.75" customHeight="1" x14ac:dyDescent="0.2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spans="1:26" ht="15.75" customHeight="1" x14ac:dyDescent="0.25">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spans="1:26" ht="15.75" customHeight="1" x14ac:dyDescent="0.25">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spans="1:26" ht="15.75" customHeight="1" x14ac:dyDescent="0.25">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spans="1:26" ht="15.75" customHeight="1" x14ac:dyDescent="0.25">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spans="1:26" ht="15.75" customHeight="1" x14ac:dyDescent="0.25">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spans="1:26" ht="15.75" customHeight="1" x14ac:dyDescent="0.25">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spans="1:26" ht="15.75" customHeight="1" x14ac:dyDescent="0.25">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spans="1:26" ht="15.75" customHeight="1" x14ac:dyDescent="0.25">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spans="1:26" ht="15.75" customHeight="1" x14ac:dyDescent="0.25">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spans="1:26" ht="15.75" customHeight="1" x14ac:dyDescent="0.2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spans="1:26" ht="15.75" customHeight="1" x14ac:dyDescent="0.25">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spans="1:26" ht="15.75" customHeight="1" x14ac:dyDescent="0.25">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spans="1:26" ht="15.75" customHeight="1" x14ac:dyDescent="0.25">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spans="1:26" ht="15.75" customHeight="1" x14ac:dyDescent="0.25">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spans="1:26" ht="15.75" customHeight="1" x14ac:dyDescent="0.25">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spans="1:26" ht="15.75" customHeight="1" x14ac:dyDescent="0.25">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spans="1:26" ht="15.75" customHeight="1" x14ac:dyDescent="0.25">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spans="1:26" ht="15.75" customHeight="1" x14ac:dyDescent="0.25">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spans="1:26" ht="15.75" customHeight="1" x14ac:dyDescent="0.25">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spans="1:26" ht="15.75" customHeight="1" x14ac:dyDescent="0.2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spans="1:26" ht="15.75" customHeight="1" x14ac:dyDescent="0.25">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spans="1:26" ht="15.75" customHeight="1" x14ac:dyDescent="0.25">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spans="1:26" ht="15.75" customHeight="1" x14ac:dyDescent="0.25">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spans="1:26" ht="15.75" customHeight="1" x14ac:dyDescent="0.25">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spans="1:26" ht="15.75" customHeight="1" x14ac:dyDescent="0.25">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spans="1:26" ht="15.75" customHeight="1" x14ac:dyDescent="0.25">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spans="1:26" ht="15.75" customHeight="1" x14ac:dyDescent="0.25">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spans="1:26" ht="15.75" customHeight="1" x14ac:dyDescent="0.25">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spans="1:26" ht="15.75" customHeight="1" x14ac:dyDescent="0.25">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spans="1:26" ht="15.75" customHeight="1" x14ac:dyDescent="0.2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spans="1:26" ht="15.75" customHeight="1" x14ac:dyDescent="0.25">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spans="1:26" ht="15.75" customHeight="1" x14ac:dyDescent="0.25">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spans="1:26" ht="15.75" customHeight="1" x14ac:dyDescent="0.25">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spans="1:26" ht="15.75" customHeight="1" x14ac:dyDescent="0.25">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spans="1:26" ht="15.75" customHeight="1" x14ac:dyDescent="0.25">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spans="1:26" ht="15.75" customHeight="1" x14ac:dyDescent="0.25">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spans="1:26" ht="15.75" customHeight="1" x14ac:dyDescent="0.25">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spans="1:26" ht="15.75" customHeight="1" x14ac:dyDescent="0.25">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spans="1:26" ht="15.75" customHeight="1" x14ac:dyDescent="0.25">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spans="1:26" ht="15.75" customHeight="1" x14ac:dyDescent="0.2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spans="1:26" ht="15.75" customHeight="1" x14ac:dyDescent="0.25">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spans="1:26" ht="15.75" customHeight="1" x14ac:dyDescent="0.25">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spans="1:26" ht="15.75" customHeight="1" x14ac:dyDescent="0.25">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spans="1:26" ht="15.75" customHeight="1" x14ac:dyDescent="0.25">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spans="1:26" ht="15.75" customHeight="1" x14ac:dyDescent="0.25">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spans="1:26" ht="15.75" customHeight="1" x14ac:dyDescent="0.25">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spans="1:26" ht="15.75" customHeight="1" x14ac:dyDescent="0.25">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spans="1:26" ht="15.75" customHeight="1" x14ac:dyDescent="0.25">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spans="1:26" ht="15.75" customHeight="1" x14ac:dyDescent="0.25">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spans="1:26" ht="15.75" customHeight="1" x14ac:dyDescent="0.2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spans="1:26" ht="15.75" customHeight="1" x14ac:dyDescent="0.25">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spans="1:26" ht="15.75" customHeight="1" x14ac:dyDescent="0.25">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spans="1:26" ht="15.75" customHeight="1" x14ac:dyDescent="0.25">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spans="1:26" ht="15.75" customHeight="1" x14ac:dyDescent="0.25">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spans="1:26" ht="15.75" customHeight="1" x14ac:dyDescent="0.25">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spans="1:26" ht="15.75" customHeight="1" x14ac:dyDescent="0.25">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spans="1:26" ht="15.75" customHeight="1" x14ac:dyDescent="0.25">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spans="1:26" ht="15.75" customHeight="1" x14ac:dyDescent="0.25">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spans="1:26" ht="15.75" customHeight="1" x14ac:dyDescent="0.25">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spans="1:26" ht="15.75" customHeight="1" x14ac:dyDescent="0.2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spans="1:26" ht="15.75" customHeight="1" x14ac:dyDescent="0.25">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spans="1:26" ht="15.75" customHeight="1" x14ac:dyDescent="0.25">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spans="1:26" ht="15.75" customHeight="1" x14ac:dyDescent="0.25">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spans="1:26" ht="15.75" customHeight="1" x14ac:dyDescent="0.25">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spans="1:26" ht="15.75" customHeight="1" x14ac:dyDescent="0.25">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spans="1:26" ht="15.75" customHeight="1" x14ac:dyDescent="0.25">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spans="1:26" ht="15.75" customHeight="1" x14ac:dyDescent="0.25">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spans="1:26" ht="15.75" customHeight="1" x14ac:dyDescent="0.25">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spans="1:26" ht="15.75" customHeight="1" x14ac:dyDescent="0.25">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spans="1:26" ht="15.75" customHeight="1" x14ac:dyDescent="0.2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spans="1:26" ht="15.75" customHeight="1" x14ac:dyDescent="0.25">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spans="1:26" ht="15.75" customHeight="1" x14ac:dyDescent="0.25">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spans="1:26" ht="15.75" customHeight="1" x14ac:dyDescent="0.25">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spans="1:26" ht="15.75" customHeight="1" x14ac:dyDescent="0.25">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spans="1:26" ht="15.75" customHeight="1" x14ac:dyDescent="0.25">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spans="1:26" ht="15.75" customHeight="1" x14ac:dyDescent="0.25">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spans="1:26" ht="15.75" customHeight="1" x14ac:dyDescent="0.25">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spans="1:26" ht="15.75" customHeight="1" x14ac:dyDescent="0.25">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spans="1:26" ht="15.75" customHeight="1" x14ac:dyDescent="0.25">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spans="1:26" ht="15.75" customHeight="1" x14ac:dyDescent="0.2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spans="1:26" ht="15.75" customHeight="1" x14ac:dyDescent="0.25">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spans="1:26" ht="15.75" customHeight="1" x14ac:dyDescent="0.25">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spans="1:26" ht="15.75" customHeight="1" x14ac:dyDescent="0.25">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spans="1:26" ht="15.75" customHeight="1" x14ac:dyDescent="0.25">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spans="1:26" ht="15.75" customHeight="1" x14ac:dyDescent="0.25">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spans="1:26" ht="15.75" customHeight="1" x14ac:dyDescent="0.25">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spans="1:26" ht="15.75" customHeight="1" x14ac:dyDescent="0.25">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spans="1:26" ht="15.75" customHeight="1" x14ac:dyDescent="0.25">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spans="1:26" ht="15.75" customHeight="1" x14ac:dyDescent="0.25">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spans="1:26" ht="15.75" customHeight="1" x14ac:dyDescent="0.2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spans="1:26" ht="15.75" customHeight="1" x14ac:dyDescent="0.25">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spans="1:26" ht="15.75" customHeight="1" x14ac:dyDescent="0.25">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spans="1:26" ht="15.75" customHeight="1" x14ac:dyDescent="0.25">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spans="1:26" ht="15.75" customHeight="1" x14ac:dyDescent="0.25">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spans="1:26" ht="15.75" customHeight="1" x14ac:dyDescent="0.25">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spans="1:26" ht="15.75" customHeight="1" x14ac:dyDescent="0.25">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spans="1:26" ht="15.75" customHeight="1" x14ac:dyDescent="0.25">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spans="1:26" ht="15.75" customHeight="1" x14ac:dyDescent="0.25">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spans="1:26" ht="15.75" customHeight="1" x14ac:dyDescent="0.25">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spans="1:26" ht="15.75" customHeight="1" x14ac:dyDescent="0.2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spans="1:26" ht="15.75" customHeight="1" x14ac:dyDescent="0.25">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spans="1:26" ht="15.75" customHeight="1" x14ac:dyDescent="0.25">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spans="1:26" ht="15.75" customHeight="1" x14ac:dyDescent="0.25">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spans="1:26" ht="15.75" customHeight="1" x14ac:dyDescent="0.25">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spans="1:26" ht="15.75" customHeight="1" x14ac:dyDescent="0.25">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spans="1:26" ht="15.75" customHeight="1" x14ac:dyDescent="0.25">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spans="1:26" ht="15.75" customHeight="1" x14ac:dyDescent="0.25">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spans="1:26" ht="15.75" customHeight="1" x14ac:dyDescent="0.25">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spans="1:26" ht="15.75" customHeight="1" x14ac:dyDescent="0.25">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spans="1:26" ht="15.75" customHeight="1" x14ac:dyDescent="0.2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spans="1:26" ht="15.75" customHeight="1" x14ac:dyDescent="0.25">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spans="1:26" ht="15.75" customHeight="1" x14ac:dyDescent="0.25">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spans="1:26" ht="15.75" customHeight="1" x14ac:dyDescent="0.25">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spans="1:26" ht="15.75" customHeight="1" x14ac:dyDescent="0.25">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spans="1:26" ht="15.75" customHeight="1" x14ac:dyDescent="0.25">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spans="1:26" ht="15.75" customHeight="1" x14ac:dyDescent="0.25">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spans="1:26" ht="15.75" customHeight="1" x14ac:dyDescent="0.25">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spans="1:26" ht="15.75" customHeight="1" x14ac:dyDescent="0.25">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spans="1:26" ht="15.75" customHeight="1" x14ac:dyDescent="0.25">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spans="1:26" ht="15.75" customHeight="1" x14ac:dyDescent="0.2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spans="1:26" ht="15.75" customHeight="1" x14ac:dyDescent="0.25">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spans="1:26" ht="15.75" customHeight="1" x14ac:dyDescent="0.25">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spans="1:26" ht="15.75" customHeight="1" x14ac:dyDescent="0.25">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spans="1:26" ht="15.75" customHeight="1" x14ac:dyDescent="0.25">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spans="1:26" ht="15.75" customHeight="1" x14ac:dyDescent="0.25">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spans="1:26" ht="15.75" customHeight="1" x14ac:dyDescent="0.25">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spans="1:26" ht="15.75" customHeight="1" x14ac:dyDescent="0.25">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spans="1:26" ht="15.75" customHeight="1" x14ac:dyDescent="0.25">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spans="1:26" ht="15.75" customHeight="1" x14ac:dyDescent="0.25">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spans="1:26" ht="15.75" customHeight="1" x14ac:dyDescent="0.2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spans="1:26" ht="15.75" customHeight="1" x14ac:dyDescent="0.25">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spans="1:26" ht="15.75" customHeight="1" x14ac:dyDescent="0.25">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spans="1:26" ht="15.75" customHeight="1" x14ac:dyDescent="0.25">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spans="1:26" ht="15.75" customHeight="1" x14ac:dyDescent="0.25">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spans="1:26" ht="15.75" customHeight="1" x14ac:dyDescent="0.25">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spans="1:26" ht="15.75" customHeight="1" x14ac:dyDescent="0.25">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spans="1:26" ht="15.75" customHeight="1" x14ac:dyDescent="0.25">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spans="1:26" ht="15.75" customHeight="1" x14ac:dyDescent="0.25">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spans="1:26" ht="15.75" customHeight="1" x14ac:dyDescent="0.25">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spans="1:26" ht="15.75" customHeight="1" x14ac:dyDescent="0.2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spans="1:26" ht="15.75" customHeight="1" x14ac:dyDescent="0.25">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spans="1:26" ht="15.75" customHeight="1" x14ac:dyDescent="0.25">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spans="1:26" ht="15.75" customHeight="1" x14ac:dyDescent="0.25">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spans="1:26" ht="15.75" customHeight="1" x14ac:dyDescent="0.25">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spans="1:26" ht="15.75" customHeight="1" x14ac:dyDescent="0.25">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spans="1:26" ht="15.75" customHeight="1" x14ac:dyDescent="0.25">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spans="1:26" ht="15.75" customHeight="1" x14ac:dyDescent="0.25">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spans="1:26" ht="15.75" customHeight="1" x14ac:dyDescent="0.25">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spans="1:26" ht="15.75" customHeight="1" x14ac:dyDescent="0.25">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spans="1:26" ht="15.75" customHeight="1" x14ac:dyDescent="0.2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spans="1:26" ht="15.75" customHeight="1" x14ac:dyDescent="0.25">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spans="1:26" ht="15.75" customHeight="1" x14ac:dyDescent="0.25">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spans="1:26" ht="15.75" customHeight="1" x14ac:dyDescent="0.25">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spans="1:26" ht="15.75" customHeight="1" x14ac:dyDescent="0.25">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spans="1:26" ht="15.75" customHeight="1" x14ac:dyDescent="0.25">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spans="1:26" ht="15.75" customHeight="1" x14ac:dyDescent="0.25">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spans="1:26" ht="15.75" customHeight="1" x14ac:dyDescent="0.25">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spans="1:26" ht="15.75" customHeight="1" x14ac:dyDescent="0.25">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spans="1:26" ht="15.75" customHeight="1" x14ac:dyDescent="0.25">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spans="1:26" ht="15.75" customHeight="1" x14ac:dyDescent="0.2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spans="1:26" ht="15.75" customHeight="1" x14ac:dyDescent="0.25">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spans="1:26" ht="15.75" customHeight="1" x14ac:dyDescent="0.25">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spans="1:26" ht="15.75" customHeight="1" x14ac:dyDescent="0.25">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spans="1:26" ht="15.75" customHeight="1" x14ac:dyDescent="0.25">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spans="1:26" ht="15.75" customHeight="1" x14ac:dyDescent="0.25">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spans="1:26" ht="15.75" customHeight="1" x14ac:dyDescent="0.25">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spans="1:26" ht="15.75" customHeight="1" x14ac:dyDescent="0.25">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spans="1:26" ht="15.75" customHeight="1" x14ac:dyDescent="0.25">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spans="1:26" ht="15.75" customHeight="1" x14ac:dyDescent="0.25">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spans="1:26" ht="15.75" customHeight="1" x14ac:dyDescent="0.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spans="1:26" ht="15.75" customHeight="1" x14ac:dyDescent="0.25">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spans="1:26" ht="15.75" customHeight="1" x14ac:dyDescent="0.25">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spans="1:26" ht="15.75" customHeight="1" x14ac:dyDescent="0.25">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spans="1:26" ht="15.75" customHeight="1" x14ac:dyDescent="0.25">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spans="1:26" ht="15.75" customHeight="1" x14ac:dyDescent="0.25">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spans="1:26" ht="15.75" customHeight="1" x14ac:dyDescent="0.25">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spans="1:26" ht="15.75" customHeight="1" x14ac:dyDescent="0.25">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spans="1:26" ht="15.75" customHeight="1" x14ac:dyDescent="0.25">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spans="1:26" ht="15.75" customHeight="1" x14ac:dyDescent="0.25">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spans="1:26" ht="15.75" customHeight="1" x14ac:dyDescent="0.2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spans="1:26" ht="15.75" customHeight="1" x14ac:dyDescent="0.25">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spans="1:26" ht="15.75" customHeight="1" x14ac:dyDescent="0.25">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spans="1:26" ht="15.75" customHeight="1" x14ac:dyDescent="0.25">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spans="1:26" ht="15.75" customHeight="1" x14ac:dyDescent="0.25">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spans="1:26" ht="15.75" customHeight="1" x14ac:dyDescent="0.25">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spans="1:26" ht="15.75" customHeight="1" x14ac:dyDescent="0.25">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spans="1:26" ht="15.75" customHeight="1" x14ac:dyDescent="0.25">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spans="1:26" ht="15.75" customHeight="1" x14ac:dyDescent="0.25">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spans="1:26" ht="15.75" customHeight="1" x14ac:dyDescent="0.25">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spans="1:26" ht="15.75" customHeight="1" x14ac:dyDescent="0.2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spans="1:26" ht="15.75" customHeight="1" x14ac:dyDescent="0.25">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spans="1:26" ht="15.75" customHeight="1" x14ac:dyDescent="0.25">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spans="1:26" ht="15.75" customHeight="1" x14ac:dyDescent="0.25">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spans="1:26" ht="15.75" customHeight="1" x14ac:dyDescent="0.25">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spans="1:26" ht="15.75" customHeight="1" x14ac:dyDescent="0.25">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spans="1:26" ht="15.75" customHeight="1" x14ac:dyDescent="0.25">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spans="1:26" ht="15.75" customHeight="1" x14ac:dyDescent="0.25">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spans="1:26" ht="15.75" customHeight="1" x14ac:dyDescent="0.25">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spans="1:26" ht="15.75" customHeight="1" x14ac:dyDescent="0.25">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spans="1:26" ht="15.75" customHeight="1" x14ac:dyDescent="0.2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spans="1:26" ht="15.75" customHeight="1" x14ac:dyDescent="0.25">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spans="1:26" ht="15.75" customHeight="1" x14ac:dyDescent="0.25">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spans="1:26" ht="15.75" customHeight="1" x14ac:dyDescent="0.25">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spans="1:26" ht="15.75" customHeight="1" x14ac:dyDescent="0.25">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spans="1:26" ht="15.75" customHeight="1" x14ac:dyDescent="0.25">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spans="1:26" ht="15.75" customHeight="1" x14ac:dyDescent="0.25">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spans="1:26" ht="15.75" customHeight="1" x14ac:dyDescent="0.25">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spans="1:26" ht="15.75" customHeight="1" x14ac:dyDescent="0.25">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spans="1:26" ht="15.75" customHeight="1" x14ac:dyDescent="0.25">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spans="1:26" ht="15.75" customHeight="1" x14ac:dyDescent="0.2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spans="1:26" ht="15.75" customHeight="1" x14ac:dyDescent="0.25">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spans="1:26" ht="15.75" customHeight="1" x14ac:dyDescent="0.25">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spans="1:26" ht="15.75" customHeight="1" x14ac:dyDescent="0.25">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spans="1:26" ht="15.75" customHeight="1" x14ac:dyDescent="0.25">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spans="1:26" ht="15.75" customHeight="1" x14ac:dyDescent="0.25">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spans="1:26" ht="15.75" customHeight="1" x14ac:dyDescent="0.25">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spans="1:26" ht="15.75" customHeight="1" x14ac:dyDescent="0.25">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spans="1:26" ht="15.75" customHeight="1" x14ac:dyDescent="0.25">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spans="1:26" ht="15.75" customHeight="1" x14ac:dyDescent="0.25">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spans="1:26" ht="15.75" customHeight="1" x14ac:dyDescent="0.2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spans="1:26" ht="15.75" customHeight="1" x14ac:dyDescent="0.25">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spans="1:26" ht="15.75" customHeight="1" x14ac:dyDescent="0.25">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spans="1:26" ht="15.75" customHeight="1" x14ac:dyDescent="0.25">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spans="1:26" ht="15.75" customHeight="1" x14ac:dyDescent="0.25">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spans="1:26" ht="15.75" customHeight="1" x14ac:dyDescent="0.25">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spans="1:26" ht="15.75" customHeight="1" x14ac:dyDescent="0.25">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spans="1:26" ht="15.75" customHeight="1" x14ac:dyDescent="0.25">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spans="1:26" ht="15.75" customHeight="1" x14ac:dyDescent="0.25">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spans="1:26" ht="15.75" customHeight="1" x14ac:dyDescent="0.25">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spans="1:26" ht="15.75" customHeight="1" x14ac:dyDescent="0.2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spans="1:26" ht="15.75" customHeight="1" x14ac:dyDescent="0.25">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spans="1:26" ht="15.75" customHeight="1" x14ac:dyDescent="0.25">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spans="1:26" ht="15.75" customHeight="1" x14ac:dyDescent="0.25">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spans="1:26" ht="15.75" customHeight="1" x14ac:dyDescent="0.25">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spans="1:26" ht="15.75" customHeight="1" x14ac:dyDescent="0.25">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spans="1:26" ht="15.75" customHeight="1" x14ac:dyDescent="0.25">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spans="1:26" ht="15.75" customHeight="1" x14ac:dyDescent="0.25">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spans="1:26" ht="15.75" customHeight="1" x14ac:dyDescent="0.25">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spans="1:26" ht="15.75" customHeight="1" x14ac:dyDescent="0.25">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spans="1:26" ht="15.75" customHeight="1" x14ac:dyDescent="0.2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spans="1:26" ht="15.75" customHeight="1" x14ac:dyDescent="0.25">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spans="1:26" ht="15.75" customHeight="1" x14ac:dyDescent="0.25">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spans="1:26" ht="15.75" customHeight="1" x14ac:dyDescent="0.25">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spans="1:26" ht="15.75" customHeight="1" x14ac:dyDescent="0.25">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spans="1:26" ht="15.75" customHeight="1" x14ac:dyDescent="0.25">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spans="1:26" ht="15.75" customHeight="1" x14ac:dyDescent="0.25">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spans="1:26" ht="15.75" customHeight="1" x14ac:dyDescent="0.25">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spans="1:26" ht="15.75" customHeight="1" x14ac:dyDescent="0.25">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spans="1:26" ht="15.75" customHeight="1" x14ac:dyDescent="0.25">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spans="1:26" ht="15.75" customHeight="1" x14ac:dyDescent="0.2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spans="1:26" ht="15.75" customHeight="1" x14ac:dyDescent="0.25">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spans="1:26" ht="15.75" customHeight="1" x14ac:dyDescent="0.25">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spans="1:26" ht="15.75" customHeight="1" x14ac:dyDescent="0.25">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spans="1:26" ht="15.75" customHeight="1" x14ac:dyDescent="0.25">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spans="1:26" ht="15.75" customHeight="1" x14ac:dyDescent="0.25">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spans="1:26" ht="15.75" customHeight="1" x14ac:dyDescent="0.25">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spans="1:26" ht="15.75" customHeight="1" x14ac:dyDescent="0.25">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spans="1:26" ht="15.75" customHeight="1" x14ac:dyDescent="0.25">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spans="1:26" ht="15.75" customHeight="1" x14ac:dyDescent="0.25">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spans="1:26" ht="15.75" customHeight="1" x14ac:dyDescent="0.2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spans="1:26" ht="15.75" customHeight="1" x14ac:dyDescent="0.25">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spans="1:26" ht="15.75" customHeight="1" x14ac:dyDescent="0.25">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spans="1:26" ht="15.75" customHeight="1" x14ac:dyDescent="0.25">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spans="1:26" ht="15.75" customHeight="1" x14ac:dyDescent="0.25">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spans="1:26" ht="15.75" customHeight="1" x14ac:dyDescent="0.25">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spans="1:26" ht="15.75" customHeight="1" x14ac:dyDescent="0.25">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spans="1:26" ht="15.75" customHeight="1" x14ac:dyDescent="0.25">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spans="1:26" ht="15.75" customHeight="1" x14ac:dyDescent="0.25">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spans="1:26" ht="15.75" customHeight="1" x14ac:dyDescent="0.25">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spans="1:26" ht="15.75" customHeight="1" x14ac:dyDescent="0.2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spans="1:26" ht="15.75" customHeight="1" x14ac:dyDescent="0.25">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spans="1:26" ht="15.75" customHeight="1" x14ac:dyDescent="0.25">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spans="1:26" ht="15.75" customHeight="1" x14ac:dyDescent="0.25">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spans="1:26" ht="15.75" customHeight="1" x14ac:dyDescent="0.25">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spans="1:26" ht="15.75" customHeight="1" x14ac:dyDescent="0.25">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spans="1:26" ht="15.75" customHeight="1" x14ac:dyDescent="0.25">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spans="1:26" ht="15.75" customHeight="1" x14ac:dyDescent="0.25">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spans="1:26" ht="15.75" customHeight="1" x14ac:dyDescent="0.25">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spans="1:26" ht="15.75" customHeight="1" x14ac:dyDescent="0.25">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spans="1:26" ht="15.75" customHeight="1" x14ac:dyDescent="0.2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spans="1:26" ht="15.75" customHeight="1" x14ac:dyDescent="0.25">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spans="1:26" ht="15.75" customHeight="1" x14ac:dyDescent="0.25">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spans="1:26" ht="15.75" customHeight="1" x14ac:dyDescent="0.25">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spans="1:26" ht="15.75" customHeight="1" x14ac:dyDescent="0.25">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spans="1:26" ht="15.75" customHeight="1" x14ac:dyDescent="0.25">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spans="1:26" ht="15.75" customHeight="1" x14ac:dyDescent="0.25">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spans="1:26" ht="15.75" customHeight="1" x14ac:dyDescent="0.25">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spans="1:26" ht="15.75" customHeight="1" x14ac:dyDescent="0.25">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spans="1:26" ht="15.75" customHeight="1" x14ac:dyDescent="0.25">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spans="1:26" ht="15.75" customHeight="1" x14ac:dyDescent="0.2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spans="1:26" ht="15.75" customHeight="1" x14ac:dyDescent="0.25">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spans="1:26" ht="15.75" customHeight="1" x14ac:dyDescent="0.25">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spans="1:26" ht="15.75" customHeight="1" x14ac:dyDescent="0.25">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spans="1:26" ht="15.75" customHeight="1" x14ac:dyDescent="0.25">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spans="1:26" ht="15.75" customHeight="1" x14ac:dyDescent="0.25">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spans="1:26" ht="15.75" customHeight="1" x14ac:dyDescent="0.25">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spans="1:26" ht="15.75" customHeight="1" x14ac:dyDescent="0.25">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spans="1:26" ht="15.75" customHeight="1" x14ac:dyDescent="0.25">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spans="1:26" ht="15.75" customHeight="1" x14ac:dyDescent="0.25">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spans="1:26" ht="15.75" customHeight="1" x14ac:dyDescent="0.2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spans="1:26" ht="15.75" customHeight="1" x14ac:dyDescent="0.25">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spans="1:26" ht="15.75" customHeight="1" x14ac:dyDescent="0.25">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spans="1:26" ht="15.75" customHeight="1" x14ac:dyDescent="0.25">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spans="1:26" ht="15.75" customHeight="1" x14ac:dyDescent="0.25">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spans="1:26" ht="15.75" customHeight="1" x14ac:dyDescent="0.25">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spans="1:26" ht="15.75" customHeight="1" x14ac:dyDescent="0.25">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spans="1:26" ht="15.75" customHeight="1" x14ac:dyDescent="0.25">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spans="1:26" ht="15.75" customHeight="1" x14ac:dyDescent="0.25">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spans="1:26" ht="15.75" customHeight="1" x14ac:dyDescent="0.25">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spans="1:26" ht="15.75" customHeight="1" x14ac:dyDescent="0.2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spans="1:26" ht="15.75" customHeight="1" x14ac:dyDescent="0.25">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spans="1:26" ht="15.75" customHeight="1" x14ac:dyDescent="0.25">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spans="1:26" ht="15.75" customHeight="1" x14ac:dyDescent="0.25">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spans="1:26" ht="15.75" customHeight="1" x14ac:dyDescent="0.25">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spans="1:26" ht="15.75" customHeight="1" x14ac:dyDescent="0.25">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spans="1:26" ht="15.75" customHeight="1" x14ac:dyDescent="0.25">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spans="1:26" ht="15.75" customHeight="1" x14ac:dyDescent="0.25">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spans="1:26" ht="15.75" customHeight="1" x14ac:dyDescent="0.25">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spans="1:26" ht="15.75" customHeight="1" x14ac:dyDescent="0.25">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spans="1:26" ht="15.75" customHeight="1" x14ac:dyDescent="0.2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spans="1:26" ht="15.75" customHeight="1" x14ac:dyDescent="0.25">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spans="1:26" ht="15.75" customHeight="1" x14ac:dyDescent="0.25">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spans="1:26" ht="15.75" customHeight="1" x14ac:dyDescent="0.25">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spans="1:26" ht="15.75" customHeight="1" x14ac:dyDescent="0.25">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spans="1:26" ht="15.75" customHeight="1" x14ac:dyDescent="0.25">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spans="1:26" ht="15.75" customHeight="1" x14ac:dyDescent="0.25">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spans="1:26" ht="15.75" customHeight="1" x14ac:dyDescent="0.25">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spans="1:26" ht="15.75" customHeight="1" x14ac:dyDescent="0.25">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spans="1:26" ht="15.75" customHeight="1" x14ac:dyDescent="0.25">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spans="1:26" ht="15.75" customHeight="1" x14ac:dyDescent="0.2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spans="1:26" ht="15.75" customHeight="1" x14ac:dyDescent="0.25">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spans="1:26" ht="15.75" customHeight="1" x14ac:dyDescent="0.25">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spans="1:26" ht="15.75" customHeight="1" x14ac:dyDescent="0.25">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spans="1:26" ht="15.75" customHeight="1" x14ac:dyDescent="0.25">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spans="1:26" ht="15.75" customHeight="1" x14ac:dyDescent="0.25">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spans="1:26" ht="15.75" customHeight="1" x14ac:dyDescent="0.25">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spans="1:26" ht="15.75" customHeight="1" x14ac:dyDescent="0.25">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spans="1:26" ht="15.75" customHeight="1" x14ac:dyDescent="0.25">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spans="1:26" ht="15.75" customHeight="1" x14ac:dyDescent="0.25">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spans="1:26" ht="15.75" customHeight="1" x14ac:dyDescent="0.2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spans="1:26" ht="15.75" customHeight="1" x14ac:dyDescent="0.25">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spans="1:26" ht="15.75" customHeight="1" x14ac:dyDescent="0.25">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spans="1:26" ht="15.75" customHeight="1" x14ac:dyDescent="0.25">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spans="1:26" ht="15.75" customHeight="1" x14ac:dyDescent="0.25">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spans="1:26" ht="15.75" customHeight="1" x14ac:dyDescent="0.25">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spans="1:26" ht="15.75" customHeight="1" x14ac:dyDescent="0.25">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spans="1:26" ht="15.75" customHeight="1" x14ac:dyDescent="0.25">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spans="1:26" ht="15.75" customHeight="1" x14ac:dyDescent="0.25">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spans="1:26" ht="15.75" customHeight="1" x14ac:dyDescent="0.25">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spans="1:26" ht="15.75" customHeight="1" x14ac:dyDescent="0.2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spans="1:26" ht="15.75" customHeight="1" x14ac:dyDescent="0.25">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spans="1:26" ht="15.75" customHeight="1" x14ac:dyDescent="0.25">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spans="1:26" ht="15.75" customHeight="1" x14ac:dyDescent="0.25">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spans="1:26" ht="15.75" customHeight="1" x14ac:dyDescent="0.25">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spans="1:26" ht="15.75" customHeight="1" x14ac:dyDescent="0.25">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spans="1:26" ht="15.75" customHeight="1" x14ac:dyDescent="0.25">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spans="1:26" ht="15.75" customHeight="1" x14ac:dyDescent="0.25">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spans="1:26" ht="15.75" customHeight="1" x14ac:dyDescent="0.25">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spans="1:26" ht="15.75" customHeight="1" x14ac:dyDescent="0.25">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spans="1:26" ht="15.75" customHeight="1" x14ac:dyDescent="0.2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spans="1:26" ht="15.75" customHeight="1" x14ac:dyDescent="0.25">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spans="1:26" ht="15.75" customHeight="1" x14ac:dyDescent="0.25">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spans="1:26" ht="15.75" customHeight="1" x14ac:dyDescent="0.25">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spans="1:26" ht="15.75" customHeight="1" x14ac:dyDescent="0.25">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spans="1:26" ht="15.75" customHeight="1" x14ac:dyDescent="0.25">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spans="1:26" ht="15.75" customHeight="1" x14ac:dyDescent="0.25">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spans="1:26" ht="15.75" customHeight="1" x14ac:dyDescent="0.25">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spans="1:26" ht="15.75" customHeight="1" x14ac:dyDescent="0.25">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spans="1:26" ht="15.75" customHeight="1" x14ac:dyDescent="0.25">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spans="1:26" ht="15.75" customHeight="1" x14ac:dyDescent="0.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spans="1:26" ht="15.75" customHeight="1" x14ac:dyDescent="0.25">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spans="1:26" ht="15.75" customHeight="1" x14ac:dyDescent="0.25">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spans="1:26" ht="15.75" customHeight="1" x14ac:dyDescent="0.25">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spans="1:26" ht="15.75" customHeight="1" x14ac:dyDescent="0.25">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spans="1:26" ht="15.75" customHeight="1" x14ac:dyDescent="0.25">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spans="1:26" ht="15.75" customHeight="1" x14ac:dyDescent="0.25">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spans="1:26" ht="15.75" customHeight="1" x14ac:dyDescent="0.25">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spans="1:26" ht="15.75" customHeight="1" x14ac:dyDescent="0.25">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spans="1:26" ht="15.75" customHeight="1" x14ac:dyDescent="0.25">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spans="1:26" ht="15.75" customHeight="1" x14ac:dyDescent="0.2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spans="1:26" ht="15.75" customHeight="1" x14ac:dyDescent="0.25">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spans="1:26" ht="15.75" customHeight="1" x14ac:dyDescent="0.25">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spans="1:26" ht="15.75" customHeight="1" x14ac:dyDescent="0.25">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spans="1:26" ht="15.75" customHeight="1" x14ac:dyDescent="0.25">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spans="1:26" ht="15.75" customHeight="1" x14ac:dyDescent="0.25">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spans="1:26" ht="15.75" customHeight="1" x14ac:dyDescent="0.25">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spans="1:26" ht="15.75" customHeight="1" x14ac:dyDescent="0.25">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spans="1:26" ht="15.75" customHeight="1" x14ac:dyDescent="0.25">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spans="1:26" ht="15.75" customHeight="1" x14ac:dyDescent="0.25">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spans="1:26" ht="15.75" customHeight="1" x14ac:dyDescent="0.2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spans="1:26" ht="15.75" customHeight="1" x14ac:dyDescent="0.25">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spans="1:26" ht="15.75" customHeight="1" x14ac:dyDescent="0.25">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spans="1:26" ht="15.75" customHeight="1" x14ac:dyDescent="0.25">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spans="1:26" ht="15.75" customHeight="1" x14ac:dyDescent="0.25">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spans="1:26" ht="15.75" customHeight="1" x14ac:dyDescent="0.25">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spans="1:26" ht="15.75" customHeight="1" x14ac:dyDescent="0.25">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spans="1:26" ht="15.75" customHeight="1" x14ac:dyDescent="0.25">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spans="1:26" ht="15.75" customHeight="1" x14ac:dyDescent="0.25">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spans="1:26" ht="15.75" customHeight="1" x14ac:dyDescent="0.25">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spans="1:26" ht="15.75" customHeight="1" x14ac:dyDescent="0.2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spans="1:26" ht="15.75" customHeight="1" x14ac:dyDescent="0.25">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spans="1:26" ht="15.75" customHeight="1" x14ac:dyDescent="0.25">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spans="1:26" ht="15.75" customHeight="1" x14ac:dyDescent="0.25">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spans="1:26" ht="15.75" customHeight="1" x14ac:dyDescent="0.25">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spans="1:26" ht="15.75" customHeight="1" x14ac:dyDescent="0.25">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spans="1:26" ht="15.75" customHeight="1" x14ac:dyDescent="0.25">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spans="1:26" ht="15.75" customHeight="1" x14ac:dyDescent="0.25">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spans="1:26" ht="15.75" customHeight="1" x14ac:dyDescent="0.25">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spans="1:26" ht="15.75" customHeight="1" x14ac:dyDescent="0.25">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spans="1:26" ht="15.75" customHeight="1" x14ac:dyDescent="0.2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spans="1:26" ht="15.75" customHeight="1" x14ac:dyDescent="0.25">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spans="1:26" ht="15.75" customHeight="1" x14ac:dyDescent="0.25">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spans="1:26" ht="15.75" customHeight="1" x14ac:dyDescent="0.25">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spans="1:26" ht="15.75" customHeight="1" x14ac:dyDescent="0.25">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spans="1:26" ht="15.75" customHeight="1" x14ac:dyDescent="0.25">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spans="1:26" ht="15.75" customHeight="1" x14ac:dyDescent="0.25">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spans="1:26" ht="15.75" customHeight="1" x14ac:dyDescent="0.25">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spans="1:26" ht="15.75" customHeight="1" x14ac:dyDescent="0.25">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spans="1:26" ht="15.75" customHeight="1" x14ac:dyDescent="0.25">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spans="1:26" ht="15.75" customHeight="1" x14ac:dyDescent="0.2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spans="1:26" ht="15.75" customHeight="1" x14ac:dyDescent="0.25">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spans="1:26" ht="15.75" customHeight="1" x14ac:dyDescent="0.25">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spans="1:26" ht="15.75" customHeight="1" x14ac:dyDescent="0.25">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spans="1:26" ht="15.75" customHeight="1" x14ac:dyDescent="0.25">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spans="1:26" ht="15.75" customHeight="1" x14ac:dyDescent="0.25">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spans="1:26" ht="15.75" customHeight="1" x14ac:dyDescent="0.25">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spans="1:26" ht="15.75" customHeight="1" x14ac:dyDescent="0.25">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spans="1:26" ht="15.75" customHeight="1" x14ac:dyDescent="0.25">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spans="1:26" ht="15.75" customHeight="1" x14ac:dyDescent="0.25">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spans="1:26" ht="15.75" customHeight="1" x14ac:dyDescent="0.2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spans="1:26" ht="15.75" customHeight="1" x14ac:dyDescent="0.25">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spans="1:26" ht="15.75" customHeight="1" x14ac:dyDescent="0.25">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spans="1:26" ht="15.75" customHeight="1" x14ac:dyDescent="0.25">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spans="1:26" ht="15.75" customHeight="1" x14ac:dyDescent="0.25">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spans="1:26" ht="15.75" customHeight="1" x14ac:dyDescent="0.25">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spans="1:26" ht="15.75" customHeight="1" x14ac:dyDescent="0.25">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spans="1:26" ht="15.75" customHeight="1" x14ac:dyDescent="0.25">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spans="1:26" ht="15.75" customHeight="1" x14ac:dyDescent="0.25">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spans="1:26" ht="15.75" customHeight="1" x14ac:dyDescent="0.25">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spans="1:26" ht="15.75" customHeight="1" x14ac:dyDescent="0.2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spans="1:26" ht="15.75" customHeight="1" x14ac:dyDescent="0.25">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spans="1:26" ht="15.75" customHeight="1" x14ac:dyDescent="0.25">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spans="1:26" ht="15.75" customHeight="1" x14ac:dyDescent="0.25">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spans="1:26" ht="15.75" customHeight="1" x14ac:dyDescent="0.25">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spans="1:26" ht="15.75" customHeight="1" x14ac:dyDescent="0.25">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spans="1:26" ht="15.75" customHeight="1" x14ac:dyDescent="0.25">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spans="1:26" ht="15.75" customHeight="1" x14ac:dyDescent="0.25">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spans="1:26" ht="15.75" customHeight="1" x14ac:dyDescent="0.25">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spans="1:26" ht="15.75" customHeight="1" x14ac:dyDescent="0.25">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spans="1:26" ht="15.75" customHeight="1" x14ac:dyDescent="0.2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spans="1:26" ht="15.75" customHeight="1" x14ac:dyDescent="0.25">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spans="1:26" ht="15.75" customHeight="1" x14ac:dyDescent="0.25">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spans="1:26" ht="15.75" customHeight="1" x14ac:dyDescent="0.25">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spans="1:26" ht="15.75" customHeight="1" x14ac:dyDescent="0.25">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spans="1:26" ht="15.75" customHeight="1" x14ac:dyDescent="0.25">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spans="1:26" ht="15.75" customHeight="1" x14ac:dyDescent="0.25">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spans="1:26" ht="15.75" customHeight="1" x14ac:dyDescent="0.25">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spans="1:26" ht="15.75" customHeight="1" x14ac:dyDescent="0.25">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spans="1:26" ht="15.75" customHeight="1" x14ac:dyDescent="0.25">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spans="1:26" ht="15.75" customHeight="1" x14ac:dyDescent="0.2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spans="1:26" ht="15.75" customHeight="1" x14ac:dyDescent="0.25">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spans="1:26" ht="15.75" customHeight="1" x14ac:dyDescent="0.25">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spans="1:26" ht="15.75" customHeight="1" x14ac:dyDescent="0.25">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spans="1:26" ht="15.75" customHeight="1" x14ac:dyDescent="0.25">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spans="1:26" ht="15.75" customHeight="1" x14ac:dyDescent="0.25">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spans="1:26" ht="15.75" customHeight="1" x14ac:dyDescent="0.25">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spans="1:26" ht="15.75" customHeight="1" x14ac:dyDescent="0.25">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spans="1:26" ht="15.75" customHeight="1" x14ac:dyDescent="0.25">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spans="1:26" ht="15.75" customHeight="1" x14ac:dyDescent="0.25">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spans="1:26" ht="15.75" customHeight="1" x14ac:dyDescent="0.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spans="1:26" ht="15.75" customHeight="1" x14ac:dyDescent="0.25">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spans="1:26" ht="15.75" customHeight="1" x14ac:dyDescent="0.25">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spans="1:26" ht="15.75" customHeight="1" x14ac:dyDescent="0.25">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spans="1:26" ht="15.75" customHeight="1" x14ac:dyDescent="0.25">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spans="1:26" ht="15.75" customHeight="1" x14ac:dyDescent="0.25">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spans="1:26" ht="15.75" customHeight="1" x14ac:dyDescent="0.25">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spans="1:26" ht="15.75" customHeight="1" x14ac:dyDescent="0.25">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spans="1:26" ht="15.75" customHeight="1" x14ac:dyDescent="0.25">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spans="1:26" ht="15.75" customHeight="1" x14ac:dyDescent="0.25">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spans="1:26" ht="15.75" customHeight="1" x14ac:dyDescent="0.2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spans="1:26" ht="15.75" customHeight="1" x14ac:dyDescent="0.25">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spans="1:26" ht="15.75" customHeight="1" x14ac:dyDescent="0.25">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spans="1:26" ht="15.75" customHeight="1" x14ac:dyDescent="0.25">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spans="1:26" ht="15.75" customHeight="1" x14ac:dyDescent="0.25">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spans="1:26" ht="15.75" customHeight="1" x14ac:dyDescent="0.25">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spans="1:26" ht="15.75" customHeight="1" x14ac:dyDescent="0.25">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spans="1:26" ht="15.75" customHeight="1" x14ac:dyDescent="0.25">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spans="1:26" ht="15.75" customHeight="1" x14ac:dyDescent="0.25">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spans="1:26" ht="15.75" customHeight="1" x14ac:dyDescent="0.25">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spans="1:26" ht="15.75" customHeight="1" x14ac:dyDescent="0.2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spans="1:26" ht="15.75" customHeight="1" x14ac:dyDescent="0.25">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spans="1:26" ht="15.75" customHeight="1" x14ac:dyDescent="0.25">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spans="1:26" ht="15.75" customHeight="1" x14ac:dyDescent="0.25">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spans="1:26" ht="15.75" customHeight="1" x14ac:dyDescent="0.25">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spans="1:26" ht="15.75" customHeight="1" x14ac:dyDescent="0.25">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spans="1:26" ht="15.75" customHeight="1" x14ac:dyDescent="0.25">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spans="1:26" ht="15.75" customHeight="1" x14ac:dyDescent="0.25">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spans="1:26" ht="15.75" customHeight="1" x14ac:dyDescent="0.25">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spans="1:26" ht="15.75" customHeight="1" x14ac:dyDescent="0.25">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spans="1:26" ht="15.75" customHeight="1" x14ac:dyDescent="0.2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spans="1:26" ht="15.75" customHeight="1" x14ac:dyDescent="0.25">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spans="1:26" ht="15.75" customHeight="1" x14ac:dyDescent="0.25">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spans="1:26" ht="15.75" customHeight="1" x14ac:dyDescent="0.25">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spans="1:26" ht="15.75" customHeight="1" x14ac:dyDescent="0.25">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spans="1:26" ht="15.75" customHeight="1" x14ac:dyDescent="0.25">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spans="1:26" ht="15.75" customHeight="1" x14ac:dyDescent="0.25">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spans="1:26" ht="15.75" customHeight="1" x14ac:dyDescent="0.25">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spans="1:26" ht="15.75" customHeight="1" x14ac:dyDescent="0.25">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spans="1:26" ht="15.75" customHeight="1" x14ac:dyDescent="0.25">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spans="1:26" ht="15.75" customHeight="1" x14ac:dyDescent="0.2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spans="1:26" ht="15.75" customHeight="1" x14ac:dyDescent="0.25">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spans="1:26" ht="15.75" customHeight="1" x14ac:dyDescent="0.25">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spans="1:26" ht="15.75" customHeight="1" x14ac:dyDescent="0.25">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spans="1:26" ht="15.75" customHeight="1" x14ac:dyDescent="0.25">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spans="1:26" ht="15.75" customHeight="1" x14ac:dyDescent="0.25">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spans="1:26" ht="15.75" customHeight="1" x14ac:dyDescent="0.25">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spans="1:26" ht="15.75" customHeight="1" x14ac:dyDescent="0.25">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spans="1:26" ht="15.75" customHeight="1" x14ac:dyDescent="0.25">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spans="1:26" ht="15.75" customHeight="1" x14ac:dyDescent="0.25">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spans="1:26" ht="15.75" customHeight="1" x14ac:dyDescent="0.2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spans="1:26" ht="15.75" customHeight="1" x14ac:dyDescent="0.25">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spans="1:26" ht="15.75" customHeight="1" x14ac:dyDescent="0.25">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spans="1:26" ht="15.75" customHeight="1" x14ac:dyDescent="0.25">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spans="1:26" ht="15.75" customHeight="1" x14ac:dyDescent="0.25">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spans="1:26" ht="15.75" customHeight="1" x14ac:dyDescent="0.25">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spans="1:26" ht="15.75" customHeight="1" x14ac:dyDescent="0.25">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spans="1:26" ht="15.75" customHeight="1" x14ac:dyDescent="0.25">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spans="1:26" ht="15.75" customHeight="1" x14ac:dyDescent="0.25">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spans="1:26" ht="15.75" customHeight="1" x14ac:dyDescent="0.25">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spans="1:26" ht="15.75" customHeight="1" x14ac:dyDescent="0.2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spans="1:26" ht="15.75" customHeight="1" x14ac:dyDescent="0.25">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spans="1:26" ht="15.75" customHeight="1" x14ac:dyDescent="0.25">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spans="1:26" ht="15.75" customHeight="1" x14ac:dyDescent="0.25">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spans="1:26" ht="15.75" customHeight="1" x14ac:dyDescent="0.25">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spans="1:26" ht="15.75" customHeight="1" x14ac:dyDescent="0.25">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spans="1:26" ht="15.75" customHeight="1" x14ac:dyDescent="0.25">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spans="1:26" ht="15.75" customHeight="1" x14ac:dyDescent="0.25">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spans="1:26" ht="15.75" customHeight="1" x14ac:dyDescent="0.25">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spans="1:26" ht="15.75" customHeight="1" x14ac:dyDescent="0.25">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spans="1:26" ht="15.75" customHeight="1" x14ac:dyDescent="0.2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spans="1:26" ht="15.75" customHeight="1" x14ac:dyDescent="0.25">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spans="1:26" ht="15.75" customHeight="1" x14ac:dyDescent="0.25">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spans="1:26" ht="15.75" customHeight="1" x14ac:dyDescent="0.25">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spans="1:26" ht="15.75" customHeight="1" x14ac:dyDescent="0.25">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spans="1:26" ht="15.75" customHeight="1" x14ac:dyDescent="0.25">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spans="1:26" ht="15.75" customHeight="1" x14ac:dyDescent="0.25">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spans="1:26" ht="15.75" customHeight="1" x14ac:dyDescent="0.25">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spans="1:26" ht="15.75" customHeight="1" x14ac:dyDescent="0.25">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spans="1:26" ht="15.75" customHeight="1" x14ac:dyDescent="0.25">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spans="1:26" ht="15.75" customHeight="1" x14ac:dyDescent="0.2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spans="1:26" ht="15.75" customHeight="1" x14ac:dyDescent="0.25">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spans="1:26" ht="15.75" customHeight="1" x14ac:dyDescent="0.25">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spans="1:26" ht="15.75" customHeight="1" x14ac:dyDescent="0.25">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spans="1:26" ht="15.75" customHeight="1" x14ac:dyDescent="0.25">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spans="1:26" ht="15.75" customHeight="1" x14ac:dyDescent="0.25">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spans="1:26" ht="15.75" customHeight="1" x14ac:dyDescent="0.25">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spans="1:26" ht="15.75" customHeight="1" x14ac:dyDescent="0.25">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spans="1:26" ht="15.75" customHeight="1" x14ac:dyDescent="0.25">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spans="1:26" ht="15.75" customHeight="1" x14ac:dyDescent="0.25">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spans="1:26" ht="15.75" customHeight="1" x14ac:dyDescent="0.2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spans="1:26" ht="15.75" customHeight="1" x14ac:dyDescent="0.25">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spans="1:26" ht="15.75" customHeight="1" x14ac:dyDescent="0.25">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spans="1:26" ht="15.75" customHeight="1" x14ac:dyDescent="0.25">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spans="1:26" ht="15.75" customHeight="1" x14ac:dyDescent="0.25">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spans="1:26" ht="15.75" customHeight="1" x14ac:dyDescent="0.25">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spans="1:26" ht="15.75" customHeight="1" x14ac:dyDescent="0.25">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spans="1:26" ht="15.75" customHeight="1" x14ac:dyDescent="0.25">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spans="1:26" ht="15.75" customHeight="1" x14ac:dyDescent="0.25">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spans="1:26" ht="15.75" customHeight="1" x14ac:dyDescent="0.25">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spans="1:26" ht="15.75" customHeight="1" x14ac:dyDescent="0.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spans="1:26" ht="15.75" customHeight="1" x14ac:dyDescent="0.25">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spans="1:26" ht="15.75" customHeight="1" x14ac:dyDescent="0.25">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spans="1:26" ht="15.75" customHeight="1" x14ac:dyDescent="0.25">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spans="1:26" ht="15.75" customHeight="1" x14ac:dyDescent="0.25">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spans="1:26" ht="15.75" customHeight="1" x14ac:dyDescent="0.25">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spans="1:26" ht="15.75" customHeight="1" x14ac:dyDescent="0.25">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spans="1:26" ht="15.75" customHeight="1" x14ac:dyDescent="0.25">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spans="1:26" ht="15.75" customHeight="1" x14ac:dyDescent="0.25">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spans="1:26" ht="15.75" customHeight="1" x14ac:dyDescent="0.25">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spans="1:26" ht="15.75" customHeight="1" x14ac:dyDescent="0.2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spans="1:26" ht="15.75" customHeight="1" x14ac:dyDescent="0.25">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spans="1:26" ht="15.75" customHeight="1" x14ac:dyDescent="0.25">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spans="1:26" ht="15.75" customHeight="1" x14ac:dyDescent="0.25">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spans="1:26" ht="15.75" customHeight="1" x14ac:dyDescent="0.25">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spans="1:26" ht="15.75" customHeight="1" x14ac:dyDescent="0.25">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spans="1:26" ht="15.75" customHeight="1" x14ac:dyDescent="0.25">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spans="1:26" ht="15.75" customHeight="1" x14ac:dyDescent="0.25">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spans="1:26" ht="15.75" customHeight="1" x14ac:dyDescent="0.25">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spans="1:26" ht="15.75" customHeight="1" x14ac:dyDescent="0.25">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spans="1:26" ht="15.75" customHeight="1" x14ac:dyDescent="0.2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spans="1:26" ht="15.75" customHeight="1" x14ac:dyDescent="0.25">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spans="1:26" ht="15.75" customHeight="1" x14ac:dyDescent="0.25">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spans="1:26" ht="15.75" customHeight="1" x14ac:dyDescent="0.25">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spans="1:26" ht="15.75" customHeight="1" x14ac:dyDescent="0.25">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spans="1:26" ht="15.75" customHeight="1" x14ac:dyDescent="0.25">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spans="1:26" ht="15.75" customHeight="1" x14ac:dyDescent="0.25">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spans="1:26" ht="15.75" customHeight="1" x14ac:dyDescent="0.25">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spans="1:26" ht="15.75" customHeight="1" x14ac:dyDescent="0.25">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spans="1:26" ht="15.75" customHeight="1" x14ac:dyDescent="0.25">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spans="1:26" ht="15.75" customHeight="1" x14ac:dyDescent="0.2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spans="1:26" ht="15.75" customHeight="1" x14ac:dyDescent="0.25">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spans="1:26" ht="15.75" customHeight="1" x14ac:dyDescent="0.25">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spans="1:26" ht="15.75" customHeight="1" x14ac:dyDescent="0.25">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spans="1:26" ht="15.75" customHeight="1" x14ac:dyDescent="0.25">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spans="1:26" ht="15.75" customHeight="1" x14ac:dyDescent="0.25">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spans="1:26" ht="15.75" customHeight="1" x14ac:dyDescent="0.25">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spans="1:26" ht="15.75" customHeight="1" x14ac:dyDescent="0.25">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spans="1:26" ht="15.75" customHeight="1" x14ac:dyDescent="0.25">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spans="1:26" ht="15.75" customHeight="1" x14ac:dyDescent="0.25">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spans="1:26" ht="15.75" customHeight="1" x14ac:dyDescent="0.2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spans="1:26" ht="15.75" customHeight="1" x14ac:dyDescent="0.25">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spans="1:26" ht="15.75" customHeight="1" x14ac:dyDescent="0.25">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spans="1:26" ht="15.75" customHeight="1" x14ac:dyDescent="0.25">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spans="1:26" ht="15.75" customHeight="1" x14ac:dyDescent="0.25">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spans="1:26" ht="15.75" customHeight="1" x14ac:dyDescent="0.25">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spans="1:26" ht="15.75" customHeight="1" x14ac:dyDescent="0.25">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spans="1:26" ht="15.75" customHeight="1" x14ac:dyDescent="0.25">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spans="1:26" ht="15.75" customHeight="1" x14ac:dyDescent="0.25">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spans="1:26" ht="15.75" customHeight="1" x14ac:dyDescent="0.25">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spans="1:26" ht="15.75" customHeight="1" x14ac:dyDescent="0.2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spans="1:26" ht="15.75" customHeight="1" x14ac:dyDescent="0.25">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spans="1:26" ht="15.75" customHeight="1" x14ac:dyDescent="0.25">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spans="1:26" ht="15.75" customHeight="1" x14ac:dyDescent="0.25">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spans="1:26" ht="15.75" customHeight="1" x14ac:dyDescent="0.25">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spans="1:26" ht="15.75" customHeight="1" x14ac:dyDescent="0.25">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spans="1:26" ht="15.75" customHeight="1" x14ac:dyDescent="0.25">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spans="1:26" ht="15.75" customHeight="1" x14ac:dyDescent="0.25">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spans="1:26" ht="15.75" customHeight="1" x14ac:dyDescent="0.25">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spans="1:26" ht="15.75" customHeight="1" x14ac:dyDescent="0.25">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spans="1:26" ht="15.75" customHeight="1" x14ac:dyDescent="0.2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spans="1:26" ht="15.75" customHeight="1" x14ac:dyDescent="0.25">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spans="1:26" ht="15.75" customHeight="1" x14ac:dyDescent="0.25">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spans="1:26" ht="15.75" customHeight="1" x14ac:dyDescent="0.25">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spans="1:26" ht="15.75" customHeight="1" x14ac:dyDescent="0.25">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spans="1:26" ht="15.75" customHeight="1" x14ac:dyDescent="0.25">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spans="1:26" ht="15.75" customHeight="1" x14ac:dyDescent="0.25">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spans="1:26" ht="15.75" customHeight="1" x14ac:dyDescent="0.25">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spans="1:26" ht="15.75" customHeight="1" x14ac:dyDescent="0.25">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spans="1:26" ht="15.75" customHeight="1" x14ac:dyDescent="0.25">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spans="1:26" ht="15.75" customHeight="1" x14ac:dyDescent="0.2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spans="1:26" ht="15.75" customHeight="1" x14ac:dyDescent="0.25">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spans="1:26" ht="15.75" customHeight="1" x14ac:dyDescent="0.25">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spans="1:26" ht="15.75" customHeight="1" x14ac:dyDescent="0.25">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spans="1:26" ht="15.75" customHeight="1" x14ac:dyDescent="0.25">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spans="1:26" ht="15.75" customHeight="1" x14ac:dyDescent="0.25">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spans="1:26" ht="15.75" customHeight="1" x14ac:dyDescent="0.25">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spans="1:26" ht="15.75" customHeight="1" x14ac:dyDescent="0.25">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spans="1:26" ht="15.75" customHeight="1" x14ac:dyDescent="0.25">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spans="1:26" ht="15.75" customHeight="1" x14ac:dyDescent="0.25">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spans="1:26" ht="15.75" customHeight="1" x14ac:dyDescent="0.2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spans="1:26" ht="15.75" customHeight="1" x14ac:dyDescent="0.25">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spans="1:26" ht="15.75" customHeight="1" x14ac:dyDescent="0.25">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spans="1:26" ht="15.75" customHeight="1" x14ac:dyDescent="0.25">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spans="1:26" ht="15.75" customHeight="1" x14ac:dyDescent="0.25">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spans="1:26" ht="15.75" customHeight="1" x14ac:dyDescent="0.25">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spans="1:26" ht="15.75" customHeight="1" x14ac:dyDescent="0.25">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spans="1:26" ht="15.75" customHeight="1" x14ac:dyDescent="0.25">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spans="1:26" ht="15.75" customHeight="1" x14ac:dyDescent="0.25">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spans="1:26" ht="15.75" customHeight="1" x14ac:dyDescent="0.25">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spans="1:26" ht="15.75" customHeight="1" x14ac:dyDescent="0.2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spans="1:26" ht="15.75" customHeight="1" x14ac:dyDescent="0.25">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spans="1:26" ht="15.75" customHeight="1" x14ac:dyDescent="0.25">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spans="1:26" ht="15.75" customHeight="1" x14ac:dyDescent="0.25">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spans="1:26" ht="15.75" customHeight="1" x14ac:dyDescent="0.25">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spans="1:26" ht="15.75" customHeight="1" x14ac:dyDescent="0.25">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spans="1:26" ht="15.75" customHeight="1" x14ac:dyDescent="0.25">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spans="1:26" ht="15.75" customHeight="1" x14ac:dyDescent="0.25">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spans="1:26" ht="15.75" customHeight="1" x14ac:dyDescent="0.25">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spans="1:26" ht="15.75" customHeight="1" x14ac:dyDescent="0.25">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spans="1:26" ht="15.75" customHeight="1" x14ac:dyDescent="0.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spans="1:26" ht="15.75" customHeight="1" x14ac:dyDescent="0.25">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spans="1:26" ht="15.75" customHeight="1" x14ac:dyDescent="0.25">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spans="1:26" ht="15.75" customHeight="1" x14ac:dyDescent="0.25">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spans="1:26" ht="15.75" customHeight="1" x14ac:dyDescent="0.25">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spans="1:26" ht="15.75" customHeight="1" x14ac:dyDescent="0.25">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spans="1:26" ht="15.75" customHeight="1" x14ac:dyDescent="0.25">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spans="1:26" ht="15.75" customHeight="1" x14ac:dyDescent="0.25">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spans="1:26" ht="15.75" customHeight="1" x14ac:dyDescent="0.25">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spans="1:26" ht="15.75" customHeight="1" x14ac:dyDescent="0.25">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spans="1:26" ht="15.75" customHeight="1" x14ac:dyDescent="0.2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spans="1:26" ht="15.75" customHeight="1" x14ac:dyDescent="0.25">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spans="1:26" ht="15.75" customHeight="1" x14ac:dyDescent="0.25">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spans="1:26" ht="15.75" customHeight="1" x14ac:dyDescent="0.25">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spans="1:26" ht="15.75" customHeight="1" x14ac:dyDescent="0.25">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spans="1:26" ht="15.75" customHeight="1" x14ac:dyDescent="0.25">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spans="1:26" ht="15.75" customHeight="1" x14ac:dyDescent="0.25">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spans="1:26" ht="15.75" customHeight="1" x14ac:dyDescent="0.25">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spans="1:26" ht="15.75" customHeight="1" x14ac:dyDescent="0.25">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spans="1:26" ht="15.75" customHeight="1" x14ac:dyDescent="0.25">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spans="1:26" ht="15.75" customHeight="1" x14ac:dyDescent="0.2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spans="1:26" ht="15.75" customHeight="1" x14ac:dyDescent="0.25">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spans="1:26" ht="15.75" customHeight="1" x14ac:dyDescent="0.25">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spans="1:26" ht="15.75" customHeight="1" x14ac:dyDescent="0.25">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spans="1:26" ht="15.75" customHeight="1" x14ac:dyDescent="0.25">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spans="1:26" ht="15.75" customHeight="1" x14ac:dyDescent="0.25">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spans="1:26" ht="15.75" customHeight="1" x14ac:dyDescent="0.25">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spans="1:26" ht="15.75" customHeight="1" x14ac:dyDescent="0.25">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spans="1:26" ht="15.75" customHeight="1" x14ac:dyDescent="0.25">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spans="1:26" ht="15.75" customHeight="1" x14ac:dyDescent="0.25">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spans="1:26" ht="15.75" customHeight="1" x14ac:dyDescent="0.2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spans="1:26" ht="15.75" customHeight="1" x14ac:dyDescent="0.25">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spans="1:26" ht="15.75" customHeight="1" x14ac:dyDescent="0.25">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spans="1:26" ht="15.75" customHeight="1" x14ac:dyDescent="0.25">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spans="1:26" ht="15.75" customHeight="1" x14ac:dyDescent="0.25">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spans="1:26" ht="15.75" customHeight="1" x14ac:dyDescent="0.25">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spans="1:26" ht="15.75" customHeight="1" x14ac:dyDescent="0.25">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spans="1:26" ht="15.75" customHeight="1" x14ac:dyDescent="0.25">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spans="1:26" ht="15.75" customHeight="1" x14ac:dyDescent="0.25">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spans="1:26" ht="15.75" customHeight="1" x14ac:dyDescent="0.25">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spans="1:26" ht="15.75" customHeight="1" x14ac:dyDescent="0.2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spans="1:26" ht="15.75" customHeight="1" x14ac:dyDescent="0.25">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spans="1:26" ht="15.75" customHeight="1" x14ac:dyDescent="0.25">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spans="1:26" ht="15.75" customHeight="1" x14ac:dyDescent="0.25">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spans="1:26" ht="15.75" customHeight="1" x14ac:dyDescent="0.25">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spans="1:26" ht="15.75" customHeight="1" x14ac:dyDescent="0.25">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spans="1:26" ht="15.75" customHeight="1" x14ac:dyDescent="0.25">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spans="1:26" ht="15.75" customHeight="1" x14ac:dyDescent="0.25">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spans="1:26" ht="15.75" customHeight="1" x14ac:dyDescent="0.25">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spans="1:26" ht="15.75" customHeight="1" x14ac:dyDescent="0.25">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spans="1:26" ht="15.75" customHeight="1" x14ac:dyDescent="0.2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spans="1:26" ht="15.75" customHeight="1" x14ac:dyDescent="0.25">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spans="1:26" ht="15.75" customHeight="1" x14ac:dyDescent="0.25">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spans="1:26" ht="15.75" customHeight="1" x14ac:dyDescent="0.25">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spans="1:26" ht="15.75" customHeight="1" x14ac:dyDescent="0.25">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spans="1:26" ht="15.75" customHeight="1" x14ac:dyDescent="0.25">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spans="1:26" ht="15.75" customHeight="1" x14ac:dyDescent="0.25">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spans="1:26" ht="15.75" customHeight="1" x14ac:dyDescent="0.25">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spans="1:26" ht="15.75" customHeight="1" x14ac:dyDescent="0.25">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spans="1:26" ht="15.75" customHeight="1" x14ac:dyDescent="0.25">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spans="1:26" ht="15.75" customHeight="1" x14ac:dyDescent="0.2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spans="1:26" ht="15.75" customHeight="1" x14ac:dyDescent="0.25">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spans="1:26" ht="15.75" customHeight="1" x14ac:dyDescent="0.25">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spans="1:26" ht="15.75" customHeight="1" x14ac:dyDescent="0.25">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spans="1:26" ht="15.75" customHeight="1" x14ac:dyDescent="0.25">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spans="1:26" ht="15.75" customHeight="1" x14ac:dyDescent="0.25">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spans="1:26" ht="15.75" customHeight="1" x14ac:dyDescent="0.25">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spans="1:26" ht="15.75" customHeight="1" x14ac:dyDescent="0.25">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spans="1:26" ht="15.75" customHeight="1" x14ac:dyDescent="0.25">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spans="1:26" ht="15.75" customHeight="1" x14ac:dyDescent="0.25">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spans="1:26" ht="15.75" customHeight="1" x14ac:dyDescent="0.2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spans="1:26" ht="15.75" customHeight="1" x14ac:dyDescent="0.25">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spans="1:26" ht="15.75" customHeight="1" x14ac:dyDescent="0.25">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spans="1:26" ht="15.75" customHeight="1" x14ac:dyDescent="0.25">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spans="1:26" ht="15.75" customHeight="1" x14ac:dyDescent="0.25">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spans="1:26" ht="15.75" customHeight="1" x14ac:dyDescent="0.25">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row r="1001" spans="1:26" ht="15.75" customHeight="1" x14ac:dyDescent="0.25">
      <c r="A1001" s="5"/>
      <c r="B1001" s="5"/>
      <c r="C1001" s="5"/>
      <c r="D1001" s="5"/>
      <c r="E1001" s="5"/>
      <c r="F1001" s="5"/>
      <c r="G1001" s="5"/>
      <c r="H1001" s="5"/>
      <c r="I1001" s="5"/>
      <c r="J1001" s="5"/>
      <c r="K1001" s="5"/>
      <c r="L1001" s="5"/>
      <c r="M1001" s="5"/>
      <c r="N1001" s="5"/>
      <c r="O1001" s="5"/>
      <c r="P1001" s="5"/>
      <c r="Q1001" s="5"/>
      <c r="R1001" s="5"/>
      <c r="S1001" s="5"/>
      <c r="T1001" s="5"/>
      <c r="U1001" s="5"/>
      <c r="V1001" s="5"/>
      <c r="W1001" s="5"/>
      <c r="X1001" s="5"/>
      <c r="Y1001" s="5"/>
      <c r="Z1001" s="5"/>
    </row>
  </sheetData>
  <autoFilter ref="A2:I23" xr:uid="{00000000-0001-0000-1700-000000000000}"/>
  <mergeCells count="1">
    <mergeCell ref="A1:I1"/>
  </mergeCells>
  <pageMargins left="0.7" right="0.7" top="0.75" bottom="0.75" header="0" footer="0"/>
  <pageSetup orientation="landscape"/>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04C3AE-3ABD-437C-8EC1-AB5D11B6FB1D}">
  <dimension ref="A1:C12"/>
  <sheetViews>
    <sheetView zoomScale="80" zoomScaleNormal="80" workbookViewId="0">
      <selection activeCell="B12" sqref="B12"/>
    </sheetView>
  </sheetViews>
  <sheetFormatPr baseColWidth="10" defaultColWidth="10.85546875" defaultRowHeight="15" x14ac:dyDescent="0.25"/>
  <cols>
    <col min="1" max="1" width="31.7109375" style="23" customWidth="1"/>
    <col min="2" max="2" width="21.42578125" style="23" customWidth="1"/>
    <col min="3" max="3" width="102.5703125" style="23" customWidth="1"/>
    <col min="4" max="16384" width="10.85546875" style="23"/>
  </cols>
  <sheetData>
    <row r="1" spans="1:3" ht="66" customHeight="1" thickBot="1" x14ac:dyDescent="0.3">
      <c r="A1" s="27" t="s">
        <v>463</v>
      </c>
      <c r="B1" s="27" t="s">
        <v>448</v>
      </c>
      <c r="C1" s="27" t="s">
        <v>449</v>
      </c>
    </row>
    <row r="2" spans="1:3" ht="48.75" customHeight="1" thickBot="1" x14ac:dyDescent="0.3">
      <c r="A2" s="21" t="s">
        <v>362</v>
      </c>
      <c r="B2" s="26">
        <f>COUNTIF(UA012A!G3:G30,"APREDIZAJE SITUADO")</f>
        <v>7</v>
      </c>
      <c r="C2" s="24" t="s">
        <v>481</v>
      </c>
    </row>
    <row r="3" spans="1:3" ht="33" customHeight="1" thickBot="1" x14ac:dyDescent="0.3">
      <c r="A3" s="21" t="s">
        <v>24</v>
      </c>
      <c r="B3" s="26">
        <f>COUNTIF(UA012A!G3:G31,"CIBERGEOGRAFÍA")</f>
        <v>1</v>
      </c>
      <c r="C3" s="24" t="s">
        <v>482</v>
      </c>
    </row>
    <row r="4" spans="1:3" ht="31.5" customHeight="1" thickBot="1" x14ac:dyDescent="0.3">
      <c r="A4" s="21" t="s">
        <v>93</v>
      </c>
      <c r="B4" s="26">
        <f>COUNTIF(UA012A!G3:G32,"CONCIENCIA")</f>
        <v>1</v>
      </c>
      <c r="C4" s="24" t="s">
        <v>477</v>
      </c>
    </row>
    <row r="5" spans="1:3" ht="31.5" customHeight="1" thickBot="1" x14ac:dyDescent="0.3">
      <c r="A5" s="21" t="s">
        <v>347</v>
      </c>
      <c r="B5" s="26">
        <f>COUNTIF(UA012A!G3:G33,"CURRÍCULO")</f>
        <v>1</v>
      </c>
      <c r="C5" s="24" t="s">
        <v>473</v>
      </c>
    </row>
    <row r="6" spans="1:3" ht="31.5" customHeight="1" thickBot="1" x14ac:dyDescent="0.3">
      <c r="A6" s="21" t="s">
        <v>37</v>
      </c>
      <c r="B6" s="26">
        <f>COUNTIF(UA012A!G3:G34,"EDUCACIÓN")</f>
        <v>1</v>
      </c>
      <c r="C6" s="24" t="s">
        <v>475</v>
      </c>
    </row>
    <row r="7" spans="1:3" ht="31.5" customHeight="1" thickBot="1" x14ac:dyDescent="0.3">
      <c r="A7" s="21" t="s">
        <v>374</v>
      </c>
      <c r="B7" s="26">
        <f>COUNTIF(UA012A!G3:G35,"FORMACIÓN EN ARQUITECTURA")</f>
        <v>1</v>
      </c>
      <c r="C7" s="24" t="s">
        <v>483</v>
      </c>
    </row>
    <row r="8" spans="1:3" ht="31.5" customHeight="1" thickBot="1" x14ac:dyDescent="0.3">
      <c r="A8" s="21" t="s">
        <v>359</v>
      </c>
      <c r="B8" s="26">
        <f>COUNTIF(UA012A!G3:G36,"HUERTA NAKSÍ")</f>
        <v>5</v>
      </c>
      <c r="C8" s="24" t="s">
        <v>484</v>
      </c>
    </row>
    <row r="9" spans="1:3" ht="31.5" customHeight="1" thickBot="1" x14ac:dyDescent="0.3">
      <c r="A9" s="21" t="s">
        <v>57</v>
      </c>
      <c r="B9" s="26">
        <f>COUNTIF(UA012A!G3:G37,"PARTICULARIDADES DE SEDE")</f>
        <v>1</v>
      </c>
      <c r="C9" s="24" t="s">
        <v>450</v>
      </c>
    </row>
    <row r="10" spans="1:3" ht="31.5" customHeight="1" thickBot="1" x14ac:dyDescent="0.3">
      <c r="A10" s="21" t="s">
        <v>368</v>
      </c>
      <c r="B10" s="26">
        <f>COUNTIF(UA012A!G3:G38,"RELACIÓN TEORÍA PRÁCTICA")</f>
        <v>1</v>
      </c>
      <c r="C10" s="24" t="s">
        <v>485</v>
      </c>
    </row>
    <row r="11" spans="1:3" ht="31.5" customHeight="1" thickBot="1" x14ac:dyDescent="0.3">
      <c r="A11" s="21" t="s">
        <v>323</v>
      </c>
      <c r="B11" s="26">
        <f>COUNTIF(UA012A!G3:G39,"TRABAJO COLABORATIVO")</f>
        <v>2</v>
      </c>
      <c r="C11" s="24" t="s">
        <v>486</v>
      </c>
    </row>
    <row r="12" spans="1:3" ht="35.25" customHeight="1" thickBot="1" x14ac:dyDescent="0.3">
      <c r="A12" s="22" t="s">
        <v>451</v>
      </c>
      <c r="B12" s="25">
        <f>SUM(B2:B11)</f>
        <v>21</v>
      </c>
      <c r="C12" s="24"/>
    </row>
  </sheetData>
  <pageMargins left="0.7" right="0.7" top="0.75" bottom="0.75" header="0.3" footer="0.3"/>
  <drawing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H1001"/>
  <sheetViews>
    <sheetView workbookViewId="0">
      <selection sqref="A1:H1"/>
    </sheetView>
  </sheetViews>
  <sheetFormatPr baseColWidth="10" defaultColWidth="14.42578125" defaultRowHeight="15" customHeight="1" x14ac:dyDescent="0.25"/>
  <cols>
    <col min="1" max="1" width="15.5703125" customWidth="1"/>
    <col min="2" max="2" width="7.42578125" customWidth="1"/>
    <col min="3" max="3" width="9.28515625" customWidth="1"/>
    <col min="4" max="4" width="30.140625" customWidth="1"/>
    <col min="5" max="6" width="10.7109375" customWidth="1"/>
    <col min="7" max="7" width="14.5703125" customWidth="1"/>
    <col min="8" max="8" width="16.5703125" customWidth="1"/>
  </cols>
  <sheetData>
    <row r="1" spans="1:8" ht="15" customHeight="1" thickBot="1" x14ac:dyDescent="0.3">
      <c r="A1" s="73" t="s">
        <v>513</v>
      </c>
      <c r="B1" s="73"/>
      <c r="C1" s="73"/>
      <c r="D1" s="73"/>
      <c r="E1" s="73"/>
      <c r="F1" s="73"/>
      <c r="G1" s="73"/>
      <c r="H1" s="73"/>
    </row>
    <row r="2" spans="1:8" ht="60.95" customHeight="1" thickBot="1" x14ac:dyDescent="0.3">
      <c r="A2" s="47" t="s">
        <v>307</v>
      </c>
      <c r="B2" s="48" t="s">
        <v>77</v>
      </c>
      <c r="C2" s="48" t="s">
        <v>2</v>
      </c>
      <c r="D2" s="47" t="s">
        <v>386</v>
      </c>
      <c r="E2" s="48" t="s">
        <v>387</v>
      </c>
      <c r="F2" s="48" t="s">
        <v>4</v>
      </c>
      <c r="G2" s="48" t="s">
        <v>388</v>
      </c>
      <c r="H2" s="48" t="s">
        <v>6</v>
      </c>
    </row>
    <row r="3" spans="1:8" ht="23.1" customHeight="1" x14ac:dyDescent="0.25">
      <c r="A3" s="74" t="s">
        <v>389</v>
      </c>
      <c r="B3" s="75"/>
      <c r="C3" s="75"/>
      <c r="D3" s="74" t="s">
        <v>390</v>
      </c>
      <c r="E3" s="75"/>
      <c r="F3" s="75"/>
      <c r="G3" s="75"/>
      <c r="H3" s="75"/>
    </row>
    <row r="22" ht="15.75" customHeight="1" x14ac:dyDescent="0.25"/>
    <row r="23" ht="15.75" customHeight="1" x14ac:dyDescent="0.25"/>
    <row r="24" ht="15.75" customHeight="1" x14ac:dyDescent="0.25"/>
    <row r="25" ht="15.75" customHeight="1" x14ac:dyDescent="0.25"/>
    <row r="26" ht="15.75" customHeight="1" x14ac:dyDescent="0.25"/>
    <row r="27" ht="15.75" customHeight="1" x14ac:dyDescent="0.25"/>
    <row r="28" ht="15.75" customHeight="1" x14ac:dyDescent="0.25"/>
    <row r="29" ht="15.75" customHeight="1" x14ac:dyDescent="0.25"/>
    <row r="30" ht="15.75" customHeight="1" x14ac:dyDescent="0.25"/>
    <row r="31" ht="15.75" customHeight="1" x14ac:dyDescent="0.25"/>
    <row r="32" ht="15.75" customHeight="1" x14ac:dyDescent="0.25"/>
    <row r="33" ht="15.75" customHeight="1" x14ac:dyDescent="0.25"/>
    <row r="34" ht="15.75" customHeight="1" x14ac:dyDescent="0.25"/>
    <row r="35" ht="15.75" customHeight="1" x14ac:dyDescent="0.25"/>
    <row r="36" ht="15.75" customHeight="1" x14ac:dyDescent="0.25"/>
    <row r="37" ht="15.75" customHeight="1" x14ac:dyDescent="0.25"/>
    <row r="38" ht="15.75" customHeight="1" x14ac:dyDescent="0.25"/>
    <row r="39" ht="15.75" customHeight="1" x14ac:dyDescent="0.25"/>
    <row r="40" ht="15.75" customHeight="1" x14ac:dyDescent="0.25"/>
    <row r="41" ht="15.75" customHeight="1" x14ac:dyDescent="0.25"/>
    <row r="42" ht="15.75" customHeight="1" x14ac:dyDescent="0.25"/>
    <row r="43" ht="15.75" customHeight="1" x14ac:dyDescent="0.25"/>
    <row r="44" ht="15.75" customHeight="1" x14ac:dyDescent="0.25"/>
    <row r="45" ht="15.75" customHeight="1" x14ac:dyDescent="0.25"/>
    <row r="46" ht="15.75" customHeight="1" x14ac:dyDescent="0.25"/>
    <row r="47" ht="15.75" customHeight="1" x14ac:dyDescent="0.25"/>
    <row r="48" ht="15.75" customHeight="1" x14ac:dyDescent="0.25"/>
    <row r="49" ht="15.75" customHeight="1" x14ac:dyDescent="0.25"/>
    <row r="50" ht="15.75" customHeight="1" x14ac:dyDescent="0.25"/>
    <row r="51" ht="15.75" customHeight="1" x14ac:dyDescent="0.25"/>
    <row r="52" ht="15.75" customHeight="1" x14ac:dyDescent="0.25"/>
    <row r="53" ht="15.75" customHeight="1" x14ac:dyDescent="0.25"/>
    <row r="54" ht="15.75" customHeight="1" x14ac:dyDescent="0.25"/>
    <row r="55" ht="15.75" customHeight="1" x14ac:dyDescent="0.25"/>
    <row r="56" ht="15.75" customHeight="1" x14ac:dyDescent="0.25"/>
    <row r="57" ht="15.75" customHeight="1" x14ac:dyDescent="0.25"/>
    <row r="58" ht="15.75" customHeight="1" x14ac:dyDescent="0.25"/>
    <row r="59" ht="15.75" customHeight="1" x14ac:dyDescent="0.25"/>
    <row r="60" ht="15.75" customHeight="1" x14ac:dyDescent="0.25"/>
    <row r="61" ht="15.75" customHeight="1" x14ac:dyDescent="0.25"/>
    <row r="62" ht="15.75" customHeight="1" x14ac:dyDescent="0.25"/>
    <row r="63" ht="15.75" customHeight="1" x14ac:dyDescent="0.25"/>
    <row r="64" ht="15.75" customHeight="1" x14ac:dyDescent="0.25"/>
    <row r="65" ht="15.75" customHeight="1" x14ac:dyDescent="0.25"/>
    <row r="66" ht="15.75" customHeight="1" x14ac:dyDescent="0.25"/>
    <row r="67" ht="15.75" customHeight="1" x14ac:dyDescent="0.25"/>
    <row r="68" ht="15.75" customHeight="1" x14ac:dyDescent="0.25"/>
    <row r="69" ht="15.75" customHeight="1" x14ac:dyDescent="0.25"/>
    <row r="70" ht="15.75" customHeight="1" x14ac:dyDescent="0.25"/>
    <row r="71" ht="15.75" customHeight="1" x14ac:dyDescent="0.25"/>
    <row r="72" ht="15.75" customHeight="1" x14ac:dyDescent="0.25"/>
    <row r="73" ht="15.75" customHeight="1" x14ac:dyDescent="0.25"/>
    <row r="74" ht="15.75" customHeight="1" x14ac:dyDescent="0.25"/>
    <row r="75" ht="15.75" customHeight="1" x14ac:dyDescent="0.25"/>
    <row r="76" ht="15.75" customHeight="1" x14ac:dyDescent="0.25"/>
    <row r="77" ht="15.75" customHeight="1" x14ac:dyDescent="0.25"/>
    <row r="78" ht="15.75" customHeight="1" x14ac:dyDescent="0.25"/>
    <row r="79" ht="15.75" customHeight="1" x14ac:dyDescent="0.25"/>
    <row r="80"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row r="1001" ht="15.75" customHeight="1" x14ac:dyDescent="0.25"/>
  </sheetData>
  <mergeCells count="3">
    <mergeCell ref="A3:C3"/>
    <mergeCell ref="D3:H3"/>
    <mergeCell ref="A1:H1"/>
  </mergeCells>
  <pageMargins left="0.7" right="0.7" top="0.75" bottom="0.75" header="0" footer="0"/>
  <pageSetup orientation="landscape"/>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I1001"/>
  <sheetViews>
    <sheetView workbookViewId="0">
      <selection sqref="A1:I1"/>
    </sheetView>
  </sheetViews>
  <sheetFormatPr baseColWidth="10" defaultColWidth="14.42578125" defaultRowHeight="15" customHeight="1" x14ac:dyDescent="0.25"/>
  <cols>
    <col min="1" max="1" width="17.7109375" customWidth="1"/>
    <col min="2" max="2" width="15.5703125" customWidth="1"/>
    <col min="3" max="3" width="15.42578125" customWidth="1"/>
    <col min="4" max="4" width="7.7109375" customWidth="1"/>
    <col min="5" max="5" width="13.140625" customWidth="1"/>
    <col min="6" max="6" width="21.42578125" customWidth="1"/>
    <col min="7" max="7" width="22.85546875" customWidth="1"/>
    <col min="8" max="8" width="71" customWidth="1"/>
    <col min="9" max="9" width="16.5703125" customWidth="1"/>
  </cols>
  <sheetData>
    <row r="1" spans="1:9" ht="15" customHeight="1" thickBot="1" x14ac:dyDescent="0.3">
      <c r="A1" s="78" t="s">
        <v>513</v>
      </c>
      <c r="B1" s="78"/>
      <c r="C1" s="78"/>
      <c r="D1" s="78"/>
      <c r="E1" s="78"/>
      <c r="F1" s="78"/>
      <c r="G1" s="78"/>
      <c r="H1" s="78"/>
      <c r="I1" s="78"/>
    </row>
    <row r="2" spans="1:9" ht="30.75" thickBot="1" x14ac:dyDescent="0.3">
      <c r="A2" s="52" t="s">
        <v>9</v>
      </c>
      <c r="B2" s="52" t="s">
        <v>10</v>
      </c>
      <c r="C2" s="52" t="s">
        <v>11</v>
      </c>
      <c r="D2" s="52" t="s">
        <v>12</v>
      </c>
      <c r="E2" s="52" t="s">
        <v>13</v>
      </c>
      <c r="F2" s="52" t="s">
        <v>14</v>
      </c>
      <c r="G2" s="52" t="s">
        <v>15</v>
      </c>
      <c r="H2" s="52" t="s">
        <v>16</v>
      </c>
      <c r="I2" s="52" t="s">
        <v>17</v>
      </c>
    </row>
    <row r="3" spans="1:9" x14ac:dyDescent="0.25">
      <c r="A3" s="17"/>
      <c r="B3" s="17"/>
      <c r="C3" s="17"/>
      <c r="D3" s="17"/>
      <c r="E3" s="17"/>
      <c r="F3" s="17"/>
      <c r="G3" s="17"/>
      <c r="H3" s="18"/>
      <c r="I3" s="19"/>
    </row>
    <row r="4" spans="1:9" x14ac:dyDescent="0.25">
      <c r="A4" s="17"/>
      <c r="B4" s="17"/>
      <c r="C4" s="17"/>
      <c r="D4" s="17"/>
      <c r="E4" s="17"/>
      <c r="F4" s="17"/>
      <c r="G4" s="17"/>
      <c r="H4" s="18"/>
      <c r="I4" s="19"/>
    </row>
    <row r="5" spans="1:9" x14ac:dyDescent="0.25">
      <c r="A5" s="17"/>
      <c r="B5" s="17"/>
      <c r="C5" s="17"/>
      <c r="D5" s="17"/>
      <c r="E5" s="17"/>
      <c r="F5" s="17"/>
      <c r="G5" s="17"/>
      <c r="H5" s="18"/>
      <c r="I5" s="19"/>
    </row>
    <row r="6" spans="1:9" x14ac:dyDescent="0.25">
      <c r="A6" s="17"/>
      <c r="B6" s="17"/>
      <c r="C6" s="17"/>
      <c r="D6" s="17"/>
      <c r="E6" s="17"/>
      <c r="F6" s="17"/>
      <c r="G6" s="17"/>
      <c r="H6" s="18"/>
      <c r="I6" s="19"/>
    </row>
    <row r="7" spans="1:9" x14ac:dyDescent="0.25">
      <c r="A7" s="17"/>
      <c r="B7" s="17"/>
      <c r="C7" s="17"/>
      <c r="D7" s="17"/>
      <c r="E7" s="17"/>
      <c r="F7" s="17"/>
      <c r="G7" s="17"/>
      <c r="H7" s="18"/>
      <c r="I7" s="19"/>
    </row>
    <row r="22" ht="15.75" customHeight="1" x14ac:dyDescent="0.25"/>
    <row r="23" ht="15.75" customHeight="1" x14ac:dyDescent="0.25"/>
    <row r="24" ht="15.75" customHeight="1" x14ac:dyDescent="0.25"/>
    <row r="25" ht="15.75" customHeight="1" x14ac:dyDescent="0.25"/>
    <row r="26" ht="15.75" customHeight="1" x14ac:dyDescent="0.25"/>
    <row r="27" ht="15.75" customHeight="1" x14ac:dyDescent="0.25"/>
    <row r="28" ht="15.75" customHeight="1" x14ac:dyDescent="0.25"/>
    <row r="29" ht="15.75" customHeight="1" x14ac:dyDescent="0.25"/>
    <row r="30" ht="15.75" customHeight="1" x14ac:dyDescent="0.25"/>
    <row r="31" ht="15.75" customHeight="1" x14ac:dyDescent="0.25"/>
    <row r="32" ht="15.75" customHeight="1" x14ac:dyDescent="0.25"/>
    <row r="33" ht="15.75" customHeight="1" x14ac:dyDescent="0.25"/>
    <row r="34" ht="15.75" customHeight="1" x14ac:dyDescent="0.25"/>
    <row r="35" ht="15.75" customHeight="1" x14ac:dyDescent="0.25"/>
    <row r="36" ht="15.75" customHeight="1" x14ac:dyDescent="0.25"/>
    <row r="37" ht="15.75" customHeight="1" x14ac:dyDescent="0.25"/>
    <row r="38" ht="15.75" customHeight="1" x14ac:dyDescent="0.25"/>
    <row r="39" ht="15.75" customHeight="1" x14ac:dyDescent="0.25"/>
    <row r="40" ht="15.75" customHeight="1" x14ac:dyDescent="0.25"/>
    <row r="41" ht="15.75" customHeight="1" x14ac:dyDescent="0.25"/>
    <row r="42" ht="15.75" customHeight="1" x14ac:dyDescent="0.25"/>
    <row r="43" ht="15.75" customHeight="1" x14ac:dyDescent="0.25"/>
    <row r="44" ht="15.75" customHeight="1" x14ac:dyDescent="0.25"/>
    <row r="45" ht="15.75" customHeight="1" x14ac:dyDescent="0.25"/>
    <row r="46" ht="15.75" customHeight="1" x14ac:dyDescent="0.25"/>
    <row r="47" ht="15.75" customHeight="1" x14ac:dyDescent="0.25"/>
    <row r="48" ht="15.75" customHeight="1" x14ac:dyDescent="0.25"/>
    <row r="49" ht="15.75" customHeight="1" x14ac:dyDescent="0.25"/>
    <row r="50" ht="15.75" customHeight="1" x14ac:dyDescent="0.25"/>
    <row r="51" ht="15.75" customHeight="1" x14ac:dyDescent="0.25"/>
    <row r="52" ht="15.75" customHeight="1" x14ac:dyDescent="0.25"/>
    <row r="53" ht="15.75" customHeight="1" x14ac:dyDescent="0.25"/>
    <row r="54" ht="15.75" customHeight="1" x14ac:dyDescent="0.25"/>
    <row r="55" ht="15.75" customHeight="1" x14ac:dyDescent="0.25"/>
    <row r="56" ht="15.75" customHeight="1" x14ac:dyDescent="0.25"/>
    <row r="57" ht="15.75" customHeight="1" x14ac:dyDescent="0.25"/>
    <row r="58" ht="15.75" customHeight="1" x14ac:dyDescent="0.25"/>
    <row r="59" ht="15.75" customHeight="1" x14ac:dyDescent="0.25"/>
    <row r="60" ht="15.75" customHeight="1" x14ac:dyDescent="0.25"/>
    <row r="61" ht="15.75" customHeight="1" x14ac:dyDescent="0.25"/>
    <row r="62" ht="15.75" customHeight="1" x14ac:dyDescent="0.25"/>
    <row r="63" ht="15.75" customHeight="1" x14ac:dyDescent="0.25"/>
    <row r="64" ht="15.75" customHeight="1" x14ac:dyDescent="0.25"/>
    <row r="65" ht="15.75" customHeight="1" x14ac:dyDescent="0.25"/>
    <row r="66" ht="15.75" customHeight="1" x14ac:dyDescent="0.25"/>
    <row r="67" ht="15.75" customHeight="1" x14ac:dyDescent="0.25"/>
    <row r="68" ht="15.75" customHeight="1" x14ac:dyDescent="0.25"/>
    <row r="69" ht="15.75" customHeight="1" x14ac:dyDescent="0.25"/>
    <row r="70" ht="15.75" customHeight="1" x14ac:dyDescent="0.25"/>
    <row r="71" ht="15.75" customHeight="1" x14ac:dyDescent="0.25"/>
    <row r="72" ht="15.75" customHeight="1" x14ac:dyDescent="0.25"/>
    <row r="73" ht="15.75" customHeight="1" x14ac:dyDescent="0.25"/>
    <row r="74" ht="15.75" customHeight="1" x14ac:dyDescent="0.25"/>
    <row r="75" ht="15.75" customHeight="1" x14ac:dyDescent="0.25"/>
    <row r="76" ht="15.75" customHeight="1" x14ac:dyDescent="0.25"/>
    <row r="77" ht="15.75" customHeight="1" x14ac:dyDescent="0.25"/>
    <row r="78" ht="15.75" customHeight="1" x14ac:dyDescent="0.25"/>
    <row r="79" ht="15.75" customHeight="1" x14ac:dyDescent="0.25"/>
    <row r="80"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row r="1001" ht="15.75" customHeight="1" x14ac:dyDescent="0.25"/>
  </sheetData>
  <autoFilter ref="A2:I2" xr:uid="{00000000-0001-0000-1900-000000000000}"/>
  <mergeCells count="1">
    <mergeCell ref="A1:I1"/>
  </mergeCells>
  <pageMargins left="0.7" right="0.7" top="0.75" bottom="0.75" header="0" footer="0"/>
  <pageSetup orientation="landscape"/>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FE23E7-9278-42C8-934B-33BE6CD919FF}">
  <dimension ref="A1:C12"/>
  <sheetViews>
    <sheetView zoomScale="80" zoomScaleNormal="80" workbookViewId="0">
      <selection activeCell="A2" sqref="A2"/>
    </sheetView>
  </sheetViews>
  <sheetFormatPr baseColWidth="10" defaultColWidth="10.85546875" defaultRowHeight="15" x14ac:dyDescent="0.25"/>
  <cols>
    <col min="1" max="1" width="31.7109375" style="23" customWidth="1"/>
    <col min="2" max="2" width="21.42578125" style="23" customWidth="1"/>
    <col min="3" max="3" width="102.5703125" style="23" customWidth="1"/>
    <col min="4" max="16384" width="10.85546875" style="23"/>
  </cols>
  <sheetData>
    <row r="1" spans="1:3" ht="66" customHeight="1" thickBot="1" x14ac:dyDescent="0.3">
      <c r="A1" s="27" t="s">
        <v>463</v>
      </c>
      <c r="B1" s="27" t="s">
        <v>448</v>
      </c>
      <c r="C1" s="27" t="s">
        <v>449</v>
      </c>
    </row>
    <row r="2" spans="1:3" ht="48.75" customHeight="1" thickBot="1" x14ac:dyDescent="0.3">
      <c r="A2" s="21"/>
      <c r="B2" s="26"/>
      <c r="C2" s="24"/>
    </row>
    <row r="3" spans="1:3" ht="33" customHeight="1" thickBot="1" x14ac:dyDescent="0.3">
      <c r="A3" s="21"/>
      <c r="B3" s="26"/>
      <c r="C3" s="24"/>
    </row>
    <row r="4" spans="1:3" ht="31.5" customHeight="1" thickBot="1" x14ac:dyDescent="0.3">
      <c r="A4" s="21"/>
      <c r="B4" s="26"/>
      <c r="C4" s="24"/>
    </row>
    <row r="5" spans="1:3" ht="31.5" customHeight="1" thickBot="1" x14ac:dyDescent="0.3">
      <c r="A5" s="21"/>
      <c r="B5" s="26"/>
      <c r="C5" s="24"/>
    </row>
    <row r="6" spans="1:3" ht="31.5" customHeight="1" thickBot="1" x14ac:dyDescent="0.3">
      <c r="A6" s="21"/>
      <c r="B6" s="26"/>
      <c r="C6" s="24"/>
    </row>
    <row r="7" spans="1:3" ht="31.5" customHeight="1" thickBot="1" x14ac:dyDescent="0.3">
      <c r="A7" s="21"/>
      <c r="B7" s="26"/>
      <c r="C7" s="24"/>
    </row>
    <row r="8" spans="1:3" ht="31.5" customHeight="1" thickBot="1" x14ac:dyDescent="0.3">
      <c r="A8" s="21"/>
      <c r="B8" s="26"/>
      <c r="C8" s="24"/>
    </row>
    <row r="9" spans="1:3" ht="31.5" customHeight="1" thickBot="1" x14ac:dyDescent="0.3">
      <c r="A9" s="21"/>
      <c r="B9" s="26"/>
      <c r="C9" s="24"/>
    </row>
    <row r="10" spans="1:3" ht="31.5" customHeight="1" thickBot="1" x14ac:dyDescent="0.3">
      <c r="A10" s="21"/>
      <c r="B10" s="26"/>
      <c r="C10" s="24"/>
    </row>
    <row r="11" spans="1:3" ht="31.5" customHeight="1" thickBot="1" x14ac:dyDescent="0.3">
      <c r="A11" s="21"/>
      <c r="B11" s="26"/>
      <c r="C11" s="24"/>
    </row>
    <row r="12" spans="1:3" ht="35.25" customHeight="1" thickBot="1" x14ac:dyDescent="0.3">
      <c r="A12" s="22" t="s">
        <v>451</v>
      </c>
      <c r="B12" s="25">
        <f>SUM(B2:B11)</f>
        <v>0</v>
      </c>
      <c r="C12" s="24"/>
    </row>
  </sheetData>
  <pageMargins left="0.7" right="0.7" top="0.75" bottom="0.75" header="0.3" footer="0.3"/>
  <drawing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H1001"/>
  <sheetViews>
    <sheetView workbookViewId="0">
      <selection sqref="A1:H1"/>
    </sheetView>
  </sheetViews>
  <sheetFormatPr baseColWidth="10" defaultColWidth="14.42578125" defaultRowHeight="15" customHeight="1" x14ac:dyDescent="0.25"/>
  <cols>
    <col min="1" max="1" width="15.5703125" customWidth="1"/>
    <col min="2" max="2" width="7.42578125" customWidth="1"/>
    <col min="3" max="3" width="9.28515625" customWidth="1"/>
    <col min="4" max="4" width="14.7109375" customWidth="1"/>
    <col min="5" max="6" width="10.7109375" customWidth="1"/>
    <col min="7" max="7" width="14.5703125" customWidth="1"/>
    <col min="8" max="8" width="16.5703125" customWidth="1"/>
  </cols>
  <sheetData>
    <row r="1" spans="1:8" ht="15" customHeight="1" thickBot="1" x14ac:dyDescent="0.3">
      <c r="A1" s="73" t="s">
        <v>513</v>
      </c>
      <c r="B1" s="73"/>
      <c r="C1" s="73"/>
      <c r="D1" s="73"/>
      <c r="E1" s="73"/>
      <c r="F1" s="73"/>
      <c r="G1" s="73"/>
      <c r="H1" s="73"/>
    </row>
    <row r="2" spans="1:8" ht="32.25" thickBot="1" x14ac:dyDescent="0.3">
      <c r="A2" s="47" t="s">
        <v>391</v>
      </c>
      <c r="B2" s="48" t="s">
        <v>77</v>
      </c>
      <c r="C2" s="48" t="s">
        <v>2</v>
      </c>
      <c r="D2" s="47" t="s">
        <v>392</v>
      </c>
      <c r="E2" s="48" t="s">
        <v>393</v>
      </c>
      <c r="F2" s="48" t="s">
        <v>4</v>
      </c>
      <c r="G2" s="48" t="s">
        <v>5</v>
      </c>
      <c r="H2" s="48" t="s">
        <v>6</v>
      </c>
    </row>
    <row r="3" spans="1:8" ht="36" customHeight="1" x14ac:dyDescent="0.25">
      <c r="A3" s="74" t="s">
        <v>394</v>
      </c>
      <c r="B3" s="75"/>
      <c r="C3" s="75"/>
      <c r="D3" s="74" t="s">
        <v>395</v>
      </c>
      <c r="E3" s="75"/>
      <c r="F3" s="75"/>
      <c r="G3" s="75"/>
      <c r="H3" s="75"/>
    </row>
    <row r="22" ht="15.75" customHeight="1" x14ac:dyDescent="0.25"/>
    <row r="23" ht="15.75" customHeight="1" x14ac:dyDescent="0.25"/>
    <row r="24" ht="15.75" customHeight="1" x14ac:dyDescent="0.25"/>
    <row r="25" ht="15.75" customHeight="1" x14ac:dyDescent="0.25"/>
    <row r="26" ht="15.75" customHeight="1" x14ac:dyDescent="0.25"/>
    <row r="27" ht="15.75" customHeight="1" x14ac:dyDescent="0.25"/>
    <row r="28" ht="15.75" customHeight="1" x14ac:dyDescent="0.25"/>
    <row r="29" ht="15.75" customHeight="1" x14ac:dyDescent="0.25"/>
    <row r="30" ht="15.75" customHeight="1" x14ac:dyDescent="0.25"/>
    <row r="31" ht="15.75" customHeight="1" x14ac:dyDescent="0.25"/>
    <row r="32" ht="15.75" customHeight="1" x14ac:dyDescent="0.25"/>
    <row r="33" ht="15.75" customHeight="1" x14ac:dyDescent="0.25"/>
    <row r="34" ht="15.75" customHeight="1" x14ac:dyDescent="0.25"/>
    <row r="35" ht="15.75" customHeight="1" x14ac:dyDescent="0.25"/>
    <row r="36" ht="15.75" customHeight="1" x14ac:dyDescent="0.25"/>
    <row r="37" ht="15.75" customHeight="1" x14ac:dyDescent="0.25"/>
    <row r="38" ht="15.75" customHeight="1" x14ac:dyDescent="0.25"/>
    <row r="39" ht="15.75" customHeight="1" x14ac:dyDescent="0.25"/>
    <row r="40" ht="15.75" customHeight="1" x14ac:dyDescent="0.25"/>
    <row r="41" ht="15.75" customHeight="1" x14ac:dyDescent="0.25"/>
    <row r="42" ht="15.75" customHeight="1" x14ac:dyDescent="0.25"/>
    <row r="43" ht="15.75" customHeight="1" x14ac:dyDescent="0.25"/>
    <row r="44" ht="15.75" customHeight="1" x14ac:dyDescent="0.25"/>
    <row r="45" ht="15.75" customHeight="1" x14ac:dyDescent="0.25"/>
    <row r="46" ht="15.75" customHeight="1" x14ac:dyDescent="0.25"/>
    <row r="47" ht="15.75" customHeight="1" x14ac:dyDescent="0.25"/>
    <row r="48" ht="15.75" customHeight="1" x14ac:dyDescent="0.25"/>
    <row r="49" ht="15.75" customHeight="1" x14ac:dyDescent="0.25"/>
    <row r="50" ht="15.75" customHeight="1" x14ac:dyDescent="0.25"/>
    <row r="51" ht="15.75" customHeight="1" x14ac:dyDescent="0.25"/>
    <row r="52" ht="15.75" customHeight="1" x14ac:dyDescent="0.25"/>
    <row r="53" ht="15.75" customHeight="1" x14ac:dyDescent="0.25"/>
    <row r="54" ht="15.75" customHeight="1" x14ac:dyDescent="0.25"/>
    <row r="55" ht="15.75" customHeight="1" x14ac:dyDescent="0.25"/>
    <row r="56" ht="15.75" customHeight="1" x14ac:dyDescent="0.25"/>
    <row r="57" ht="15.75" customHeight="1" x14ac:dyDescent="0.25"/>
    <row r="58" ht="15.75" customHeight="1" x14ac:dyDescent="0.25"/>
    <row r="59" ht="15.75" customHeight="1" x14ac:dyDescent="0.25"/>
    <row r="60" ht="15.75" customHeight="1" x14ac:dyDescent="0.25"/>
    <row r="61" ht="15.75" customHeight="1" x14ac:dyDescent="0.25"/>
    <row r="62" ht="15.75" customHeight="1" x14ac:dyDescent="0.25"/>
    <row r="63" ht="15.75" customHeight="1" x14ac:dyDescent="0.25"/>
    <row r="64" ht="15.75" customHeight="1" x14ac:dyDescent="0.25"/>
    <row r="65" ht="15.75" customHeight="1" x14ac:dyDescent="0.25"/>
    <row r="66" ht="15.75" customHeight="1" x14ac:dyDescent="0.25"/>
    <row r="67" ht="15.75" customHeight="1" x14ac:dyDescent="0.25"/>
    <row r="68" ht="15.75" customHeight="1" x14ac:dyDescent="0.25"/>
    <row r="69" ht="15.75" customHeight="1" x14ac:dyDescent="0.25"/>
    <row r="70" ht="15.75" customHeight="1" x14ac:dyDescent="0.25"/>
    <row r="71" ht="15.75" customHeight="1" x14ac:dyDescent="0.25"/>
    <row r="72" ht="15.75" customHeight="1" x14ac:dyDescent="0.25"/>
    <row r="73" ht="15.75" customHeight="1" x14ac:dyDescent="0.25"/>
    <row r="74" ht="15.75" customHeight="1" x14ac:dyDescent="0.25"/>
    <row r="75" ht="15.75" customHeight="1" x14ac:dyDescent="0.25"/>
    <row r="76" ht="15.75" customHeight="1" x14ac:dyDescent="0.25"/>
    <row r="77" ht="15.75" customHeight="1" x14ac:dyDescent="0.25"/>
    <row r="78" ht="15.75" customHeight="1" x14ac:dyDescent="0.25"/>
    <row r="79" ht="15.75" customHeight="1" x14ac:dyDescent="0.25"/>
    <row r="80"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row r="1001" ht="15.75" customHeight="1" x14ac:dyDescent="0.25"/>
  </sheetData>
  <mergeCells count="3">
    <mergeCell ref="A3:C3"/>
    <mergeCell ref="D3:H3"/>
    <mergeCell ref="A1:H1"/>
  </mergeCells>
  <pageMargins left="0.7" right="0.7" top="0.75" bottom="0.75" header="0" footer="0"/>
  <pageSetup orientation="landscape"/>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Z1001"/>
  <sheetViews>
    <sheetView topLeftCell="A27" workbookViewId="0">
      <selection activeCell="C3" sqref="C3:C27"/>
    </sheetView>
  </sheetViews>
  <sheetFormatPr baseColWidth="10" defaultColWidth="14.42578125" defaultRowHeight="15" customHeight="1" x14ac:dyDescent="0.25"/>
  <cols>
    <col min="1" max="1" width="17.7109375" customWidth="1"/>
    <col min="2" max="2" width="15.5703125" customWidth="1"/>
    <col min="3" max="3" width="15.42578125" customWidth="1"/>
    <col min="4" max="4" width="7.7109375" customWidth="1"/>
    <col min="5" max="5" width="13.140625" customWidth="1"/>
    <col min="6" max="6" width="21.42578125" customWidth="1"/>
    <col min="7" max="7" width="22.85546875" customWidth="1"/>
    <col min="8" max="8" width="71" customWidth="1"/>
    <col min="9" max="9" width="16.5703125" customWidth="1"/>
  </cols>
  <sheetData>
    <row r="1" spans="1:26" ht="15" customHeight="1" thickBot="1" x14ac:dyDescent="0.3">
      <c r="A1" s="73" t="s">
        <v>513</v>
      </c>
      <c r="B1" s="73"/>
      <c r="C1" s="73"/>
      <c r="D1" s="73"/>
      <c r="E1" s="73"/>
      <c r="F1" s="73"/>
      <c r="G1" s="73"/>
      <c r="H1" s="73"/>
      <c r="I1" s="73"/>
    </row>
    <row r="2" spans="1:26" ht="32.25" thickBot="1" x14ac:dyDescent="0.3">
      <c r="A2" s="34" t="s">
        <v>9</v>
      </c>
      <c r="B2" s="34" t="s">
        <v>10</v>
      </c>
      <c r="C2" s="34" t="s">
        <v>11</v>
      </c>
      <c r="D2" s="34" t="s">
        <v>12</v>
      </c>
      <c r="E2" s="34" t="s">
        <v>13</v>
      </c>
      <c r="F2" s="34" t="s">
        <v>14</v>
      </c>
      <c r="G2" s="67" t="s">
        <v>15</v>
      </c>
      <c r="H2" s="34" t="s">
        <v>16</v>
      </c>
      <c r="I2" s="34" t="s">
        <v>17</v>
      </c>
      <c r="J2" s="5"/>
      <c r="K2" s="5"/>
      <c r="L2" s="5"/>
      <c r="M2" s="5"/>
      <c r="N2" s="5"/>
      <c r="O2" s="5"/>
      <c r="P2" s="5"/>
      <c r="Q2" s="5"/>
      <c r="R2" s="5"/>
      <c r="S2" s="5"/>
      <c r="T2" s="5"/>
      <c r="U2" s="5"/>
      <c r="V2" s="5"/>
      <c r="W2" s="5"/>
      <c r="X2" s="5"/>
      <c r="Y2" s="5"/>
      <c r="Z2" s="5"/>
    </row>
    <row r="3" spans="1:26" ht="347.25" thickBot="1" x14ac:dyDescent="0.3">
      <c r="A3" s="36">
        <v>228</v>
      </c>
      <c r="B3" s="36">
        <v>8</v>
      </c>
      <c r="C3" s="36" t="s">
        <v>18</v>
      </c>
      <c r="D3" s="36">
        <v>4</v>
      </c>
      <c r="E3" s="36" t="s">
        <v>396</v>
      </c>
      <c r="F3" s="36" t="s">
        <v>397</v>
      </c>
      <c r="G3" s="37" t="s">
        <v>241</v>
      </c>
      <c r="H3" s="38" t="s">
        <v>398</v>
      </c>
      <c r="I3" s="39" t="s">
        <v>197</v>
      </c>
      <c r="J3" s="5"/>
      <c r="K3" s="5"/>
      <c r="L3" s="5"/>
      <c r="M3" s="5"/>
      <c r="N3" s="5"/>
      <c r="O3" s="5"/>
      <c r="P3" s="5"/>
      <c r="Q3" s="5"/>
      <c r="R3" s="5"/>
      <c r="S3" s="5"/>
      <c r="T3" s="5"/>
      <c r="U3" s="5"/>
      <c r="V3" s="5"/>
      <c r="W3" s="5"/>
      <c r="X3" s="5"/>
      <c r="Y3" s="5"/>
      <c r="Z3" s="5"/>
    </row>
    <row r="4" spans="1:26" ht="300" thickBot="1" x14ac:dyDescent="0.3">
      <c r="A4" s="36">
        <v>229</v>
      </c>
      <c r="B4" s="36">
        <v>8</v>
      </c>
      <c r="C4" s="36" t="s">
        <v>18</v>
      </c>
      <c r="D4" s="36">
        <v>4</v>
      </c>
      <c r="E4" s="36" t="s">
        <v>396</v>
      </c>
      <c r="F4" s="36" t="s">
        <v>397</v>
      </c>
      <c r="G4" s="37" t="s">
        <v>262</v>
      </c>
      <c r="H4" s="38" t="s">
        <v>521</v>
      </c>
      <c r="I4" s="39" t="s">
        <v>197</v>
      </c>
      <c r="J4" s="5"/>
      <c r="K4" s="5"/>
      <c r="L4" s="5"/>
      <c r="M4" s="5"/>
      <c r="N4" s="5"/>
      <c r="O4" s="5"/>
      <c r="P4" s="5"/>
      <c r="Q4" s="5"/>
      <c r="R4" s="5"/>
      <c r="S4" s="5"/>
      <c r="T4" s="5"/>
      <c r="U4" s="5"/>
      <c r="V4" s="5"/>
      <c r="W4" s="5"/>
      <c r="X4" s="5"/>
      <c r="Y4" s="5"/>
      <c r="Z4" s="5"/>
    </row>
    <row r="5" spans="1:26" ht="409.6" thickBot="1" x14ac:dyDescent="0.3">
      <c r="A5" s="36">
        <v>230</v>
      </c>
      <c r="B5" s="36">
        <v>8</v>
      </c>
      <c r="C5" s="36" t="s">
        <v>18</v>
      </c>
      <c r="D5" s="36">
        <v>4</v>
      </c>
      <c r="E5" s="36" t="s">
        <v>396</v>
      </c>
      <c r="F5" s="36" t="s">
        <v>397</v>
      </c>
      <c r="G5" s="37" t="s">
        <v>241</v>
      </c>
      <c r="H5" s="38" t="s">
        <v>399</v>
      </c>
      <c r="I5" s="39" t="s">
        <v>197</v>
      </c>
      <c r="J5" s="5"/>
      <c r="K5" s="5"/>
      <c r="L5" s="5"/>
      <c r="M5" s="5"/>
      <c r="N5" s="5"/>
      <c r="O5" s="5"/>
      <c r="P5" s="5"/>
      <c r="Q5" s="5"/>
      <c r="R5" s="5"/>
      <c r="S5" s="5"/>
      <c r="T5" s="5"/>
      <c r="U5" s="5"/>
      <c r="V5" s="5"/>
      <c r="W5" s="5"/>
      <c r="X5" s="5"/>
      <c r="Y5" s="5"/>
      <c r="Z5" s="5"/>
    </row>
    <row r="6" spans="1:26" ht="205.5" thickBot="1" x14ac:dyDescent="0.3">
      <c r="A6" s="36">
        <v>231</v>
      </c>
      <c r="B6" s="36">
        <v>8</v>
      </c>
      <c r="C6" s="36" t="s">
        <v>18</v>
      </c>
      <c r="D6" s="36">
        <v>4</v>
      </c>
      <c r="E6" s="36" t="s">
        <v>396</v>
      </c>
      <c r="F6" s="36" t="s">
        <v>397</v>
      </c>
      <c r="G6" s="37" t="s">
        <v>186</v>
      </c>
      <c r="H6" s="38" t="s">
        <v>400</v>
      </c>
      <c r="I6" s="39" t="s">
        <v>197</v>
      </c>
      <c r="J6" s="5"/>
      <c r="K6" s="5"/>
      <c r="L6" s="5"/>
      <c r="M6" s="5"/>
      <c r="N6" s="5"/>
      <c r="O6" s="5"/>
      <c r="P6" s="5"/>
      <c r="Q6" s="5"/>
      <c r="R6" s="5"/>
      <c r="S6" s="5"/>
      <c r="T6" s="5"/>
      <c r="U6" s="5"/>
      <c r="V6" s="5"/>
      <c r="W6" s="5"/>
      <c r="X6" s="5"/>
      <c r="Y6" s="5"/>
      <c r="Z6" s="5"/>
    </row>
    <row r="7" spans="1:26" ht="394.5" thickBot="1" x14ac:dyDescent="0.3">
      <c r="A7" s="36">
        <v>232</v>
      </c>
      <c r="B7" s="36">
        <v>8</v>
      </c>
      <c r="C7" s="36" t="s">
        <v>18</v>
      </c>
      <c r="D7" s="36">
        <v>4</v>
      </c>
      <c r="E7" s="36" t="s">
        <v>396</v>
      </c>
      <c r="F7" s="36" t="s">
        <v>397</v>
      </c>
      <c r="G7" s="37" t="s">
        <v>262</v>
      </c>
      <c r="H7" s="38" t="s">
        <v>401</v>
      </c>
      <c r="I7" s="39" t="s">
        <v>197</v>
      </c>
      <c r="J7" s="5"/>
      <c r="K7" s="5"/>
      <c r="L7" s="5"/>
      <c r="M7" s="5"/>
      <c r="N7" s="5"/>
      <c r="O7" s="5"/>
      <c r="P7" s="5"/>
      <c r="Q7" s="5"/>
      <c r="R7" s="5"/>
      <c r="S7" s="5"/>
      <c r="T7" s="5"/>
      <c r="U7" s="5"/>
      <c r="V7" s="5"/>
      <c r="W7" s="5"/>
      <c r="X7" s="5"/>
      <c r="Y7" s="5"/>
      <c r="Z7" s="5"/>
    </row>
    <row r="8" spans="1:26" ht="142.5" thickBot="1" x14ac:dyDescent="0.3">
      <c r="A8" s="36">
        <v>233</v>
      </c>
      <c r="B8" s="36">
        <v>8</v>
      </c>
      <c r="C8" s="36" t="s">
        <v>18</v>
      </c>
      <c r="D8" s="36">
        <v>4</v>
      </c>
      <c r="E8" s="36" t="s">
        <v>396</v>
      </c>
      <c r="F8" s="36" t="s">
        <v>397</v>
      </c>
      <c r="G8" s="37" t="s">
        <v>241</v>
      </c>
      <c r="H8" s="38" t="s">
        <v>402</v>
      </c>
      <c r="I8" s="39" t="s">
        <v>197</v>
      </c>
      <c r="J8" s="5"/>
      <c r="K8" s="5"/>
      <c r="L8" s="5"/>
      <c r="M8" s="5"/>
      <c r="N8" s="5"/>
      <c r="O8" s="5"/>
      <c r="P8" s="5"/>
      <c r="Q8" s="5"/>
      <c r="R8" s="5"/>
      <c r="S8" s="5"/>
      <c r="T8" s="5"/>
      <c r="U8" s="5"/>
      <c r="V8" s="5"/>
      <c r="W8" s="5"/>
      <c r="X8" s="5"/>
      <c r="Y8" s="5"/>
      <c r="Z8" s="5"/>
    </row>
    <row r="9" spans="1:26" ht="205.5" thickBot="1" x14ac:dyDescent="0.3">
      <c r="A9" s="36">
        <v>234</v>
      </c>
      <c r="B9" s="36">
        <v>8</v>
      </c>
      <c r="C9" s="36" t="s">
        <v>18</v>
      </c>
      <c r="D9" s="36">
        <v>4</v>
      </c>
      <c r="E9" s="36" t="s">
        <v>396</v>
      </c>
      <c r="F9" s="36" t="s">
        <v>397</v>
      </c>
      <c r="G9" s="37" t="s">
        <v>262</v>
      </c>
      <c r="H9" s="38" t="s">
        <v>403</v>
      </c>
      <c r="I9" s="39" t="s">
        <v>197</v>
      </c>
      <c r="J9" s="5"/>
      <c r="K9" s="5"/>
      <c r="L9" s="5"/>
      <c r="M9" s="5"/>
      <c r="N9" s="5"/>
      <c r="O9" s="5"/>
      <c r="P9" s="5"/>
      <c r="Q9" s="5"/>
      <c r="R9" s="5"/>
      <c r="S9" s="5"/>
      <c r="T9" s="5"/>
      <c r="U9" s="5"/>
      <c r="V9" s="5"/>
      <c r="W9" s="5"/>
      <c r="X9" s="5"/>
      <c r="Y9" s="5"/>
      <c r="Z9" s="5"/>
    </row>
    <row r="10" spans="1:26" ht="315.75" thickBot="1" x14ac:dyDescent="0.3">
      <c r="A10" s="36">
        <v>235</v>
      </c>
      <c r="B10" s="36">
        <v>8</v>
      </c>
      <c r="C10" s="36" t="s">
        <v>18</v>
      </c>
      <c r="D10" s="36">
        <v>4</v>
      </c>
      <c r="E10" s="36" t="s">
        <v>396</v>
      </c>
      <c r="F10" s="36" t="s">
        <v>397</v>
      </c>
      <c r="G10" s="37" t="s">
        <v>241</v>
      </c>
      <c r="H10" s="38" t="s">
        <v>404</v>
      </c>
      <c r="I10" s="39" t="s">
        <v>197</v>
      </c>
      <c r="J10" s="5"/>
      <c r="K10" s="5"/>
      <c r="L10" s="5"/>
      <c r="M10" s="5"/>
      <c r="N10" s="5"/>
      <c r="O10" s="5"/>
      <c r="P10" s="5"/>
      <c r="Q10" s="5"/>
      <c r="R10" s="5"/>
      <c r="S10" s="5"/>
      <c r="T10" s="5"/>
      <c r="U10" s="5"/>
      <c r="V10" s="5"/>
      <c r="W10" s="5"/>
      <c r="X10" s="5"/>
      <c r="Y10" s="5"/>
      <c r="Z10" s="5"/>
    </row>
    <row r="11" spans="1:26" ht="111" thickBot="1" x14ac:dyDescent="0.3">
      <c r="A11" s="36">
        <v>236</v>
      </c>
      <c r="B11" s="36">
        <v>8</v>
      </c>
      <c r="C11" s="36" t="s">
        <v>18</v>
      </c>
      <c r="D11" s="36">
        <v>4</v>
      </c>
      <c r="E11" s="36" t="s">
        <v>396</v>
      </c>
      <c r="F11" s="36" t="s">
        <v>397</v>
      </c>
      <c r="G11" s="37" t="s">
        <v>241</v>
      </c>
      <c r="H11" s="38" t="s">
        <v>405</v>
      </c>
      <c r="I11" s="39" t="s">
        <v>197</v>
      </c>
      <c r="J11" s="5"/>
      <c r="K11" s="5"/>
      <c r="L11" s="5"/>
      <c r="M11" s="5"/>
      <c r="N11" s="5"/>
      <c r="O11" s="5"/>
      <c r="P11" s="5"/>
      <c r="Q11" s="5"/>
      <c r="R11" s="5"/>
      <c r="S11" s="5"/>
      <c r="T11" s="5"/>
      <c r="U11" s="5"/>
      <c r="V11" s="5"/>
      <c r="W11" s="5"/>
      <c r="X11" s="5"/>
      <c r="Y11" s="5"/>
      <c r="Z11" s="5"/>
    </row>
    <row r="12" spans="1:26" ht="126.75" thickBot="1" x14ac:dyDescent="0.3">
      <c r="A12" s="36">
        <v>237</v>
      </c>
      <c r="B12" s="36">
        <v>8</v>
      </c>
      <c r="C12" s="36" t="s">
        <v>18</v>
      </c>
      <c r="D12" s="36">
        <v>4</v>
      </c>
      <c r="E12" s="36" t="s">
        <v>396</v>
      </c>
      <c r="F12" s="36" t="s">
        <v>397</v>
      </c>
      <c r="G12" s="37" t="s">
        <v>186</v>
      </c>
      <c r="H12" s="38" t="s">
        <v>406</v>
      </c>
      <c r="I12" s="39" t="s">
        <v>197</v>
      </c>
      <c r="J12" s="5"/>
      <c r="K12" s="5"/>
      <c r="L12" s="5"/>
      <c r="M12" s="5"/>
      <c r="N12" s="5"/>
      <c r="O12" s="5"/>
      <c r="P12" s="5"/>
      <c r="Q12" s="5"/>
      <c r="R12" s="5"/>
      <c r="S12" s="5"/>
      <c r="T12" s="5"/>
      <c r="U12" s="5"/>
      <c r="V12" s="5"/>
      <c r="W12" s="5"/>
      <c r="X12" s="5"/>
      <c r="Y12" s="5"/>
      <c r="Z12" s="5"/>
    </row>
    <row r="13" spans="1:26" ht="142.5" thickBot="1" x14ac:dyDescent="0.3">
      <c r="A13" s="36">
        <v>238</v>
      </c>
      <c r="B13" s="36">
        <v>8</v>
      </c>
      <c r="C13" s="36" t="s">
        <v>18</v>
      </c>
      <c r="D13" s="36">
        <v>4</v>
      </c>
      <c r="E13" s="36" t="s">
        <v>396</v>
      </c>
      <c r="F13" s="36" t="s">
        <v>397</v>
      </c>
      <c r="G13" s="37" t="s">
        <v>262</v>
      </c>
      <c r="H13" s="43" t="s">
        <v>407</v>
      </c>
      <c r="I13" s="39" t="s">
        <v>197</v>
      </c>
      <c r="J13" s="5"/>
      <c r="K13" s="5"/>
      <c r="L13" s="5"/>
      <c r="M13" s="5"/>
      <c r="N13" s="5"/>
      <c r="O13" s="5"/>
      <c r="P13" s="5"/>
      <c r="Q13" s="5"/>
      <c r="R13" s="5"/>
      <c r="S13" s="5"/>
      <c r="T13" s="5"/>
      <c r="U13" s="5"/>
      <c r="V13" s="5"/>
      <c r="W13" s="5"/>
      <c r="X13" s="5"/>
      <c r="Y13" s="5"/>
      <c r="Z13" s="5"/>
    </row>
    <row r="14" spans="1:26" ht="409.6" thickBot="1" x14ac:dyDescent="0.3">
      <c r="A14" s="36">
        <v>239</v>
      </c>
      <c r="B14" s="36">
        <v>8</v>
      </c>
      <c r="C14" s="36" t="s">
        <v>18</v>
      </c>
      <c r="D14" s="36">
        <v>4</v>
      </c>
      <c r="E14" s="36" t="s">
        <v>396</v>
      </c>
      <c r="F14" s="36" t="s">
        <v>397</v>
      </c>
      <c r="G14" s="37" t="s">
        <v>241</v>
      </c>
      <c r="H14" s="38" t="s">
        <v>408</v>
      </c>
      <c r="I14" s="39" t="s">
        <v>197</v>
      </c>
      <c r="J14" s="5"/>
      <c r="K14" s="5"/>
      <c r="L14" s="5"/>
      <c r="M14" s="5"/>
      <c r="N14" s="5"/>
      <c r="O14" s="5"/>
      <c r="P14" s="5"/>
      <c r="Q14" s="5"/>
      <c r="R14" s="5"/>
      <c r="S14" s="5"/>
      <c r="T14" s="5"/>
      <c r="U14" s="5"/>
      <c r="V14" s="5"/>
      <c r="W14" s="5"/>
      <c r="X14" s="5"/>
      <c r="Y14" s="5"/>
      <c r="Z14" s="5"/>
    </row>
    <row r="15" spans="1:26" ht="174" thickBot="1" x14ac:dyDescent="0.3">
      <c r="A15" s="36">
        <v>240</v>
      </c>
      <c r="B15" s="36">
        <v>8</v>
      </c>
      <c r="C15" s="36" t="s">
        <v>18</v>
      </c>
      <c r="D15" s="36">
        <v>4</v>
      </c>
      <c r="E15" s="36" t="s">
        <v>396</v>
      </c>
      <c r="F15" s="36" t="s">
        <v>397</v>
      </c>
      <c r="G15" s="37" t="s">
        <v>262</v>
      </c>
      <c r="H15" s="38" t="s">
        <v>409</v>
      </c>
      <c r="I15" s="39" t="s">
        <v>197</v>
      </c>
      <c r="J15" s="5"/>
      <c r="K15" s="5"/>
      <c r="L15" s="5"/>
      <c r="M15" s="5"/>
      <c r="N15" s="5"/>
      <c r="O15" s="5"/>
      <c r="P15" s="5"/>
      <c r="Q15" s="5"/>
      <c r="R15" s="5"/>
      <c r="S15" s="5"/>
      <c r="T15" s="5"/>
      <c r="U15" s="5"/>
      <c r="V15" s="5"/>
      <c r="W15" s="5"/>
      <c r="X15" s="5"/>
      <c r="Y15" s="5"/>
      <c r="Z15" s="5"/>
    </row>
    <row r="16" spans="1:26" ht="409.6" thickBot="1" x14ac:dyDescent="0.3">
      <c r="A16" s="36">
        <v>241</v>
      </c>
      <c r="B16" s="36">
        <v>8</v>
      </c>
      <c r="C16" s="36" t="s">
        <v>18</v>
      </c>
      <c r="D16" s="36">
        <v>4</v>
      </c>
      <c r="E16" s="36" t="s">
        <v>396</v>
      </c>
      <c r="F16" s="36" t="s">
        <v>397</v>
      </c>
      <c r="G16" s="37" t="s">
        <v>241</v>
      </c>
      <c r="H16" s="43" t="s">
        <v>410</v>
      </c>
      <c r="I16" s="39" t="s">
        <v>197</v>
      </c>
      <c r="J16" s="5"/>
      <c r="K16" s="5"/>
      <c r="L16" s="5"/>
      <c r="M16" s="5"/>
      <c r="N16" s="5"/>
      <c r="O16" s="5"/>
      <c r="P16" s="5"/>
      <c r="Q16" s="5"/>
      <c r="R16" s="5"/>
      <c r="S16" s="5"/>
      <c r="T16" s="5"/>
      <c r="U16" s="5"/>
      <c r="V16" s="5"/>
      <c r="W16" s="5"/>
      <c r="X16" s="5"/>
      <c r="Y16" s="5"/>
      <c r="Z16" s="5"/>
    </row>
    <row r="17" spans="1:26" ht="158.25" thickBot="1" x14ac:dyDescent="0.3">
      <c r="A17" s="36">
        <v>242</v>
      </c>
      <c r="B17" s="36">
        <v>8</v>
      </c>
      <c r="C17" s="36" t="s">
        <v>18</v>
      </c>
      <c r="D17" s="36">
        <v>4</v>
      </c>
      <c r="E17" s="36" t="s">
        <v>396</v>
      </c>
      <c r="F17" s="36" t="s">
        <v>397</v>
      </c>
      <c r="G17" s="37" t="s">
        <v>186</v>
      </c>
      <c r="H17" s="38" t="s">
        <v>411</v>
      </c>
      <c r="I17" s="39" t="s">
        <v>197</v>
      </c>
      <c r="J17" s="5"/>
      <c r="K17" s="5"/>
      <c r="L17" s="5"/>
      <c r="M17" s="5"/>
      <c r="N17" s="5"/>
      <c r="O17" s="5"/>
      <c r="P17" s="5"/>
      <c r="Q17" s="5"/>
      <c r="R17" s="5"/>
      <c r="S17" s="5"/>
      <c r="T17" s="5"/>
      <c r="U17" s="5"/>
      <c r="V17" s="5"/>
      <c r="W17" s="5"/>
      <c r="X17" s="5"/>
      <c r="Y17" s="5"/>
      <c r="Z17" s="5"/>
    </row>
    <row r="18" spans="1:26" ht="409.6" thickBot="1" x14ac:dyDescent="0.3">
      <c r="A18" s="36">
        <v>243</v>
      </c>
      <c r="B18" s="36">
        <v>8</v>
      </c>
      <c r="C18" s="36" t="s">
        <v>18</v>
      </c>
      <c r="D18" s="36">
        <v>4</v>
      </c>
      <c r="E18" s="36" t="s">
        <v>396</v>
      </c>
      <c r="F18" s="36" t="s">
        <v>397</v>
      </c>
      <c r="G18" s="37" t="s">
        <v>241</v>
      </c>
      <c r="H18" s="38" t="s">
        <v>412</v>
      </c>
      <c r="I18" s="39" t="s">
        <v>197</v>
      </c>
      <c r="J18" s="5"/>
      <c r="K18" s="5"/>
      <c r="L18" s="5"/>
      <c r="M18" s="5"/>
      <c r="N18" s="5"/>
      <c r="O18" s="5"/>
      <c r="P18" s="5"/>
      <c r="Q18" s="5"/>
      <c r="R18" s="5"/>
      <c r="S18" s="5"/>
      <c r="T18" s="5"/>
      <c r="U18" s="5"/>
      <c r="V18" s="5"/>
      <c r="W18" s="5"/>
      <c r="X18" s="5"/>
      <c r="Y18" s="5"/>
      <c r="Z18" s="5"/>
    </row>
    <row r="19" spans="1:26" ht="409.6" thickBot="1" x14ac:dyDescent="0.3">
      <c r="A19" s="36">
        <v>244</v>
      </c>
      <c r="B19" s="36">
        <v>8</v>
      </c>
      <c r="C19" s="36" t="s">
        <v>18</v>
      </c>
      <c r="D19" s="36">
        <v>4</v>
      </c>
      <c r="E19" s="36" t="s">
        <v>396</v>
      </c>
      <c r="F19" s="36" t="s">
        <v>397</v>
      </c>
      <c r="G19" s="37" t="s">
        <v>93</v>
      </c>
      <c r="H19" s="38" t="s">
        <v>413</v>
      </c>
      <c r="I19" s="39" t="s">
        <v>197</v>
      </c>
      <c r="J19" s="5"/>
      <c r="K19" s="5"/>
      <c r="L19" s="5"/>
      <c r="M19" s="5"/>
      <c r="N19" s="5"/>
      <c r="O19" s="5"/>
      <c r="P19" s="5"/>
      <c r="Q19" s="5"/>
      <c r="R19" s="5"/>
      <c r="S19" s="5"/>
      <c r="T19" s="5"/>
      <c r="U19" s="5"/>
      <c r="V19" s="5"/>
      <c r="W19" s="5"/>
      <c r="X19" s="5"/>
      <c r="Y19" s="5"/>
      <c r="Z19" s="5"/>
    </row>
    <row r="20" spans="1:26" ht="174" thickBot="1" x14ac:dyDescent="0.3">
      <c r="A20" s="36">
        <v>245</v>
      </c>
      <c r="B20" s="36">
        <v>8</v>
      </c>
      <c r="C20" s="36" t="s">
        <v>18</v>
      </c>
      <c r="D20" s="36">
        <v>4</v>
      </c>
      <c r="E20" s="36" t="s">
        <v>396</v>
      </c>
      <c r="F20" s="36" t="s">
        <v>397</v>
      </c>
      <c r="G20" s="37" t="s">
        <v>241</v>
      </c>
      <c r="H20" s="38" t="s">
        <v>414</v>
      </c>
      <c r="I20" s="39" t="s">
        <v>197</v>
      </c>
      <c r="J20" s="5"/>
      <c r="K20" s="5"/>
      <c r="L20" s="5"/>
      <c r="M20" s="5"/>
      <c r="N20" s="5"/>
      <c r="O20" s="5"/>
      <c r="P20" s="5"/>
      <c r="Q20" s="5"/>
      <c r="R20" s="5"/>
      <c r="S20" s="5"/>
      <c r="T20" s="5"/>
      <c r="U20" s="5"/>
      <c r="V20" s="5"/>
      <c r="W20" s="5"/>
      <c r="X20" s="5"/>
      <c r="Y20" s="5"/>
      <c r="Z20" s="5"/>
    </row>
    <row r="21" spans="1:26" ht="252.75" thickBot="1" x14ac:dyDescent="0.3">
      <c r="A21" s="36">
        <v>246</v>
      </c>
      <c r="B21" s="36">
        <v>8</v>
      </c>
      <c r="C21" s="36" t="s">
        <v>18</v>
      </c>
      <c r="D21" s="36">
        <v>4</v>
      </c>
      <c r="E21" s="36" t="s">
        <v>396</v>
      </c>
      <c r="F21" s="36" t="s">
        <v>397</v>
      </c>
      <c r="G21" s="37" t="s">
        <v>93</v>
      </c>
      <c r="H21" s="38" t="s">
        <v>415</v>
      </c>
      <c r="I21" s="39" t="s">
        <v>197</v>
      </c>
      <c r="J21" s="5"/>
      <c r="K21" s="5"/>
      <c r="L21" s="5"/>
      <c r="M21" s="5"/>
      <c r="N21" s="5"/>
      <c r="O21" s="5"/>
      <c r="P21" s="5"/>
      <c r="Q21" s="5"/>
      <c r="R21" s="5"/>
      <c r="S21" s="5"/>
      <c r="T21" s="5"/>
      <c r="U21" s="5"/>
      <c r="V21" s="5"/>
      <c r="W21" s="5"/>
      <c r="X21" s="5"/>
      <c r="Y21" s="5"/>
      <c r="Z21" s="5"/>
    </row>
    <row r="22" spans="1:26" ht="409.6" thickBot="1" x14ac:dyDescent="0.3">
      <c r="A22" s="36">
        <v>247</v>
      </c>
      <c r="B22" s="36">
        <v>8</v>
      </c>
      <c r="C22" s="36" t="s">
        <v>18</v>
      </c>
      <c r="D22" s="36">
        <v>4</v>
      </c>
      <c r="E22" s="36" t="s">
        <v>396</v>
      </c>
      <c r="F22" s="36" t="s">
        <v>397</v>
      </c>
      <c r="G22" s="37" t="s">
        <v>262</v>
      </c>
      <c r="H22" s="38" t="s">
        <v>416</v>
      </c>
      <c r="I22" s="39" t="s">
        <v>197</v>
      </c>
      <c r="J22" s="5"/>
      <c r="K22" s="5"/>
      <c r="L22" s="5"/>
      <c r="M22" s="5"/>
      <c r="N22" s="5"/>
      <c r="O22" s="5"/>
      <c r="P22" s="5"/>
      <c r="Q22" s="5"/>
      <c r="R22" s="5"/>
      <c r="S22" s="5"/>
      <c r="T22" s="5"/>
      <c r="U22" s="5"/>
      <c r="V22" s="5"/>
      <c r="W22" s="5"/>
      <c r="X22" s="5"/>
      <c r="Y22" s="5"/>
      <c r="Z22" s="5"/>
    </row>
    <row r="23" spans="1:26" ht="409.6" thickBot="1" x14ac:dyDescent="0.3">
      <c r="A23" s="36">
        <v>248</v>
      </c>
      <c r="B23" s="36">
        <v>8</v>
      </c>
      <c r="C23" s="36" t="s">
        <v>18</v>
      </c>
      <c r="D23" s="36">
        <v>4</v>
      </c>
      <c r="E23" s="36" t="s">
        <v>396</v>
      </c>
      <c r="F23" s="36" t="s">
        <v>397</v>
      </c>
      <c r="G23" s="37" t="s">
        <v>262</v>
      </c>
      <c r="H23" s="38" t="s">
        <v>417</v>
      </c>
      <c r="I23" s="39" t="s">
        <v>197</v>
      </c>
      <c r="J23" s="5"/>
      <c r="K23" s="5"/>
      <c r="L23" s="5"/>
      <c r="M23" s="5"/>
      <c r="N23" s="5"/>
      <c r="O23" s="5"/>
      <c r="P23" s="5"/>
      <c r="Q23" s="5"/>
      <c r="R23" s="5"/>
      <c r="S23" s="5"/>
      <c r="T23" s="5"/>
      <c r="U23" s="5"/>
      <c r="V23" s="5"/>
      <c r="W23" s="5"/>
      <c r="X23" s="5"/>
      <c r="Y23" s="5"/>
      <c r="Z23" s="5"/>
    </row>
    <row r="24" spans="1:26" ht="126.75" thickBot="1" x14ac:dyDescent="0.3">
      <c r="A24" s="36">
        <v>249</v>
      </c>
      <c r="B24" s="36">
        <v>8</v>
      </c>
      <c r="C24" s="36" t="s">
        <v>18</v>
      </c>
      <c r="D24" s="36">
        <v>4</v>
      </c>
      <c r="E24" s="36" t="s">
        <v>396</v>
      </c>
      <c r="F24" s="36" t="s">
        <v>397</v>
      </c>
      <c r="G24" s="37" t="s">
        <v>26</v>
      </c>
      <c r="H24" s="38" t="s">
        <v>418</v>
      </c>
      <c r="I24" s="39" t="s">
        <v>197</v>
      </c>
      <c r="J24" s="5"/>
      <c r="K24" s="5"/>
      <c r="L24" s="5"/>
      <c r="M24" s="5"/>
      <c r="N24" s="5"/>
      <c r="O24" s="5"/>
      <c r="P24" s="5"/>
      <c r="Q24" s="5"/>
      <c r="R24" s="5"/>
      <c r="S24" s="5"/>
      <c r="T24" s="5"/>
      <c r="U24" s="5"/>
      <c r="V24" s="5"/>
      <c r="W24" s="5"/>
      <c r="X24" s="5"/>
      <c r="Y24" s="5"/>
      <c r="Z24" s="5"/>
    </row>
    <row r="25" spans="1:26" ht="315.75" thickBot="1" x14ac:dyDescent="0.3">
      <c r="A25" s="36">
        <v>250</v>
      </c>
      <c r="B25" s="36">
        <v>8</v>
      </c>
      <c r="C25" s="36" t="s">
        <v>18</v>
      </c>
      <c r="D25" s="36">
        <v>4</v>
      </c>
      <c r="E25" s="36" t="s">
        <v>396</v>
      </c>
      <c r="F25" s="36" t="s">
        <v>397</v>
      </c>
      <c r="G25" s="37" t="s">
        <v>241</v>
      </c>
      <c r="H25" s="38" t="s">
        <v>419</v>
      </c>
      <c r="I25" s="39" t="s">
        <v>197</v>
      </c>
      <c r="J25" s="5"/>
      <c r="K25" s="5"/>
      <c r="L25" s="5"/>
      <c r="M25" s="5"/>
      <c r="N25" s="5"/>
      <c r="O25" s="5"/>
      <c r="P25" s="5"/>
      <c r="Q25" s="5"/>
      <c r="R25" s="5"/>
      <c r="S25" s="5"/>
      <c r="T25" s="5"/>
      <c r="U25" s="5"/>
      <c r="V25" s="5"/>
      <c r="W25" s="5"/>
      <c r="X25" s="5"/>
      <c r="Y25" s="5"/>
      <c r="Z25" s="5"/>
    </row>
    <row r="26" spans="1:26" ht="158.25" thickBot="1" x14ac:dyDescent="0.3">
      <c r="A26" s="36">
        <v>251</v>
      </c>
      <c r="B26" s="36">
        <v>8</v>
      </c>
      <c r="C26" s="36" t="s">
        <v>18</v>
      </c>
      <c r="D26" s="36">
        <v>4</v>
      </c>
      <c r="E26" s="36" t="s">
        <v>396</v>
      </c>
      <c r="F26" s="36" t="s">
        <v>397</v>
      </c>
      <c r="G26" s="37" t="s">
        <v>262</v>
      </c>
      <c r="H26" s="38" t="s">
        <v>420</v>
      </c>
      <c r="I26" s="39" t="s">
        <v>197</v>
      </c>
      <c r="J26" s="5"/>
      <c r="K26" s="5"/>
      <c r="L26" s="5"/>
      <c r="M26" s="5"/>
      <c r="N26" s="5"/>
      <c r="O26" s="5"/>
      <c r="P26" s="5"/>
      <c r="Q26" s="5"/>
      <c r="R26" s="5"/>
      <c r="S26" s="5"/>
      <c r="T26" s="5"/>
      <c r="U26" s="5"/>
      <c r="V26" s="5"/>
      <c r="W26" s="5"/>
      <c r="X26" s="5"/>
      <c r="Y26" s="5"/>
      <c r="Z26" s="5"/>
    </row>
    <row r="27" spans="1:26" ht="409.6" thickBot="1" x14ac:dyDescent="0.3">
      <c r="A27" s="36">
        <v>252</v>
      </c>
      <c r="B27" s="36">
        <v>8</v>
      </c>
      <c r="C27" s="36" t="s">
        <v>18</v>
      </c>
      <c r="D27" s="36">
        <v>4</v>
      </c>
      <c r="E27" s="36" t="s">
        <v>396</v>
      </c>
      <c r="F27" s="36" t="s">
        <v>397</v>
      </c>
      <c r="G27" s="37" t="s">
        <v>26</v>
      </c>
      <c r="H27" s="38" t="s">
        <v>421</v>
      </c>
      <c r="I27" s="39" t="s">
        <v>197</v>
      </c>
      <c r="J27" s="5"/>
      <c r="K27" s="5"/>
      <c r="L27" s="5"/>
      <c r="M27" s="5"/>
      <c r="N27" s="5"/>
      <c r="O27" s="5"/>
      <c r="P27" s="5"/>
      <c r="Q27" s="5"/>
      <c r="R27" s="5"/>
      <c r="S27" s="5"/>
      <c r="T27" s="5"/>
      <c r="U27" s="5"/>
      <c r="V27" s="5"/>
      <c r="W27" s="5"/>
      <c r="X27" s="5"/>
      <c r="Y27" s="5"/>
      <c r="Z27" s="5"/>
    </row>
    <row r="28" spans="1:26" ht="15.75" customHeight="1" x14ac:dyDescent="0.25">
      <c r="A28" s="5"/>
      <c r="B28" s="5"/>
      <c r="C28" s="5"/>
      <c r="D28" s="5"/>
      <c r="E28" s="5"/>
      <c r="F28" s="5"/>
      <c r="G28" s="20"/>
      <c r="H28" s="5"/>
      <c r="I28" s="5"/>
      <c r="J28" s="5"/>
      <c r="K28" s="5"/>
      <c r="L28" s="5"/>
      <c r="M28" s="5"/>
      <c r="N28" s="5"/>
      <c r="O28" s="5"/>
      <c r="P28" s="5"/>
      <c r="Q28" s="5"/>
      <c r="R28" s="5"/>
      <c r="S28" s="5"/>
      <c r="T28" s="5"/>
      <c r="U28" s="5"/>
      <c r="V28" s="5"/>
      <c r="W28" s="5"/>
      <c r="X28" s="5"/>
      <c r="Y28" s="5"/>
      <c r="Z28" s="5"/>
    </row>
    <row r="29" spans="1:26" ht="15.75" customHeight="1" x14ac:dyDescent="0.25">
      <c r="A29" s="5"/>
      <c r="B29" s="5"/>
      <c r="C29" s="5"/>
      <c r="D29" s="5"/>
      <c r="E29" s="5"/>
      <c r="F29" s="5"/>
      <c r="G29" s="20"/>
      <c r="H29" s="5"/>
      <c r="I29" s="5"/>
      <c r="J29" s="5"/>
      <c r="K29" s="5"/>
      <c r="L29" s="5"/>
      <c r="M29" s="5"/>
      <c r="N29" s="5"/>
      <c r="O29" s="5"/>
      <c r="P29" s="5"/>
      <c r="Q29" s="5"/>
      <c r="R29" s="5"/>
      <c r="S29" s="5"/>
      <c r="T29" s="5"/>
      <c r="U29" s="5"/>
      <c r="V29" s="5"/>
      <c r="W29" s="5"/>
      <c r="X29" s="5"/>
      <c r="Y29" s="5"/>
      <c r="Z29" s="5"/>
    </row>
    <row r="30" spans="1:26" ht="15.75" customHeight="1" x14ac:dyDescent="0.25">
      <c r="A30" s="5"/>
      <c r="B30" s="5"/>
      <c r="C30" s="5"/>
      <c r="D30" s="5"/>
      <c r="E30" s="5"/>
      <c r="F30" s="5"/>
      <c r="G30" s="20"/>
      <c r="H30" s="5"/>
      <c r="I30" s="5"/>
      <c r="J30" s="5"/>
      <c r="K30" s="5"/>
      <c r="L30" s="5"/>
      <c r="M30" s="5"/>
      <c r="N30" s="5"/>
      <c r="O30" s="5"/>
      <c r="P30" s="5"/>
      <c r="Q30" s="5"/>
      <c r="R30" s="5"/>
      <c r="S30" s="5"/>
      <c r="T30" s="5"/>
      <c r="U30" s="5"/>
      <c r="V30" s="5"/>
      <c r="W30" s="5"/>
      <c r="X30" s="5"/>
      <c r="Y30" s="5"/>
      <c r="Z30" s="5"/>
    </row>
    <row r="31" spans="1:26" ht="15.75" customHeight="1" x14ac:dyDescent="0.25">
      <c r="A31" s="5"/>
      <c r="B31" s="5"/>
      <c r="C31" s="5"/>
      <c r="D31" s="5"/>
      <c r="E31" s="5"/>
      <c r="F31" s="5"/>
      <c r="G31" s="20"/>
      <c r="H31" s="5"/>
      <c r="I31" s="5"/>
      <c r="J31" s="5"/>
      <c r="K31" s="5"/>
      <c r="L31" s="5"/>
      <c r="M31" s="5"/>
      <c r="N31" s="5"/>
      <c r="O31" s="5"/>
      <c r="P31" s="5"/>
      <c r="Q31" s="5"/>
      <c r="R31" s="5"/>
      <c r="S31" s="5"/>
      <c r="T31" s="5"/>
      <c r="U31" s="5"/>
      <c r="V31" s="5"/>
      <c r="W31" s="5"/>
      <c r="X31" s="5"/>
      <c r="Y31" s="5"/>
      <c r="Z31" s="5"/>
    </row>
    <row r="32" spans="1:26" ht="15.75" customHeight="1" x14ac:dyDescent="0.25">
      <c r="A32" s="5"/>
      <c r="B32" s="5"/>
      <c r="C32" s="5"/>
      <c r="D32" s="5"/>
      <c r="E32" s="5"/>
      <c r="F32" s="5"/>
      <c r="G32" s="20"/>
      <c r="H32" s="5"/>
      <c r="I32" s="5"/>
      <c r="J32" s="5"/>
      <c r="K32" s="5"/>
      <c r="L32" s="5"/>
      <c r="M32" s="5"/>
      <c r="N32" s="5"/>
      <c r="O32" s="5"/>
      <c r="P32" s="5"/>
      <c r="Q32" s="5"/>
      <c r="R32" s="5"/>
      <c r="S32" s="5"/>
      <c r="T32" s="5"/>
      <c r="U32" s="5"/>
      <c r="V32" s="5"/>
      <c r="W32" s="5"/>
      <c r="X32" s="5"/>
      <c r="Y32" s="5"/>
      <c r="Z32" s="5"/>
    </row>
    <row r="33" spans="1:26" ht="15.75" customHeight="1" x14ac:dyDescent="0.25">
      <c r="A33" s="5"/>
      <c r="B33" s="5"/>
      <c r="C33" s="5"/>
      <c r="D33" s="5"/>
      <c r="E33" s="5"/>
      <c r="F33" s="5"/>
      <c r="G33" s="20"/>
      <c r="H33" s="5"/>
      <c r="I33" s="5"/>
      <c r="J33" s="5"/>
      <c r="K33" s="5"/>
      <c r="L33" s="5"/>
      <c r="M33" s="5"/>
      <c r="N33" s="5"/>
      <c r="O33" s="5"/>
      <c r="P33" s="5"/>
      <c r="Q33" s="5"/>
      <c r="R33" s="5"/>
      <c r="S33" s="5"/>
      <c r="T33" s="5"/>
      <c r="U33" s="5"/>
      <c r="V33" s="5"/>
      <c r="W33" s="5"/>
      <c r="X33" s="5"/>
      <c r="Y33" s="5"/>
      <c r="Z33" s="5"/>
    </row>
    <row r="34" spans="1:26" ht="15.75" customHeight="1" x14ac:dyDescent="0.25">
      <c r="A34" s="5"/>
      <c r="B34" s="5"/>
      <c r="C34" s="5"/>
      <c r="D34" s="5"/>
      <c r="E34" s="5"/>
      <c r="F34" s="5"/>
      <c r="G34" s="20"/>
      <c r="H34" s="5"/>
      <c r="I34" s="5"/>
      <c r="J34" s="5"/>
      <c r="K34" s="5"/>
      <c r="L34" s="5"/>
      <c r="M34" s="5"/>
      <c r="N34" s="5"/>
      <c r="O34" s="5"/>
      <c r="P34" s="5"/>
      <c r="Q34" s="5"/>
      <c r="R34" s="5"/>
      <c r="S34" s="5"/>
      <c r="T34" s="5"/>
      <c r="U34" s="5"/>
      <c r="V34" s="5"/>
      <c r="W34" s="5"/>
      <c r="X34" s="5"/>
      <c r="Y34" s="5"/>
      <c r="Z34" s="5"/>
    </row>
    <row r="35" spans="1:26" ht="15.75" customHeight="1" x14ac:dyDescent="0.25">
      <c r="A35" s="5"/>
      <c r="B35" s="5"/>
      <c r="C35" s="5"/>
      <c r="D35" s="5"/>
      <c r="E35" s="5"/>
      <c r="F35" s="5"/>
      <c r="G35" s="20"/>
      <c r="H35" s="5"/>
      <c r="I35" s="5"/>
      <c r="J35" s="5"/>
      <c r="K35" s="5"/>
      <c r="L35" s="5"/>
      <c r="M35" s="5"/>
      <c r="N35" s="5"/>
      <c r="O35" s="5"/>
      <c r="P35" s="5"/>
      <c r="Q35" s="5"/>
      <c r="R35" s="5"/>
      <c r="S35" s="5"/>
      <c r="T35" s="5"/>
      <c r="U35" s="5"/>
      <c r="V35" s="5"/>
      <c r="W35" s="5"/>
      <c r="X35" s="5"/>
      <c r="Y35" s="5"/>
      <c r="Z35" s="5"/>
    </row>
    <row r="36" spans="1:26" ht="15.75" customHeight="1" x14ac:dyDescent="0.25">
      <c r="A36" s="5"/>
      <c r="B36" s="5"/>
      <c r="C36" s="5"/>
      <c r="D36" s="5"/>
      <c r="E36" s="5"/>
      <c r="F36" s="5"/>
      <c r="G36" s="20"/>
      <c r="H36" s="5"/>
      <c r="I36" s="5"/>
      <c r="J36" s="5"/>
      <c r="K36" s="5"/>
      <c r="L36" s="5"/>
      <c r="M36" s="5"/>
      <c r="N36" s="5"/>
      <c r="O36" s="5"/>
      <c r="P36" s="5"/>
      <c r="Q36" s="5"/>
      <c r="R36" s="5"/>
      <c r="S36" s="5"/>
      <c r="T36" s="5"/>
      <c r="U36" s="5"/>
      <c r="V36" s="5"/>
      <c r="W36" s="5"/>
      <c r="X36" s="5"/>
      <c r="Y36" s="5"/>
      <c r="Z36" s="5"/>
    </row>
    <row r="37" spans="1:26" ht="15.75" customHeight="1" x14ac:dyDescent="0.25">
      <c r="A37" s="5"/>
      <c r="B37" s="5"/>
      <c r="C37" s="5"/>
      <c r="D37" s="5"/>
      <c r="E37" s="5"/>
      <c r="F37" s="5"/>
      <c r="G37" s="20"/>
      <c r="H37" s="5"/>
      <c r="I37" s="5"/>
      <c r="J37" s="5"/>
      <c r="K37" s="5"/>
      <c r="L37" s="5"/>
      <c r="M37" s="5"/>
      <c r="N37" s="5"/>
      <c r="O37" s="5"/>
      <c r="P37" s="5"/>
      <c r="Q37" s="5"/>
      <c r="R37" s="5"/>
      <c r="S37" s="5"/>
      <c r="T37" s="5"/>
      <c r="U37" s="5"/>
      <c r="V37" s="5"/>
      <c r="W37" s="5"/>
      <c r="X37" s="5"/>
      <c r="Y37" s="5"/>
      <c r="Z37" s="5"/>
    </row>
    <row r="38" spans="1:26" ht="15.75" customHeight="1" x14ac:dyDescent="0.25">
      <c r="A38" s="5"/>
      <c r="B38" s="5"/>
      <c r="C38" s="5"/>
      <c r="D38" s="5"/>
      <c r="E38" s="5"/>
      <c r="F38" s="5"/>
      <c r="G38" s="20"/>
      <c r="H38" s="5"/>
      <c r="I38" s="5"/>
      <c r="J38" s="5"/>
      <c r="K38" s="5"/>
      <c r="L38" s="5"/>
      <c r="M38" s="5"/>
      <c r="N38" s="5"/>
      <c r="O38" s="5"/>
      <c r="P38" s="5"/>
      <c r="Q38" s="5"/>
      <c r="R38" s="5"/>
      <c r="S38" s="5"/>
      <c r="T38" s="5"/>
      <c r="U38" s="5"/>
      <c r="V38" s="5"/>
      <c r="W38" s="5"/>
      <c r="X38" s="5"/>
      <c r="Y38" s="5"/>
      <c r="Z38" s="5"/>
    </row>
    <row r="39" spans="1:26" ht="15.75" customHeight="1" x14ac:dyDescent="0.25">
      <c r="A39" s="5"/>
      <c r="B39" s="5"/>
      <c r="C39" s="5"/>
      <c r="D39" s="5"/>
      <c r="E39" s="5"/>
      <c r="F39" s="5"/>
      <c r="G39" s="20"/>
      <c r="H39" s="5"/>
      <c r="I39" s="5"/>
      <c r="J39" s="5"/>
      <c r="K39" s="5"/>
      <c r="L39" s="5"/>
      <c r="M39" s="5"/>
      <c r="N39" s="5"/>
      <c r="O39" s="5"/>
      <c r="P39" s="5"/>
      <c r="Q39" s="5"/>
      <c r="R39" s="5"/>
      <c r="S39" s="5"/>
      <c r="T39" s="5"/>
      <c r="U39" s="5"/>
      <c r="V39" s="5"/>
      <c r="W39" s="5"/>
      <c r="X39" s="5"/>
      <c r="Y39" s="5"/>
      <c r="Z39" s="5"/>
    </row>
    <row r="40" spans="1:26" ht="15.75" customHeight="1" x14ac:dyDescent="0.25">
      <c r="A40" s="5"/>
      <c r="B40" s="5"/>
      <c r="C40" s="5"/>
      <c r="D40" s="5"/>
      <c r="E40" s="5"/>
      <c r="F40" s="5"/>
      <c r="G40" s="20"/>
      <c r="H40" s="5"/>
      <c r="I40" s="5"/>
      <c r="J40" s="5"/>
      <c r="K40" s="5"/>
      <c r="L40" s="5"/>
      <c r="M40" s="5"/>
      <c r="N40" s="5"/>
      <c r="O40" s="5"/>
      <c r="P40" s="5"/>
      <c r="Q40" s="5"/>
      <c r="R40" s="5"/>
      <c r="S40" s="5"/>
      <c r="T40" s="5"/>
      <c r="U40" s="5"/>
      <c r="V40" s="5"/>
      <c r="W40" s="5"/>
      <c r="X40" s="5"/>
      <c r="Y40" s="5"/>
      <c r="Z40" s="5"/>
    </row>
    <row r="41" spans="1:26" ht="15.75" customHeight="1" x14ac:dyDescent="0.25">
      <c r="A41" s="5"/>
      <c r="B41" s="5"/>
      <c r="C41" s="5"/>
      <c r="D41" s="5"/>
      <c r="E41" s="5"/>
      <c r="F41" s="5"/>
      <c r="G41" s="20"/>
      <c r="H41" s="5"/>
      <c r="I41" s="5"/>
      <c r="J41" s="5"/>
      <c r="K41" s="5"/>
      <c r="L41" s="5"/>
      <c r="M41" s="5"/>
      <c r="N41" s="5"/>
      <c r="O41" s="5"/>
      <c r="P41" s="5"/>
      <c r="Q41" s="5"/>
      <c r="R41" s="5"/>
      <c r="S41" s="5"/>
      <c r="T41" s="5"/>
      <c r="U41" s="5"/>
      <c r="V41" s="5"/>
      <c r="W41" s="5"/>
      <c r="X41" s="5"/>
      <c r="Y41" s="5"/>
      <c r="Z41" s="5"/>
    </row>
    <row r="42" spans="1:26" ht="15.75" customHeight="1" x14ac:dyDescent="0.25">
      <c r="A42" s="5"/>
      <c r="B42" s="5"/>
      <c r="C42" s="5"/>
      <c r="D42" s="5"/>
      <c r="E42" s="5"/>
      <c r="F42" s="5"/>
      <c r="G42" s="20"/>
      <c r="H42" s="5"/>
      <c r="I42" s="5"/>
      <c r="J42" s="5"/>
      <c r="K42" s="5"/>
      <c r="L42" s="5"/>
      <c r="M42" s="5"/>
      <c r="N42" s="5"/>
      <c r="O42" s="5"/>
      <c r="P42" s="5"/>
      <c r="Q42" s="5"/>
      <c r="R42" s="5"/>
      <c r="S42" s="5"/>
      <c r="T42" s="5"/>
      <c r="U42" s="5"/>
      <c r="V42" s="5"/>
      <c r="W42" s="5"/>
      <c r="X42" s="5"/>
      <c r="Y42" s="5"/>
      <c r="Z42" s="5"/>
    </row>
    <row r="43" spans="1:26" ht="15.75" customHeight="1" x14ac:dyDescent="0.25">
      <c r="A43" s="5"/>
      <c r="B43" s="5"/>
      <c r="C43" s="5"/>
      <c r="D43" s="5"/>
      <c r="E43" s="5"/>
      <c r="F43" s="5"/>
      <c r="G43" s="20"/>
      <c r="H43" s="5"/>
      <c r="I43" s="5"/>
      <c r="J43" s="5"/>
      <c r="K43" s="5"/>
      <c r="L43" s="5"/>
      <c r="M43" s="5"/>
      <c r="N43" s="5"/>
      <c r="O43" s="5"/>
      <c r="P43" s="5"/>
      <c r="Q43" s="5"/>
      <c r="R43" s="5"/>
      <c r="S43" s="5"/>
      <c r="T43" s="5"/>
      <c r="U43" s="5"/>
      <c r="V43" s="5"/>
      <c r="W43" s="5"/>
      <c r="X43" s="5"/>
      <c r="Y43" s="5"/>
      <c r="Z43" s="5"/>
    </row>
    <row r="44" spans="1:26" ht="15.75" customHeight="1" x14ac:dyDescent="0.25">
      <c r="A44" s="5"/>
      <c r="B44" s="5"/>
      <c r="C44" s="5"/>
      <c r="D44" s="5"/>
      <c r="E44" s="5"/>
      <c r="F44" s="5"/>
      <c r="G44" s="20"/>
      <c r="H44" s="5"/>
      <c r="I44" s="5"/>
      <c r="J44" s="5"/>
      <c r="K44" s="5"/>
      <c r="L44" s="5"/>
      <c r="M44" s="5"/>
      <c r="N44" s="5"/>
      <c r="O44" s="5"/>
      <c r="P44" s="5"/>
      <c r="Q44" s="5"/>
      <c r="R44" s="5"/>
      <c r="S44" s="5"/>
      <c r="T44" s="5"/>
      <c r="U44" s="5"/>
      <c r="V44" s="5"/>
      <c r="W44" s="5"/>
      <c r="X44" s="5"/>
      <c r="Y44" s="5"/>
      <c r="Z44" s="5"/>
    </row>
    <row r="45" spans="1:26" ht="15.75" customHeight="1" x14ac:dyDescent="0.25">
      <c r="A45" s="5"/>
      <c r="B45" s="5"/>
      <c r="C45" s="5"/>
      <c r="D45" s="5"/>
      <c r="E45" s="5"/>
      <c r="F45" s="5"/>
      <c r="G45" s="20"/>
      <c r="H45" s="5"/>
      <c r="I45" s="5"/>
      <c r="J45" s="5"/>
      <c r="K45" s="5"/>
      <c r="L45" s="5"/>
      <c r="M45" s="5"/>
      <c r="N45" s="5"/>
      <c r="O45" s="5"/>
      <c r="P45" s="5"/>
      <c r="Q45" s="5"/>
      <c r="R45" s="5"/>
      <c r="S45" s="5"/>
      <c r="T45" s="5"/>
      <c r="U45" s="5"/>
      <c r="V45" s="5"/>
      <c r="W45" s="5"/>
      <c r="X45" s="5"/>
      <c r="Y45" s="5"/>
      <c r="Z45" s="5"/>
    </row>
    <row r="46" spans="1:26" ht="15.75" customHeight="1" x14ac:dyDescent="0.25">
      <c r="A46" s="5"/>
      <c r="B46" s="5"/>
      <c r="C46" s="5"/>
      <c r="D46" s="5"/>
      <c r="E46" s="5"/>
      <c r="F46" s="5"/>
      <c r="G46" s="20"/>
      <c r="H46" s="5"/>
      <c r="I46" s="5"/>
      <c r="J46" s="5"/>
      <c r="K46" s="5"/>
      <c r="L46" s="5"/>
      <c r="M46" s="5"/>
      <c r="N46" s="5"/>
      <c r="O46" s="5"/>
      <c r="P46" s="5"/>
      <c r="Q46" s="5"/>
      <c r="R46" s="5"/>
      <c r="S46" s="5"/>
      <c r="T46" s="5"/>
      <c r="U46" s="5"/>
      <c r="V46" s="5"/>
      <c r="W46" s="5"/>
      <c r="X46" s="5"/>
      <c r="Y46" s="5"/>
      <c r="Z46" s="5"/>
    </row>
    <row r="47" spans="1:26" ht="15.75" customHeight="1" x14ac:dyDescent="0.25">
      <c r="A47" s="5"/>
      <c r="B47" s="5"/>
      <c r="C47" s="5"/>
      <c r="D47" s="5"/>
      <c r="E47" s="5"/>
      <c r="F47" s="5"/>
      <c r="G47" s="20"/>
      <c r="H47" s="5"/>
      <c r="I47" s="5"/>
      <c r="J47" s="5"/>
      <c r="K47" s="5"/>
      <c r="L47" s="5"/>
      <c r="M47" s="5"/>
      <c r="N47" s="5"/>
      <c r="O47" s="5"/>
      <c r="P47" s="5"/>
      <c r="Q47" s="5"/>
      <c r="R47" s="5"/>
      <c r="S47" s="5"/>
      <c r="T47" s="5"/>
      <c r="U47" s="5"/>
      <c r="V47" s="5"/>
      <c r="W47" s="5"/>
      <c r="X47" s="5"/>
      <c r="Y47" s="5"/>
      <c r="Z47" s="5"/>
    </row>
    <row r="48" spans="1:26" ht="15.75" customHeight="1" x14ac:dyDescent="0.25">
      <c r="A48" s="5"/>
      <c r="B48" s="5"/>
      <c r="C48" s="5"/>
      <c r="D48" s="5"/>
      <c r="E48" s="5"/>
      <c r="F48" s="5"/>
      <c r="G48" s="20"/>
      <c r="H48" s="5"/>
      <c r="I48" s="5"/>
      <c r="J48" s="5"/>
      <c r="K48" s="5"/>
      <c r="L48" s="5"/>
      <c r="M48" s="5"/>
      <c r="N48" s="5"/>
      <c r="O48" s="5"/>
      <c r="P48" s="5"/>
      <c r="Q48" s="5"/>
      <c r="R48" s="5"/>
      <c r="S48" s="5"/>
      <c r="T48" s="5"/>
      <c r="U48" s="5"/>
      <c r="V48" s="5"/>
      <c r="W48" s="5"/>
      <c r="X48" s="5"/>
      <c r="Y48" s="5"/>
      <c r="Z48" s="5"/>
    </row>
    <row r="49" spans="1:26" ht="15.75" customHeight="1" x14ac:dyDescent="0.25">
      <c r="A49" s="5"/>
      <c r="B49" s="5"/>
      <c r="C49" s="5"/>
      <c r="D49" s="5"/>
      <c r="E49" s="5"/>
      <c r="F49" s="5"/>
      <c r="G49" s="20"/>
      <c r="H49" s="5"/>
      <c r="I49" s="5"/>
      <c r="J49" s="5"/>
      <c r="K49" s="5"/>
      <c r="L49" s="5"/>
      <c r="M49" s="5"/>
      <c r="N49" s="5"/>
      <c r="O49" s="5"/>
      <c r="P49" s="5"/>
      <c r="Q49" s="5"/>
      <c r="R49" s="5"/>
      <c r="S49" s="5"/>
      <c r="T49" s="5"/>
      <c r="U49" s="5"/>
      <c r="V49" s="5"/>
      <c r="W49" s="5"/>
      <c r="X49" s="5"/>
      <c r="Y49" s="5"/>
      <c r="Z49" s="5"/>
    </row>
    <row r="50" spans="1:26" ht="15.75" customHeight="1" x14ac:dyDescent="0.25">
      <c r="A50" s="5"/>
      <c r="B50" s="5"/>
      <c r="C50" s="5"/>
      <c r="D50" s="5"/>
      <c r="E50" s="5"/>
      <c r="F50" s="5"/>
      <c r="G50" s="20"/>
      <c r="H50" s="5"/>
      <c r="I50" s="5"/>
      <c r="J50" s="5"/>
      <c r="K50" s="5"/>
      <c r="L50" s="5"/>
      <c r="M50" s="5"/>
      <c r="N50" s="5"/>
      <c r="O50" s="5"/>
      <c r="P50" s="5"/>
      <c r="Q50" s="5"/>
      <c r="R50" s="5"/>
      <c r="S50" s="5"/>
      <c r="T50" s="5"/>
      <c r="U50" s="5"/>
      <c r="V50" s="5"/>
      <c r="W50" s="5"/>
      <c r="X50" s="5"/>
      <c r="Y50" s="5"/>
      <c r="Z50" s="5"/>
    </row>
    <row r="51" spans="1:26" ht="15.75" customHeight="1" x14ac:dyDescent="0.25">
      <c r="A51" s="5"/>
      <c r="B51" s="5"/>
      <c r="C51" s="5"/>
      <c r="D51" s="5"/>
      <c r="E51" s="5"/>
      <c r="F51" s="5"/>
      <c r="G51" s="20"/>
      <c r="H51" s="5"/>
      <c r="I51" s="5"/>
      <c r="J51" s="5"/>
      <c r="K51" s="5"/>
      <c r="L51" s="5"/>
      <c r="M51" s="5"/>
      <c r="N51" s="5"/>
      <c r="O51" s="5"/>
      <c r="P51" s="5"/>
      <c r="Q51" s="5"/>
      <c r="R51" s="5"/>
      <c r="S51" s="5"/>
      <c r="T51" s="5"/>
      <c r="U51" s="5"/>
      <c r="V51" s="5"/>
      <c r="W51" s="5"/>
      <c r="X51" s="5"/>
      <c r="Y51" s="5"/>
      <c r="Z51" s="5"/>
    </row>
    <row r="52" spans="1:26" ht="15.75" customHeight="1" x14ac:dyDescent="0.25">
      <c r="A52" s="5"/>
      <c r="B52" s="5"/>
      <c r="C52" s="5"/>
      <c r="D52" s="5"/>
      <c r="E52" s="5"/>
      <c r="F52" s="5"/>
      <c r="G52" s="20"/>
      <c r="H52" s="5"/>
      <c r="I52" s="5"/>
      <c r="J52" s="5"/>
      <c r="K52" s="5"/>
      <c r="L52" s="5"/>
      <c r="M52" s="5"/>
      <c r="N52" s="5"/>
      <c r="O52" s="5"/>
      <c r="P52" s="5"/>
      <c r="Q52" s="5"/>
      <c r="R52" s="5"/>
      <c r="S52" s="5"/>
      <c r="T52" s="5"/>
      <c r="U52" s="5"/>
      <c r="V52" s="5"/>
      <c r="W52" s="5"/>
      <c r="X52" s="5"/>
      <c r="Y52" s="5"/>
      <c r="Z52" s="5"/>
    </row>
    <row r="53" spans="1:26" ht="15.75" customHeight="1" x14ac:dyDescent="0.25">
      <c r="A53" s="5"/>
      <c r="B53" s="5"/>
      <c r="C53" s="5"/>
      <c r="D53" s="5"/>
      <c r="E53" s="5"/>
      <c r="F53" s="5"/>
      <c r="G53" s="20"/>
      <c r="H53" s="5"/>
      <c r="I53" s="5"/>
      <c r="J53" s="5"/>
      <c r="K53" s="5"/>
      <c r="L53" s="5"/>
      <c r="M53" s="5"/>
      <c r="N53" s="5"/>
      <c r="O53" s="5"/>
      <c r="P53" s="5"/>
      <c r="Q53" s="5"/>
      <c r="R53" s="5"/>
      <c r="S53" s="5"/>
      <c r="T53" s="5"/>
      <c r="U53" s="5"/>
      <c r="V53" s="5"/>
      <c r="W53" s="5"/>
      <c r="X53" s="5"/>
      <c r="Y53" s="5"/>
      <c r="Z53" s="5"/>
    </row>
    <row r="54" spans="1:26" ht="15.75" customHeight="1" x14ac:dyDescent="0.25">
      <c r="A54" s="5"/>
      <c r="B54" s="5"/>
      <c r="C54" s="5"/>
      <c r="D54" s="5"/>
      <c r="E54" s="5"/>
      <c r="F54" s="5"/>
      <c r="G54" s="20"/>
      <c r="H54" s="5"/>
      <c r="I54" s="5"/>
      <c r="J54" s="5"/>
      <c r="K54" s="5"/>
      <c r="L54" s="5"/>
      <c r="M54" s="5"/>
      <c r="N54" s="5"/>
      <c r="O54" s="5"/>
      <c r="P54" s="5"/>
      <c r="Q54" s="5"/>
      <c r="R54" s="5"/>
      <c r="S54" s="5"/>
      <c r="T54" s="5"/>
      <c r="U54" s="5"/>
      <c r="V54" s="5"/>
      <c r="W54" s="5"/>
      <c r="X54" s="5"/>
      <c r="Y54" s="5"/>
      <c r="Z54" s="5"/>
    </row>
    <row r="55" spans="1:26" ht="15.75" customHeight="1" x14ac:dyDescent="0.25">
      <c r="A55" s="5"/>
      <c r="B55" s="5"/>
      <c r="C55" s="5"/>
      <c r="D55" s="5"/>
      <c r="E55" s="5"/>
      <c r="F55" s="5"/>
      <c r="G55" s="20"/>
      <c r="H55" s="5"/>
      <c r="I55" s="5"/>
      <c r="J55" s="5"/>
      <c r="K55" s="5"/>
      <c r="L55" s="5"/>
      <c r="M55" s="5"/>
      <c r="N55" s="5"/>
      <c r="O55" s="5"/>
      <c r="P55" s="5"/>
      <c r="Q55" s="5"/>
      <c r="R55" s="5"/>
      <c r="S55" s="5"/>
      <c r="T55" s="5"/>
      <c r="U55" s="5"/>
      <c r="V55" s="5"/>
      <c r="W55" s="5"/>
      <c r="X55" s="5"/>
      <c r="Y55" s="5"/>
      <c r="Z55" s="5"/>
    </row>
    <row r="56" spans="1:26" ht="15.75" customHeight="1" x14ac:dyDescent="0.25">
      <c r="A56" s="5"/>
      <c r="B56" s="5"/>
      <c r="C56" s="5"/>
      <c r="D56" s="5"/>
      <c r="E56" s="5"/>
      <c r="F56" s="5"/>
      <c r="G56" s="20"/>
      <c r="H56" s="5"/>
      <c r="I56" s="5"/>
      <c r="J56" s="5"/>
      <c r="K56" s="5"/>
      <c r="L56" s="5"/>
      <c r="M56" s="5"/>
      <c r="N56" s="5"/>
      <c r="O56" s="5"/>
      <c r="P56" s="5"/>
      <c r="Q56" s="5"/>
      <c r="R56" s="5"/>
      <c r="S56" s="5"/>
      <c r="T56" s="5"/>
      <c r="U56" s="5"/>
      <c r="V56" s="5"/>
      <c r="W56" s="5"/>
      <c r="X56" s="5"/>
      <c r="Y56" s="5"/>
      <c r="Z56" s="5"/>
    </row>
    <row r="57" spans="1:26" ht="15.75" customHeight="1" x14ac:dyDescent="0.25">
      <c r="A57" s="5"/>
      <c r="B57" s="5"/>
      <c r="C57" s="5"/>
      <c r="D57" s="5"/>
      <c r="E57" s="5"/>
      <c r="F57" s="5"/>
      <c r="G57" s="20"/>
      <c r="H57" s="5"/>
      <c r="I57" s="5"/>
      <c r="J57" s="5"/>
      <c r="K57" s="5"/>
      <c r="L57" s="5"/>
      <c r="M57" s="5"/>
      <c r="N57" s="5"/>
      <c r="O57" s="5"/>
      <c r="P57" s="5"/>
      <c r="Q57" s="5"/>
      <c r="R57" s="5"/>
      <c r="S57" s="5"/>
      <c r="T57" s="5"/>
      <c r="U57" s="5"/>
      <c r="V57" s="5"/>
      <c r="W57" s="5"/>
      <c r="X57" s="5"/>
      <c r="Y57" s="5"/>
      <c r="Z57" s="5"/>
    </row>
    <row r="58" spans="1:26" ht="15.75" customHeight="1" x14ac:dyDescent="0.25">
      <c r="A58" s="5"/>
      <c r="B58" s="5"/>
      <c r="C58" s="5"/>
      <c r="D58" s="5"/>
      <c r="E58" s="5"/>
      <c r="F58" s="5"/>
      <c r="G58" s="20"/>
      <c r="H58" s="5"/>
      <c r="I58" s="5"/>
      <c r="J58" s="5"/>
      <c r="K58" s="5"/>
      <c r="L58" s="5"/>
      <c r="M58" s="5"/>
      <c r="N58" s="5"/>
      <c r="O58" s="5"/>
      <c r="P58" s="5"/>
      <c r="Q58" s="5"/>
      <c r="R58" s="5"/>
      <c r="S58" s="5"/>
      <c r="T58" s="5"/>
      <c r="U58" s="5"/>
      <c r="V58" s="5"/>
      <c r="W58" s="5"/>
      <c r="X58" s="5"/>
      <c r="Y58" s="5"/>
      <c r="Z58" s="5"/>
    </row>
    <row r="59" spans="1:26" ht="15.75" customHeight="1" x14ac:dyDescent="0.25">
      <c r="A59" s="5"/>
      <c r="B59" s="5"/>
      <c r="C59" s="5"/>
      <c r="D59" s="5"/>
      <c r="E59" s="5"/>
      <c r="F59" s="5"/>
      <c r="G59" s="20"/>
      <c r="H59" s="5"/>
      <c r="I59" s="5"/>
      <c r="J59" s="5"/>
      <c r="K59" s="5"/>
      <c r="L59" s="5"/>
      <c r="M59" s="5"/>
      <c r="N59" s="5"/>
      <c r="O59" s="5"/>
      <c r="P59" s="5"/>
      <c r="Q59" s="5"/>
      <c r="R59" s="5"/>
      <c r="S59" s="5"/>
      <c r="T59" s="5"/>
      <c r="U59" s="5"/>
      <c r="V59" s="5"/>
      <c r="W59" s="5"/>
      <c r="X59" s="5"/>
      <c r="Y59" s="5"/>
      <c r="Z59" s="5"/>
    </row>
    <row r="60" spans="1:26" ht="15.75" customHeight="1" x14ac:dyDescent="0.25">
      <c r="A60" s="5"/>
      <c r="B60" s="5"/>
      <c r="C60" s="5"/>
      <c r="D60" s="5"/>
      <c r="E60" s="5"/>
      <c r="F60" s="5"/>
      <c r="G60" s="20"/>
      <c r="H60" s="5"/>
      <c r="I60" s="5"/>
      <c r="J60" s="5"/>
      <c r="K60" s="5"/>
      <c r="L60" s="5"/>
      <c r="M60" s="5"/>
      <c r="N60" s="5"/>
      <c r="O60" s="5"/>
      <c r="P60" s="5"/>
      <c r="Q60" s="5"/>
      <c r="R60" s="5"/>
      <c r="S60" s="5"/>
      <c r="T60" s="5"/>
      <c r="U60" s="5"/>
      <c r="V60" s="5"/>
      <c r="W60" s="5"/>
      <c r="X60" s="5"/>
      <c r="Y60" s="5"/>
      <c r="Z60" s="5"/>
    </row>
    <row r="61" spans="1:26" ht="15.75" customHeight="1" x14ac:dyDescent="0.25">
      <c r="A61" s="5"/>
      <c r="B61" s="5"/>
      <c r="C61" s="5"/>
      <c r="D61" s="5"/>
      <c r="E61" s="5"/>
      <c r="F61" s="5"/>
      <c r="G61" s="20"/>
      <c r="H61" s="5"/>
      <c r="I61" s="5"/>
      <c r="J61" s="5"/>
      <c r="K61" s="5"/>
      <c r="L61" s="5"/>
      <c r="M61" s="5"/>
      <c r="N61" s="5"/>
      <c r="O61" s="5"/>
      <c r="P61" s="5"/>
      <c r="Q61" s="5"/>
      <c r="R61" s="5"/>
      <c r="S61" s="5"/>
      <c r="T61" s="5"/>
      <c r="U61" s="5"/>
      <c r="V61" s="5"/>
      <c r="W61" s="5"/>
      <c r="X61" s="5"/>
      <c r="Y61" s="5"/>
      <c r="Z61" s="5"/>
    </row>
    <row r="62" spans="1:26" ht="15.75" customHeight="1" x14ac:dyDescent="0.25">
      <c r="A62" s="5"/>
      <c r="B62" s="5"/>
      <c r="C62" s="5"/>
      <c r="D62" s="5"/>
      <c r="E62" s="5"/>
      <c r="F62" s="5"/>
      <c r="G62" s="20"/>
      <c r="H62" s="5"/>
      <c r="I62" s="5"/>
      <c r="J62" s="5"/>
      <c r="K62" s="5"/>
      <c r="L62" s="5"/>
      <c r="M62" s="5"/>
      <c r="N62" s="5"/>
      <c r="O62" s="5"/>
      <c r="P62" s="5"/>
      <c r="Q62" s="5"/>
      <c r="R62" s="5"/>
      <c r="S62" s="5"/>
      <c r="T62" s="5"/>
      <c r="U62" s="5"/>
      <c r="V62" s="5"/>
      <c r="W62" s="5"/>
      <c r="X62" s="5"/>
      <c r="Y62" s="5"/>
      <c r="Z62" s="5"/>
    </row>
    <row r="63" spans="1:26" ht="15.75" customHeight="1" x14ac:dyDescent="0.25">
      <c r="A63" s="5"/>
      <c r="B63" s="5"/>
      <c r="C63" s="5"/>
      <c r="D63" s="5"/>
      <c r="E63" s="5"/>
      <c r="F63" s="5"/>
      <c r="G63" s="20"/>
      <c r="H63" s="5"/>
      <c r="I63" s="5"/>
      <c r="J63" s="5"/>
      <c r="K63" s="5"/>
      <c r="L63" s="5"/>
      <c r="M63" s="5"/>
      <c r="N63" s="5"/>
      <c r="O63" s="5"/>
      <c r="P63" s="5"/>
      <c r="Q63" s="5"/>
      <c r="R63" s="5"/>
      <c r="S63" s="5"/>
      <c r="T63" s="5"/>
      <c r="U63" s="5"/>
      <c r="V63" s="5"/>
      <c r="W63" s="5"/>
      <c r="X63" s="5"/>
      <c r="Y63" s="5"/>
      <c r="Z63" s="5"/>
    </row>
    <row r="64" spans="1:26" ht="15.75" customHeight="1" x14ac:dyDescent="0.25">
      <c r="A64" s="5"/>
      <c r="B64" s="5"/>
      <c r="C64" s="5"/>
      <c r="D64" s="5"/>
      <c r="E64" s="5"/>
      <c r="F64" s="5"/>
      <c r="G64" s="20"/>
      <c r="H64" s="5"/>
      <c r="I64" s="5"/>
      <c r="J64" s="5"/>
      <c r="K64" s="5"/>
      <c r="L64" s="5"/>
      <c r="M64" s="5"/>
      <c r="N64" s="5"/>
      <c r="O64" s="5"/>
      <c r="P64" s="5"/>
      <c r="Q64" s="5"/>
      <c r="R64" s="5"/>
      <c r="S64" s="5"/>
      <c r="T64" s="5"/>
      <c r="U64" s="5"/>
      <c r="V64" s="5"/>
      <c r="W64" s="5"/>
      <c r="X64" s="5"/>
      <c r="Y64" s="5"/>
      <c r="Z64" s="5"/>
    </row>
    <row r="65" spans="1:26" ht="15.75" customHeight="1" x14ac:dyDescent="0.25">
      <c r="A65" s="5"/>
      <c r="B65" s="5"/>
      <c r="C65" s="5"/>
      <c r="D65" s="5"/>
      <c r="E65" s="5"/>
      <c r="F65" s="5"/>
      <c r="G65" s="20"/>
      <c r="H65" s="5"/>
      <c r="I65" s="5"/>
      <c r="J65" s="5"/>
      <c r="K65" s="5"/>
      <c r="L65" s="5"/>
      <c r="M65" s="5"/>
      <c r="N65" s="5"/>
      <c r="O65" s="5"/>
      <c r="P65" s="5"/>
      <c r="Q65" s="5"/>
      <c r="R65" s="5"/>
      <c r="S65" s="5"/>
      <c r="T65" s="5"/>
      <c r="U65" s="5"/>
      <c r="V65" s="5"/>
      <c r="W65" s="5"/>
      <c r="X65" s="5"/>
      <c r="Y65" s="5"/>
      <c r="Z65" s="5"/>
    </row>
    <row r="66" spans="1:26" ht="15.75" customHeight="1" x14ac:dyDescent="0.25">
      <c r="A66" s="5"/>
      <c r="B66" s="5"/>
      <c r="C66" s="5"/>
      <c r="D66" s="5"/>
      <c r="E66" s="5"/>
      <c r="F66" s="5"/>
      <c r="G66" s="20"/>
      <c r="H66" s="5"/>
      <c r="I66" s="5"/>
      <c r="J66" s="5"/>
      <c r="K66" s="5"/>
      <c r="L66" s="5"/>
      <c r="M66" s="5"/>
      <c r="N66" s="5"/>
      <c r="O66" s="5"/>
      <c r="P66" s="5"/>
      <c r="Q66" s="5"/>
      <c r="R66" s="5"/>
      <c r="S66" s="5"/>
      <c r="T66" s="5"/>
      <c r="U66" s="5"/>
      <c r="V66" s="5"/>
      <c r="W66" s="5"/>
      <c r="X66" s="5"/>
      <c r="Y66" s="5"/>
      <c r="Z66" s="5"/>
    </row>
    <row r="67" spans="1:26" ht="15.75" customHeight="1" x14ac:dyDescent="0.25">
      <c r="A67" s="5"/>
      <c r="B67" s="5"/>
      <c r="C67" s="5"/>
      <c r="D67" s="5"/>
      <c r="E67" s="5"/>
      <c r="F67" s="5"/>
      <c r="G67" s="20"/>
      <c r="H67" s="5"/>
      <c r="I67" s="5"/>
      <c r="J67" s="5"/>
      <c r="K67" s="5"/>
      <c r="L67" s="5"/>
      <c r="M67" s="5"/>
      <c r="N67" s="5"/>
      <c r="O67" s="5"/>
      <c r="P67" s="5"/>
      <c r="Q67" s="5"/>
      <c r="R67" s="5"/>
      <c r="S67" s="5"/>
      <c r="T67" s="5"/>
      <c r="U67" s="5"/>
      <c r="V67" s="5"/>
      <c r="W67" s="5"/>
      <c r="X67" s="5"/>
      <c r="Y67" s="5"/>
      <c r="Z67" s="5"/>
    </row>
    <row r="68" spans="1:26" ht="15.75" customHeight="1" x14ac:dyDescent="0.25">
      <c r="A68" s="5"/>
      <c r="B68" s="5"/>
      <c r="C68" s="5"/>
      <c r="D68" s="5"/>
      <c r="E68" s="5"/>
      <c r="F68" s="5"/>
      <c r="G68" s="20"/>
      <c r="H68" s="5"/>
      <c r="I68" s="5"/>
      <c r="J68" s="5"/>
      <c r="K68" s="5"/>
      <c r="L68" s="5"/>
      <c r="M68" s="5"/>
      <c r="N68" s="5"/>
      <c r="O68" s="5"/>
      <c r="P68" s="5"/>
      <c r="Q68" s="5"/>
      <c r="R68" s="5"/>
      <c r="S68" s="5"/>
      <c r="T68" s="5"/>
      <c r="U68" s="5"/>
      <c r="V68" s="5"/>
      <c r="W68" s="5"/>
      <c r="X68" s="5"/>
      <c r="Y68" s="5"/>
      <c r="Z68" s="5"/>
    </row>
    <row r="69" spans="1:26" ht="15.75" customHeight="1" x14ac:dyDescent="0.25">
      <c r="A69" s="5"/>
      <c r="B69" s="5"/>
      <c r="C69" s="5"/>
      <c r="D69" s="5"/>
      <c r="E69" s="5"/>
      <c r="F69" s="5"/>
      <c r="G69" s="20"/>
      <c r="H69" s="5"/>
      <c r="I69" s="5"/>
      <c r="J69" s="5"/>
      <c r="K69" s="5"/>
      <c r="L69" s="5"/>
      <c r="M69" s="5"/>
      <c r="N69" s="5"/>
      <c r="O69" s="5"/>
      <c r="P69" s="5"/>
      <c r="Q69" s="5"/>
      <c r="R69" s="5"/>
      <c r="S69" s="5"/>
      <c r="T69" s="5"/>
      <c r="U69" s="5"/>
      <c r="V69" s="5"/>
      <c r="W69" s="5"/>
      <c r="X69" s="5"/>
      <c r="Y69" s="5"/>
      <c r="Z69" s="5"/>
    </row>
    <row r="70" spans="1:26" ht="15.75" customHeight="1" x14ac:dyDescent="0.25">
      <c r="A70" s="5"/>
      <c r="B70" s="5"/>
      <c r="C70" s="5"/>
      <c r="D70" s="5"/>
      <c r="E70" s="5"/>
      <c r="F70" s="5"/>
      <c r="G70" s="20"/>
      <c r="H70" s="5"/>
      <c r="I70" s="5"/>
      <c r="J70" s="5"/>
      <c r="K70" s="5"/>
      <c r="L70" s="5"/>
      <c r="M70" s="5"/>
      <c r="N70" s="5"/>
      <c r="O70" s="5"/>
      <c r="P70" s="5"/>
      <c r="Q70" s="5"/>
      <c r="R70" s="5"/>
      <c r="S70" s="5"/>
      <c r="T70" s="5"/>
      <c r="U70" s="5"/>
      <c r="V70" s="5"/>
      <c r="W70" s="5"/>
      <c r="X70" s="5"/>
      <c r="Y70" s="5"/>
      <c r="Z70" s="5"/>
    </row>
    <row r="71" spans="1:26" ht="15.75" customHeight="1" x14ac:dyDescent="0.25">
      <c r="A71" s="5"/>
      <c r="B71" s="5"/>
      <c r="C71" s="5"/>
      <c r="D71" s="5"/>
      <c r="E71" s="5"/>
      <c r="F71" s="5"/>
      <c r="G71" s="20"/>
      <c r="H71" s="5"/>
      <c r="I71" s="5"/>
      <c r="J71" s="5"/>
      <c r="K71" s="5"/>
      <c r="L71" s="5"/>
      <c r="M71" s="5"/>
      <c r="N71" s="5"/>
      <c r="O71" s="5"/>
      <c r="P71" s="5"/>
      <c r="Q71" s="5"/>
      <c r="R71" s="5"/>
      <c r="S71" s="5"/>
      <c r="T71" s="5"/>
      <c r="U71" s="5"/>
      <c r="V71" s="5"/>
      <c r="W71" s="5"/>
      <c r="X71" s="5"/>
      <c r="Y71" s="5"/>
      <c r="Z71" s="5"/>
    </row>
    <row r="72" spans="1:26" ht="15.75" customHeight="1" x14ac:dyDescent="0.25">
      <c r="A72" s="5"/>
      <c r="B72" s="5"/>
      <c r="C72" s="5"/>
      <c r="D72" s="5"/>
      <c r="E72" s="5"/>
      <c r="F72" s="5"/>
      <c r="G72" s="20"/>
      <c r="H72" s="5"/>
      <c r="I72" s="5"/>
      <c r="J72" s="5"/>
      <c r="K72" s="5"/>
      <c r="L72" s="5"/>
      <c r="M72" s="5"/>
      <c r="N72" s="5"/>
      <c r="O72" s="5"/>
      <c r="P72" s="5"/>
      <c r="Q72" s="5"/>
      <c r="R72" s="5"/>
      <c r="S72" s="5"/>
      <c r="T72" s="5"/>
      <c r="U72" s="5"/>
      <c r="V72" s="5"/>
      <c r="W72" s="5"/>
      <c r="X72" s="5"/>
      <c r="Y72" s="5"/>
      <c r="Z72" s="5"/>
    </row>
    <row r="73" spans="1:26" ht="15.75" customHeight="1" x14ac:dyDescent="0.25">
      <c r="A73" s="5"/>
      <c r="B73" s="5"/>
      <c r="C73" s="5"/>
      <c r="D73" s="5"/>
      <c r="E73" s="5"/>
      <c r="F73" s="5"/>
      <c r="G73" s="20"/>
      <c r="H73" s="5"/>
      <c r="I73" s="5"/>
      <c r="J73" s="5"/>
      <c r="K73" s="5"/>
      <c r="L73" s="5"/>
      <c r="M73" s="5"/>
      <c r="N73" s="5"/>
      <c r="O73" s="5"/>
      <c r="P73" s="5"/>
      <c r="Q73" s="5"/>
      <c r="R73" s="5"/>
      <c r="S73" s="5"/>
      <c r="T73" s="5"/>
      <c r="U73" s="5"/>
      <c r="V73" s="5"/>
      <c r="W73" s="5"/>
      <c r="X73" s="5"/>
      <c r="Y73" s="5"/>
      <c r="Z73" s="5"/>
    </row>
    <row r="74" spans="1:26" ht="15.75" customHeight="1" x14ac:dyDescent="0.25">
      <c r="A74" s="5"/>
      <c r="B74" s="5"/>
      <c r="C74" s="5"/>
      <c r="D74" s="5"/>
      <c r="E74" s="5"/>
      <c r="F74" s="5"/>
      <c r="G74" s="20"/>
      <c r="H74" s="5"/>
      <c r="I74" s="5"/>
      <c r="J74" s="5"/>
      <c r="K74" s="5"/>
      <c r="L74" s="5"/>
      <c r="M74" s="5"/>
      <c r="N74" s="5"/>
      <c r="O74" s="5"/>
      <c r="P74" s="5"/>
      <c r="Q74" s="5"/>
      <c r="R74" s="5"/>
      <c r="S74" s="5"/>
      <c r="T74" s="5"/>
      <c r="U74" s="5"/>
      <c r="V74" s="5"/>
      <c r="W74" s="5"/>
      <c r="X74" s="5"/>
      <c r="Y74" s="5"/>
      <c r="Z74" s="5"/>
    </row>
    <row r="75" spans="1:26" ht="15.75" customHeight="1" x14ac:dyDescent="0.25">
      <c r="A75" s="5"/>
      <c r="B75" s="5"/>
      <c r="C75" s="5"/>
      <c r="D75" s="5"/>
      <c r="E75" s="5"/>
      <c r="F75" s="5"/>
      <c r="G75" s="20"/>
      <c r="H75" s="5"/>
      <c r="I75" s="5"/>
      <c r="J75" s="5"/>
      <c r="K75" s="5"/>
      <c r="L75" s="5"/>
      <c r="M75" s="5"/>
      <c r="N75" s="5"/>
      <c r="O75" s="5"/>
      <c r="P75" s="5"/>
      <c r="Q75" s="5"/>
      <c r="R75" s="5"/>
      <c r="S75" s="5"/>
      <c r="T75" s="5"/>
      <c r="U75" s="5"/>
      <c r="V75" s="5"/>
      <c r="W75" s="5"/>
      <c r="X75" s="5"/>
      <c r="Y75" s="5"/>
      <c r="Z75" s="5"/>
    </row>
    <row r="76" spans="1:26" ht="15.75" customHeight="1" x14ac:dyDescent="0.25">
      <c r="A76" s="5"/>
      <c r="B76" s="5"/>
      <c r="C76" s="5"/>
      <c r="D76" s="5"/>
      <c r="E76" s="5"/>
      <c r="F76" s="5"/>
      <c r="G76" s="20"/>
      <c r="H76" s="5"/>
      <c r="I76" s="5"/>
      <c r="J76" s="5"/>
      <c r="K76" s="5"/>
      <c r="L76" s="5"/>
      <c r="M76" s="5"/>
      <c r="N76" s="5"/>
      <c r="O76" s="5"/>
      <c r="P76" s="5"/>
      <c r="Q76" s="5"/>
      <c r="R76" s="5"/>
      <c r="S76" s="5"/>
      <c r="T76" s="5"/>
      <c r="U76" s="5"/>
      <c r="V76" s="5"/>
      <c r="W76" s="5"/>
      <c r="X76" s="5"/>
      <c r="Y76" s="5"/>
      <c r="Z76" s="5"/>
    </row>
    <row r="77" spans="1:26" ht="15.75" customHeight="1" x14ac:dyDescent="0.25">
      <c r="A77" s="5"/>
      <c r="B77" s="5"/>
      <c r="C77" s="5"/>
      <c r="D77" s="5"/>
      <c r="E77" s="5"/>
      <c r="F77" s="5"/>
      <c r="G77" s="20"/>
      <c r="H77" s="5"/>
      <c r="I77" s="5"/>
      <c r="J77" s="5"/>
      <c r="K77" s="5"/>
      <c r="L77" s="5"/>
      <c r="M77" s="5"/>
      <c r="N77" s="5"/>
      <c r="O77" s="5"/>
      <c r="P77" s="5"/>
      <c r="Q77" s="5"/>
      <c r="R77" s="5"/>
      <c r="S77" s="5"/>
      <c r="T77" s="5"/>
      <c r="U77" s="5"/>
      <c r="V77" s="5"/>
      <c r="W77" s="5"/>
      <c r="X77" s="5"/>
      <c r="Y77" s="5"/>
      <c r="Z77" s="5"/>
    </row>
    <row r="78" spans="1:26" ht="15.75" customHeight="1" x14ac:dyDescent="0.25">
      <c r="A78" s="5"/>
      <c r="B78" s="5"/>
      <c r="C78" s="5"/>
      <c r="D78" s="5"/>
      <c r="E78" s="5"/>
      <c r="F78" s="5"/>
      <c r="G78" s="20"/>
      <c r="H78" s="5"/>
      <c r="I78" s="5"/>
      <c r="J78" s="5"/>
      <c r="K78" s="5"/>
      <c r="L78" s="5"/>
      <c r="M78" s="5"/>
      <c r="N78" s="5"/>
      <c r="O78" s="5"/>
      <c r="P78" s="5"/>
      <c r="Q78" s="5"/>
      <c r="R78" s="5"/>
      <c r="S78" s="5"/>
      <c r="T78" s="5"/>
      <c r="U78" s="5"/>
      <c r="V78" s="5"/>
      <c r="W78" s="5"/>
      <c r="X78" s="5"/>
      <c r="Y78" s="5"/>
      <c r="Z78" s="5"/>
    </row>
    <row r="79" spans="1:26" ht="15.75" customHeight="1" x14ac:dyDescent="0.25">
      <c r="A79" s="5"/>
      <c r="B79" s="5"/>
      <c r="C79" s="5"/>
      <c r="D79" s="5"/>
      <c r="E79" s="5"/>
      <c r="F79" s="5"/>
      <c r="G79" s="20"/>
      <c r="H79" s="5"/>
      <c r="I79" s="5"/>
      <c r="J79" s="5"/>
      <c r="K79" s="5"/>
      <c r="L79" s="5"/>
      <c r="M79" s="5"/>
      <c r="N79" s="5"/>
      <c r="O79" s="5"/>
      <c r="P79" s="5"/>
      <c r="Q79" s="5"/>
      <c r="R79" s="5"/>
      <c r="S79" s="5"/>
      <c r="T79" s="5"/>
      <c r="U79" s="5"/>
      <c r="V79" s="5"/>
      <c r="W79" s="5"/>
      <c r="X79" s="5"/>
      <c r="Y79" s="5"/>
      <c r="Z79" s="5"/>
    </row>
    <row r="80" spans="1:26" ht="15.75" customHeight="1" x14ac:dyDescent="0.25">
      <c r="A80" s="5"/>
      <c r="B80" s="5"/>
      <c r="C80" s="5"/>
      <c r="D80" s="5"/>
      <c r="E80" s="5"/>
      <c r="F80" s="5"/>
      <c r="G80" s="20"/>
      <c r="H80" s="5"/>
      <c r="I80" s="5"/>
      <c r="J80" s="5"/>
      <c r="K80" s="5"/>
      <c r="L80" s="5"/>
      <c r="M80" s="5"/>
      <c r="N80" s="5"/>
      <c r="O80" s="5"/>
      <c r="P80" s="5"/>
      <c r="Q80" s="5"/>
      <c r="R80" s="5"/>
      <c r="S80" s="5"/>
      <c r="T80" s="5"/>
      <c r="U80" s="5"/>
      <c r="V80" s="5"/>
      <c r="W80" s="5"/>
      <c r="X80" s="5"/>
      <c r="Y80" s="5"/>
      <c r="Z80" s="5"/>
    </row>
    <row r="81" spans="1:26" ht="15.75" customHeight="1" x14ac:dyDescent="0.25">
      <c r="A81" s="5"/>
      <c r="B81" s="5"/>
      <c r="C81" s="5"/>
      <c r="D81" s="5"/>
      <c r="E81" s="5"/>
      <c r="F81" s="5"/>
      <c r="G81" s="20"/>
      <c r="H81" s="5"/>
      <c r="I81" s="5"/>
      <c r="J81" s="5"/>
      <c r="K81" s="5"/>
      <c r="L81" s="5"/>
      <c r="M81" s="5"/>
      <c r="N81" s="5"/>
      <c r="O81" s="5"/>
      <c r="P81" s="5"/>
      <c r="Q81" s="5"/>
      <c r="R81" s="5"/>
      <c r="S81" s="5"/>
      <c r="T81" s="5"/>
      <c r="U81" s="5"/>
      <c r="V81" s="5"/>
      <c r="W81" s="5"/>
      <c r="X81" s="5"/>
      <c r="Y81" s="5"/>
      <c r="Z81" s="5"/>
    </row>
    <row r="82" spans="1:26" ht="15.75" customHeight="1" x14ac:dyDescent="0.25">
      <c r="A82" s="5"/>
      <c r="B82" s="5"/>
      <c r="C82" s="5"/>
      <c r="D82" s="5"/>
      <c r="E82" s="5"/>
      <c r="F82" s="5"/>
      <c r="G82" s="20"/>
      <c r="H82" s="5"/>
      <c r="I82" s="5"/>
      <c r="J82" s="5"/>
      <c r="K82" s="5"/>
      <c r="L82" s="5"/>
      <c r="M82" s="5"/>
      <c r="N82" s="5"/>
      <c r="O82" s="5"/>
      <c r="P82" s="5"/>
      <c r="Q82" s="5"/>
      <c r="R82" s="5"/>
      <c r="S82" s="5"/>
      <c r="T82" s="5"/>
      <c r="U82" s="5"/>
      <c r="V82" s="5"/>
      <c r="W82" s="5"/>
      <c r="X82" s="5"/>
      <c r="Y82" s="5"/>
      <c r="Z82" s="5"/>
    </row>
    <row r="83" spans="1:26" ht="15.75" customHeight="1" x14ac:dyDescent="0.25">
      <c r="A83" s="5"/>
      <c r="B83" s="5"/>
      <c r="C83" s="5"/>
      <c r="D83" s="5"/>
      <c r="E83" s="5"/>
      <c r="F83" s="5"/>
      <c r="G83" s="20"/>
      <c r="H83" s="5"/>
      <c r="I83" s="5"/>
      <c r="J83" s="5"/>
      <c r="K83" s="5"/>
      <c r="L83" s="5"/>
      <c r="M83" s="5"/>
      <c r="N83" s="5"/>
      <c r="O83" s="5"/>
      <c r="P83" s="5"/>
      <c r="Q83" s="5"/>
      <c r="R83" s="5"/>
      <c r="S83" s="5"/>
      <c r="T83" s="5"/>
      <c r="U83" s="5"/>
      <c r="V83" s="5"/>
      <c r="W83" s="5"/>
      <c r="X83" s="5"/>
      <c r="Y83" s="5"/>
      <c r="Z83" s="5"/>
    </row>
    <row r="84" spans="1:26" ht="15.75" customHeight="1" x14ac:dyDescent="0.25">
      <c r="A84" s="5"/>
      <c r="B84" s="5"/>
      <c r="C84" s="5"/>
      <c r="D84" s="5"/>
      <c r="E84" s="5"/>
      <c r="F84" s="5"/>
      <c r="G84" s="20"/>
      <c r="H84" s="5"/>
      <c r="I84" s="5"/>
      <c r="J84" s="5"/>
      <c r="K84" s="5"/>
      <c r="L84" s="5"/>
      <c r="M84" s="5"/>
      <c r="N84" s="5"/>
      <c r="O84" s="5"/>
      <c r="P84" s="5"/>
      <c r="Q84" s="5"/>
      <c r="R84" s="5"/>
      <c r="S84" s="5"/>
      <c r="T84" s="5"/>
      <c r="U84" s="5"/>
      <c r="V84" s="5"/>
      <c r="W84" s="5"/>
      <c r="X84" s="5"/>
      <c r="Y84" s="5"/>
      <c r="Z84" s="5"/>
    </row>
    <row r="85" spans="1:26" ht="15.75" customHeight="1" x14ac:dyDescent="0.25">
      <c r="A85" s="5"/>
      <c r="B85" s="5"/>
      <c r="C85" s="5"/>
      <c r="D85" s="5"/>
      <c r="E85" s="5"/>
      <c r="F85" s="5"/>
      <c r="G85" s="20"/>
      <c r="H85" s="5"/>
      <c r="I85" s="5"/>
      <c r="J85" s="5"/>
      <c r="K85" s="5"/>
      <c r="L85" s="5"/>
      <c r="M85" s="5"/>
      <c r="N85" s="5"/>
      <c r="O85" s="5"/>
      <c r="P85" s="5"/>
      <c r="Q85" s="5"/>
      <c r="R85" s="5"/>
      <c r="S85" s="5"/>
      <c r="T85" s="5"/>
      <c r="U85" s="5"/>
      <c r="V85" s="5"/>
      <c r="W85" s="5"/>
      <c r="X85" s="5"/>
      <c r="Y85" s="5"/>
      <c r="Z85" s="5"/>
    </row>
    <row r="86" spans="1:26" ht="15.75" customHeight="1" x14ac:dyDescent="0.25">
      <c r="A86" s="5"/>
      <c r="B86" s="5"/>
      <c r="C86" s="5"/>
      <c r="D86" s="5"/>
      <c r="E86" s="5"/>
      <c r="F86" s="5"/>
      <c r="G86" s="20"/>
      <c r="H86" s="5"/>
      <c r="I86" s="5"/>
      <c r="J86" s="5"/>
      <c r="K86" s="5"/>
      <c r="L86" s="5"/>
      <c r="M86" s="5"/>
      <c r="N86" s="5"/>
      <c r="O86" s="5"/>
      <c r="P86" s="5"/>
      <c r="Q86" s="5"/>
      <c r="R86" s="5"/>
      <c r="S86" s="5"/>
      <c r="T86" s="5"/>
      <c r="U86" s="5"/>
      <c r="V86" s="5"/>
      <c r="W86" s="5"/>
      <c r="X86" s="5"/>
      <c r="Y86" s="5"/>
      <c r="Z86" s="5"/>
    </row>
    <row r="87" spans="1:26" ht="15.75" customHeight="1" x14ac:dyDescent="0.25">
      <c r="A87" s="5"/>
      <c r="B87" s="5"/>
      <c r="C87" s="5"/>
      <c r="D87" s="5"/>
      <c r="E87" s="5"/>
      <c r="F87" s="5"/>
      <c r="G87" s="20"/>
      <c r="H87" s="5"/>
      <c r="I87" s="5"/>
      <c r="J87" s="5"/>
      <c r="K87" s="5"/>
      <c r="L87" s="5"/>
      <c r="M87" s="5"/>
      <c r="N87" s="5"/>
      <c r="O87" s="5"/>
      <c r="P87" s="5"/>
      <c r="Q87" s="5"/>
      <c r="R87" s="5"/>
      <c r="S87" s="5"/>
      <c r="T87" s="5"/>
      <c r="U87" s="5"/>
      <c r="V87" s="5"/>
      <c r="W87" s="5"/>
      <c r="X87" s="5"/>
      <c r="Y87" s="5"/>
      <c r="Z87" s="5"/>
    </row>
    <row r="88" spans="1:26" ht="15.75" customHeight="1" x14ac:dyDescent="0.25">
      <c r="A88" s="5"/>
      <c r="B88" s="5"/>
      <c r="C88" s="5"/>
      <c r="D88" s="5"/>
      <c r="E88" s="5"/>
      <c r="F88" s="5"/>
      <c r="G88" s="20"/>
      <c r="H88" s="5"/>
      <c r="I88" s="5"/>
      <c r="J88" s="5"/>
      <c r="K88" s="5"/>
      <c r="L88" s="5"/>
      <c r="M88" s="5"/>
      <c r="N88" s="5"/>
      <c r="O88" s="5"/>
      <c r="P88" s="5"/>
      <c r="Q88" s="5"/>
      <c r="R88" s="5"/>
      <c r="S88" s="5"/>
      <c r="T88" s="5"/>
      <c r="U88" s="5"/>
      <c r="V88" s="5"/>
      <c r="W88" s="5"/>
      <c r="X88" s="5"/>
      <c r="Y88" s="5"/>
      <c r="Z88" s="5"/>
    </row>
    <row r="89" spans="1:26" ht="15.75" customHeight="1" x14ac:dyDescent="0.25">
      <c r="A89" s="5"/>
      <c r="B89" s="5"/>
      <c r="C89" s="5"/>
      <c r="D89" s="5"/>
      <c r="E89" s="5"/>
      <c r="F89" s="5"/>
      <c r="G89" s="20"/>
      <c r="H89" s="5"/>
      <c r="I89" s="5"/>
      <c r="J89" s="5"/>
      <c r="K89" s="5"/>
      <c r="L89" s="5"/>
      <c r="M89" s="5"/>
      <c r="N89" s="5"/>
      <c r="O89" s="5"/>
      <c r="P89" s="5"/>
      <c r="Q89" s="5"/>
      <c r="R89" s="5"/>
      <c r="S89" s="5"/>
      <c r="T89" s="5"/>
      <c r="U89" s="5"/>
      <c r="V89" s="5"/>
      <c r="W89" s="5"/>
      <c r="X89" s="5"/>
      <c r="Y89" s="5"/>
      <c r="Z89" s="5"/>
    </row>
    <row r="90" spans="1:26" ht="15.75" customHeight="1" x14ac:dyDescent="0.25">
      <c r="A90" s="5"/>
      <c r="B90" s="5"/>
      <c r="C90" s="5"/>
      <c r="D90" s="5"/>
      <c r="E90" s="5"/>
      <c r="F90" s="5"/>
      <c r="G90" s="20"/>
      <c r="H90" s="5"/>
      <c r="I90" s="5"/>
      <c r="J90" s="5"/>
      <c r="K90" s="5"/>
      <c r="L90" s="5"/>
      <c r="M90" s="5"/>
      <c r="N90" s="5"/>
      <c r="O90" s="5"/>
      <c r="P90" s="5"/>
      <c r="Q90" s="5"/>
      <c r="R90" s="5"/>
      <c r="S90" s="5"/>
      <c r="T90" s="5"/>
      <c r="U90" s="5"/>
      <c r="V90" s="5"/>
      <c r="W90" s="5"/>
      <c r="X90" s="5"/>
      <c r="Y90" s="5"/>
      <c r="Z90" s="5"/>
    </row>
    <row r="91" spans="1:26" ht="15.75" customHeight="1" x14ac:dyDescent="0.25">
      <c r="A91" s="5"/>
      <c r="B91" s="5"/>
      <c r="C91" s="5"/>
      <c r="D91" s="5"/>
      <c r="E91" s="5"/>
      <c r="F91" s="5"/>
      <c r="G91" s="20"/>
      <c r="H91" s="5"/>
      <c r="I91" s="5"/>
      <c r="J91" s="5"/>
      <c r="K91" s="5"/>
      <c r="L91" s="5"/>
      <c r="M91" s="5"/>
      <c r="N91" s="5"/>
      <c r="O91" s="5"/>
      <c r="P91" s="5"/>
      <c r="Q91" s="5"/>
      <c r="R91" s="5"/>
      <c r="S91" s="5"/>
      <c r="T91" s="5"/>
      <c r="U91" s="5"/>
      <c r="V91" s="5"/>
      <c r="W91" s="5"/>
      <c r="X91" s="5"/>
      <c r="Y91" s="5"/>
      <c r="Z91" s="5"/>
    </row>
    <row r="92" spans="1:26" ht="15.75" customHeight="1" x14ac:dyDescent="0.25">
      <c r="A92" s="5"/>
      <c r="B92" s="5"/>
      <c r="C92" s="5"/>
      <c r="D92" s="5"/>
      <c r="E92" s="5"/>
      <c r="F92" s="5"/>
      <c r="G92" s="20"/>
      <c r="H92" s="5"/>
      <c r="I92" s="5"/>
      <c r="J92" s="5"/>
      <c r="K92" s="5"/>
      <c r="L92" s="5"/>
      <c r="M92" s="5"/>
      <c r="N92" s="5"/>
      <c r="O92" s="5"/>
      <c r="P92" s="5"/>
      <c r="Q92" s="5"/>
      <c r="R92" s="5"/>
      <c r="S92" s="5"/>
      <c r="T92" s="5"/>
      <c r="U92" s="5"/>
      <c r="V92" s="5"/>
      <c r="W92" s="5"/>
      <c r="X92" s="5"/>
      <c r="Y92" s="5"/>
      <c r="Z92" s="5"/>
    </row>
    <row r="93" spans="1:26" ht="15.75" customHeight="1" x14ac:dyDescent="0.25">
      <c r="A93" s="5"/>
      <c r="B93" s="5"/>
      <c r="C93" s="5"/>
      <c r="D93" s="5"/>
      <c r="E93" s="5"/>
      <c r="F93" s="5"/>
      <c r="G93" s="20"/>
      <c r="H93" s="5"/>
      <c r="I93" s="5"/>
      <c r="J93" s="5"/>
      <c r="K93" s="5"/>
      <c r="L93" s="5"/>
      <c r="M93" s="5"/>
      <c r="N93" s="5"/>
      <c r="O93" s="5"/>
      <c r="P93" s="5"/>
      <c r="Q93" s="5"/>
      <c r="R93" s="5"/>
      <c r="S93" s="5"/>
      <c r="T93" s="5"/>
      <c r="U93" s="5"/>
      <c r="V93" s="5"/>
      <c r="W93" s="5"/>
      <c r="X93" s="5"/>
      <c r="Y93" s="5"/>
      <c r="Z93" s="5"/>
    </row>
    <row r="94" spans="1:26" ht="15.75" customHeight="1" x14ac:dyDescent="0.25">
      <c r="A94" s="5"/>
      <c r="B94" s="5"/>
      <c r="C94" s="5"/>
      <c r="D94" s="5"/>
      <c r="E94" s="5"/>
      <c r="F94" s="5"/>
      <c r="G94" s="20"/>
      <c r="H94" s="5"/>
      <c r="I94" s="5"/>
      <c r="J94" s="5"/>
      <c r="K94" s="5"/>
      <c r="L94" s="5"/>
      <c r="M94" s="5"/>
      <c r="N94" s="5"/>
      <c r="O94" s="5"/>
      <c r="P94" s="5"/>
      <c r="Q94" s="5"/>
      <c r="R94" s="5"/>
      <c r="S94" s="5"/>
      <c r="T94" s="5"/>
      <c r="U94" s="5"/>
      <c r="V94" s="5"/>
      <c r="W94" s="5"/>
      <c r="X94" s="5"/>
      <c r="Y94" s="5"/>
      <c r="Z94" s="5"/>
    </row>
    <row r="95" spans="1:26" ht="15.75" customHeight="1" x14ac:dyDescent="0.25">
      <c r="A95" s="5"/>
      <c r="B95" s="5"/>
      <c r="C95" s="5"/>
      <c r="D95" s="5"/>
      <c r="E95" s="5"/>
      <c r="F95" s="5"/>
      <c r="G95" s="20"/>
      <c r="H95" s="5"/>
      <c r="I95" s="5"/>
      <c r="J95" s="5"/>
      <c r="K95" s="5"/>
      <c r="L95" s="5"/>
      <c r="M95" s="5"/>
      <c r="N95" s="5"/>
      <c r="O95" s="5"/>
      <c r="P95" s="5"/>
      <c r="Q95" s="5"/>
      <c r="R95" s="5"/>
      <c r="S95" s="5"/>
      <c r="T95" s="5"/>
      <c r="U95" s="5"/>
      <c r="V95" s="5"/>
      <c r="W95" s="5"/>
      <c r="X95" s="5"/>
      <c r="Y95" s="5"/>
      <c r="Z95" s="5"/>
    </row>
    <row r="96" spans="1:26" ht="15.75" customHeight="1" x14ac:dyDescent="0.25">
      <c r="A96" s="5"/>
      <c r="B96" s="5"/>
      <c r="C96" s="5"/>
      <c r="D96" s="5"/>
      <c r="E96" s="5"/>
      <c r="F96" s="5"/>
      <c r="G96" s="20"/>
      <c r="H96" s="5"/>
      <c r="I96" s="5"/>
      <c r="J96" s="5"/>
      <c r="K96" s="5"/>
      <c r="L96" s="5"/>
      <c r="M96" s="5"/>
      <c r="N96" s="5"/>
      <c r="O96" s="5"/>
      <c r="P96" s="5"/>
      <c r="Q96" s="5"/>
      <c r="R96" s="5"/>
      <c r="S96" s="5"/>
      <c r="T96" s="5"/>
      <c r="U96" s="5"/>
      <c r="V96" s="5"/>
      <c r="W96" s="5"/>
      <c r="X96" s="5"/>
      <c r="Y96" s="5"/>
      <c r="Z96" s="5"/>
    </row>
    <row r="97" spans="1:26" ht="15.75" customHeight="1" x14ac:dyDescent="0.25">
      <c r="A97" s="5"/>
      <c r="B97" s="5"/>
      <c r="C97" s="5"/>
      <c r="D97" s="5"/>
      <c r="E97" s="5"/>
      <c r="F97" s="5"/>
      <c r="G97" s="20"/>
      <c r="H97" s="5"/>
      <c r="I97" s="5"/>
      <c r="J97" s="5"/>
      <c r="K97" s="5"/>
      <c r="L97" s="5"/>
      <c r="M97" s="5"/>
      <c r="N97" s="5"/>
      <c r="O97" s="5"/>
      <c r="P97" s="5"/>
      <c r="Q97" s="5"/>
      <c r="R97" s="5"/>
      <c r="S97" s="5"/>
      <c r="T97" s="5"/>
      <c r="U97" s="5"/>
      <c r="V97" s="5"/>
      <c r="W97" s="5"/>
      <c r="X97" s="5"/>
      <c r="Y97" s="5"/>
      <c r="Z97" s="5"/>
    </row>
    <row r="98" spans="1:26" ht="15.75" customHeight="1" x14ac:dyDescent="0.25">
      <c r="A98" s="5"/>
      <c r="B98" s="5"/>
      <c r="C98" s="5"/>
      <c r="D98" s="5"/>
      <c r="E98" s="5"/>
      <c r="F98" s="5"/>
      <c r="G98" s="20"/>
      <c r="H98" s="5"/>
      <c r="I98" s="5"/>
      <c r="J98" s="5"/>
      <c r="K98" s="5"/>
      <c r="L98" s="5"/>
      <c r="M98" s="5"/>
      <c r="N98" s="5"/>
      <c r="O98" s="5"/>
      <c r="P98" s="5"/>
      <c r="Q98" s="5"/>
      <c r="R98" s="5"/>
      <c r="S98" s="5"/>
      <c r="T98" s="5"/>
      <c r="U98" s="5"/>
      <c r="V98" s="5"/>
      <c r="W98" s="5"/>
      <c r="X98" s="5"/>
      <c r="Y98" s="5"/>
      <c r="Z98" s="5"/>
    </row>
    <row r="99" spans="1:26" ht="15.75" customHeight="1" x14ac:dyDescent="0.25">
      <c r="A99" s="5"/>
      <c r="B99" s="5"/>
      <c r="C99" s="5"/>
      <c r="D99" s="5"/>
      <c r="E99" s="5"/>
      <c r="F99" s="5"/>
      <c r="G99" s="20"/>
      <c r="H99" s="5"/>
      <c r="I99" s="5"/>
      <c r="J99" s="5"/>
      <c r="K99" s="5"/>
      <c r="L99" s="5"/>
      <c r="M99" s="5"/>
      <c r="N99" s="5"/>
      <c r="O99" s="5"/>
      <c r="P99" s="5"/>
      <c r="Q99" s="5"/>
      <c r="R99" s="5"/>
      <c r="S99" s="5"/>
      <c r="T99" s="5"/>
      <c r="U99" s="5"/>
      <c r="V99" s="5"/>
      <c r="W99" s="5"/>
      <c r="X99" s="5"/>
      <c r="Y99" s="5"/>
      <c r="Z99" s="5"/>
    </row>
    <row r="100" spans="1:26" ht="15.75" customHeight="1" x14ac:dyDescent="0.25">
      <c r="A100" s="5"/>
      <c r="B100" s="5"/>
      <c r="C100" s="5"/>
      <c r="D100" s="5"/>
      <c r="E100" s="5"/>
      <c r="F100" s="5"/>
      <c r="G100" s="20"/>
      <c r="H100" s="5"/>
      <c r="I100" s="5"/>
      <c r="J100" s="5"/>
      <c r="K100" s="5"/>
      <c r="L100" s="5"/>
      <c r="M100" s="5"/>
      <c r="N100" s="5"/>
      <c r="O100" s="5"/>
      <c r="P100" s="5"/>
      <c r="Q100" s="5"/>
      <c r="R100" s="5"/>
      <c r="S100" s="5"/>
      <c r="T100" s="5"/>
      <c r="U100" s="5"/>
      <c r="V100" s="5"/>
      <c r="W100" s="5"/>
      <c r="X100" s="5"/>
      <c r="Y100" s="5"/>
      <c r="Z100" s="5"/>
    </row>
    <row r="101" spans="1:26" ht="15.75" customHeight="1" x14ac:dyDescent="0.25">
      <c r="A101" s="5"/>
      <c r="B101" s="5"/>
      <c r="C101" s="5"/>
      <c r="D101" s="5"/>
      <c r="E101" s="5"/>
      <c r="F101" s="5"/>
      <c r="G101" s="20"/>
      <c r="H101" s="5"/>
      <c r="I101" s="5"/>
      <c r="J101" s="5"/>
      <c r="K101" s="5"/>
      <c r="L101" s="5"/>
      <c r="M101" s="5"/>
      <c r="N101" s="5"/>
      <c r="O101" s="5"/>
      <c r="P101" s="5"/>
      <c r="Q101" s="5"/>
      <c r="R101" s="5"/>
      <c r="S101" s="5"/>
      <c r="T101" s="5"/>
      <c r="U101" s="5"/>
      <c r="V101" s="5"/>
      <c r="W101" s="5"/>
      <c r="X101" s="5"/>
      <c r="Y101" s="5"/>
      <c r="Z101" s="5"/>
    </row>
    <row r="102" spans="1:26" ht="15.75" customHeight="1" x14ac:dyDescent="0.25">
      <c r="A102" s="5"/>
      <c r="B102" s="5"/>
      <c r="C102" s="5"/>
      <c r="D102" s="5"/>
      <c r="E102" s="5"/>
      <c r="F102" s="5"/>
      <c r="G102" s="20"/>
      <c r="H102" s="5"/>
      <c r="I102" s="5"/>
      <c r="J102" s="5"/>
      <c r="K102" s="5"/>
      <c r="L102" s="5"/>
      <c r="M102" s="5"/>
      <c r="N102" s="5"/>
      <c r="O102" s="5"/>
      <c r="P102" s="5"/>
      <c r="Q102" s="5"/>
      <c r="R102" s="5"/>
      <c r="S102" s="5"/>
      <c r="T102" s="5"/>
      <c r="U102" s="5"/>
      <c r="V102" s="5"/>
      <c r="W102" s="5"/>
      <c r="X102" s="5"/>
      <c r="Y102" s="5"/>
      <c r="Z102" s="5"/>
    </row>
    <row r="103" spans="1:26" ht="15.75" customHeight="1" x14ac:dyDescent="0.25">
      <c r="A103" s="5"/>
      <c r="B103" s="5"/>
      <c r="C103" s="5"/>
      <c r="D103" s="5"/>
      <c r="E103" s="5"/>
      <c r="F103" s="5"/>
      <c r="G103" s="20"/>
      <c r="H103" s="5"/>
      <c r="I103" s="5"/>
      <c r="J103" s="5"/>
      <c r="K103" s="5"/>
      <c r="L103" s="5"/>
      <c r="M103" s="5"/>
      <c r="N103" s="5"/>
      <c r="O103" s="5"/>
      <c r="P103" s="5"/>
      <c r="Q103" s="5"/>
      <c r="R103" s="5"/>
      <c r="S103" s="5"/>
      <c r="T103" s="5"/>
      <c r="U103" s="5"/>
      <c r="V103" s="5"/>
      <c r="W103" s="5"/>
      <c r="X103" s="5"/>
      <c r="Y103" s="5"/>
      <c r="Z103" s="5"/>
    </row>
    <row r="104" spans="1:26" ht="15.75" customHeight="1" x14ac:dyDescent="0.25">
      <c r="A104" s="5"/>
      <c r="B104" s="5"/>
      <c r="C104" s="5"/>
      <c r="D104" s="5"/>
      <c r="E104" s="5"/>
      <c r="F104" s="5"/>
      <c r="G104" s="20"/>
      <c r="H104" s="5"/>
      <c r="I104" s="5"/>
      <c r="J104" s="5"/>
      <c r="K104" s="5"/>
      <c r="L104" s="5"/>
      <c r="M104" s="5"/>
      <c r="N104" s="5"/>
      <c r="O104" s="5"/>
      <c r="P104" s="5"/>
      <c r="Q104" s="5"/>
      <c r="R104" s="5"/>
      <c r="S104" s="5"/>
      <c r="T104" s="5"/>
      <c r="U104" s="5"/>
      <c r="V104" s="5"/>
      <c r="W104" s="5"/>
      <c r="X104" s="5"/>
      <c r="Y104" s="5"/>
      <c r="Z104" s="5"/>
    </row>
    <row r="105" spans="1:26" ht="15.75" customHeight="1" x14ac:dyDescent="0.25">
      <c r="A105" s="5"/>
      <c r="B105" s="5"/>
      <c r="C105" s="5"/>
      <c r="D105" s="5"/>
      <c r="E105" s="5"/>
      <c r="F105" s="5"/>
      <c r="G105" s="20"/>
      <c r="H105" s="5"/>
      <c r="I105" s="5"/>
      <c r="J105" s="5"/>
      <c r="K105" s="5"/>
      <c r="L105" s="5"/>
      <c r="M105" s="5"/>
      <c r="N105" s="5"/>
      <c r="O105" s="5"/>
      <c r="P105" s="5"/>
      <c r="Q105" s="5"/>
      <c r="R105" s="5"/>
      <c r="S105" s="5"/>
      <c r="T105" s="5"/>
      <c r="U105" s="5"/>
      <c r="V105" s="5"/>
      <c r="W105" s="5"/>
      <c r="X105" s="5"/>
      <c r="Y105" s="5"/>
      <c r="Z105" s="5"/>
    </row>
    <row r="106" spans="1:26" ht="15.75" customHeight="1" x14ac:dyDescent="0.25">
      <c r="A106" s="5"/>
      <c r="B106" s="5"/>
      <c r="C106" s="5"/>
      <c r="D106" s="5"/>
      <c r="E106" s="5"/>
      <c r="F106" s="5"/>
      <c r="G106" s="20"/>
      <c r="H106" s="5"/>
      <c r="I106" s="5"/>
      <c r="J106" s="5"/>
      <c r="K106" s="5"/>
      <c r="L106" s="5"/>
      <c r="M106" s="5"/>
      <c r="N106" s="5"/>
      <c r="O106" s="5"/>
      <c r="P106" s="5"/>
      <c r="Q106" s="5"/>
      <c r="R106" s="5"/>
      <c r="S106" s="5"/>
      <c r="T106" s="5"/>
      <c r="U106" s="5"/>
      <c r="V106" s="5"/>
      <c r="W106" s="5"/>
      <c r="X106" s="5"/>
      <c r="Y106" s="5"/>
      <c r="Z106" s="5"/>
    </row>
    <row r="107" spans="1:26" ht="15.75" customHeight="1" x14ac:dyDescent="0.25">
      <c r="A107" s="5"/>
      <c r="B107" s="5"/>
      <c r="C107" s="5"/>
      <c r="D107" s="5"/>
      <c r="E107" s="5"/>
      <c r="F107" s="5"/>
      <c r="G107" s="20"/>
      <c r="H107" s="5"/>
      <c r="I107" s="5"/>
      <c r="J107" s="5"/>
      <c r="K107" s="5"/>
      <c r="L107" s="5"/>
      <c r="M107" s="5"/>
      <c r="N107" s="5"/>
      <c r="O107" s="5"/>
      <c r="P107" s="5"/>
      <c r="Q107" s="5"/>
      <c r="R107" s="5"/>
      <c r="S107" s="5"/>
      <c r="T107" s="5"/>
      <c r="U107" s="5"/>
      <c r="V107" s="5"/>
      <c r="W107" s="5"/>
      <c r="X107" s="5"/>
      <c r="Y107" s="5"/>
      <c r="Z107" s="5"/>
    </row>
    <row r="108" spans="1:26" ht="15.75" customHeight="1" x14ac:dyDescent="0.25">
      <c r="A108" s="5"/>
      <c r="B108" s="5"/>
      <c r="C108" s="5"/>
      <c r="D108" s="5"/>
      <c r="E108" s="5"/>
      <c r="F108" s="5"/>
      <c r="G108" s="20"/>
      <c r="H108" s="5"/>
      <c r="I108" s="5"/>
      <c r="J108" s="5"/>
      <c r="K108" s="5"/>
      <c r="L108" s="5"/>
      <c r="M108" s="5"/>
      <c r="N108" s="5"/>
      <c r="O108" s="5"/>
      <c r="P108" s="5"/>
      <c r="Q108" s="5"/>
      <c r="R108" s="5"/>
      <c r="S108" s="5"/>
      <c r="T108" s="5"/>
      <c r="U108" s="5"/>
      <c r="V108" s="5"/>
      <c r="W108" s="5"/>
      <c r="X108" s="5"/>
      <c r="Y108" s="5"/>
      <c r="Z108" s="5"/>
    </row>
    <row r="109" spans="1:26" ht="15.75" customHeight="1" x14ac:dyDescent="0.25">
      <c r="A109" s="5"/>
      <c r="B109" s="5"/>
      <c r="C109" s="5"/>
      <c r="D109" s="5"/>
      <c r="E109" s="5"/>
      <c r="F109" s="5"/>
      <c r="G109" s="20"/>
      <c r="H109" s="5"/>
      <c r="I109" s="5"/>
      <c r="J109" s="5"/>
      <c r="K109" s="5"/>
      <c r="L109" s="5"/>
      <c r="M109" s="5"/>
      <c r="N109" s="5"/>
      <c r="O109" s="5"/>
      <c r="P109" s="5"/>
      <c r="Q109" s="5"/>
      <c r="R109" s="5"/>
      <c r="S109" s="5"/>
      <c r="T109" s="5"/>
      <c r="U109" s="5"/>
      <c r="V109" s="5"/>
      <c r="W109" s="5"/>
      <c r="X109" s="5"/>
      <c r="Y109" s="5"/>
      <c r="Z109" s="5"/>
    </row>
    <row r="110" spans="1:26" ht="15.75" customHeight="1" x14ac:dyDescent="0.25">
      <c r="A110" s="5"/>
      <c r="B110" s="5"/>
      <c r="C110" s="5"/>
      <c r="D110" s="5"/>
      <c r="E110" s="5"/>
      <c r="F110" s="5"/>
      <c r="G110" s="20"/>
      <c r="H110" s="5"/>
      <c r="I110" s="5"/>
      <c r="J110" s="5"/>
      <c r="K110" s="5"/>
      <c r="L110" s="5"/>
      <c r="M110" s="5"/>
      <c r="N110" s="5"/>
      <c r="O110" s="5"/>
      <c r="P110" s="5"/>
      <c r="Q110" s="5"/>
      <c r="R110" s="5"/>
      <c r="S110" s="5"/>
      <c r="T110" s="5"/>
      <c r="U110" s="5"/>
      <c r="V110" s="5"/>
      <c r="W110" s="5"/>
      <c r="X110" s="5"/>
      <c r="Y110" s="5"/>
      <c r="Z110" s="5"/>
    </row>
    <row r="111" spans="1:26" ht="15.75" customHeight="1" x14ac:dyDescent="0.25">
      <c r="A111" s="5"/>
      <c r="B111" s="5"/>
      <c r="C111" s="5"/>
      <c r="D111" s="5"/>
      <c r="E111" s="5"/>
      <c r="F111" s="5"/>
      <c r="G111" s="20"/>
      <c r="H111" s="5"/>
      <c r="I111" s="5"/>
      <c r="J111" s="5"/>
      <c r="K111" s="5"/>
      <c r="L111" s="5"/>
      <c r="M111" s="5"/>
      <c r="N111" s="5"/>
      <c r="O111" s="5"/>
      <c r="P111" s="5"/>
      <c r="Q111" s="5"/>
      <c r="R111" s="5"/>
      <c r="S111" s="5"/>
      <c r="T111" s="5"/>
      <c r="U111" s="5"/>
      <c r="V111" s="5"/>
      <c r="W111" s="5"/>
      <c r="X111" s="5"/>
      <c r="Y111" s="5"/>
      <c r="Z111" s="5"/>
    </row>
    <row r="112" spans="1:26" ht="15.75" customHeight="1" x14ac:dyDescent="0.25">
      <c r="A112" s="5"/>
      <c r="B112" s="5"/>
      <c r="C112" s="5"/>
      <c r="D112" s="5"/>
      <c r="E112" s="5"/>
      <c r="F112" s="5"/>
      <c r="G112" s="20"/>
      <c r="H112" s="5"/>
      <c r="I112" s="5"/>
      <c r="J112" s="5"/>
      <c r="K112" s="5"/>
      <c r="L112" s="5"/>
      <c r="M112" s="5"/>
      <c r="N112" s="5"/>
      <c r="O112" s="5"/>
      <c r="P112" s="5"/>
      <c r="Q112" s="5"/>
      <c r="R112" s="5"/>
      <c r="S112" s="5"/>
      <c r="T112" s="5"/>
      <c r="U112" s="5"/>
      <c r="V112" s="5"/>
      <c r="W112" s="5"/>
      <c r="X112" s="5"/>
      <c r="Y112" s="5"/>
      <c r="Z112" s="5"/>
    </row>
    <row r="113" spans="1:26" ht="15.75" customHeight="1" x14ac:dyDescent="0.25">
      <c r="A113" s="5"/>
      <c r="B113" s="5"/>
      <c r="C113" s="5"/>
      <c r="D113" s="5"/>
      <c r="E113" s="5"/>
      <c r="F113" s="5"/>
      <c r="G113" s="20"/>
      <c r="H113" s="5"/>
      <c r="I113" s="5"/>
      <c r="J113" s="5"/>
      <c r="K113" s="5"/>
      <c r="L113" s="5"/>
      <c r="M113" s="5"/>
      <c r="N113" s="5"/>
      <c r="O113" s="5"/>
      <c r="P113" s="5"/>
      <c r="Q113" s="5"/>
      <c r="R113" s="5"/>
      <c r="S113" s="5"/>
      <c r="T113" s="5"/>
      <c r="U113" s="5"/>
      <c r="V113" s="5"/>
      <c r="W113" s="5"/>
      <c r="X113" s="5"/>
      <c r="Y113" s="5"/>
      <c r="Z113" s="5"/>
    </row>
    <row r="114" spans="1:26" ht="15.75" customHeight="1" x14ac:dyDescent="0.25">
      <c r="A114" s="5"/>
      <c r="B114" s="5"/>
      <c r="C114" s="5"/>
      <c r="D114" s="5"/>
      <c r="E114" s="5"/>
      <c r="F114" s="5"/>
      <c r="G114" s="20"/>
      <c r="H114" s="5"/>
      <c r="I114" s="5"/>
      <c r="J114" s="5"/>
      <c r="K114" s="5"/>
      <c r="L114" s="5"/>
      <c r="M114" s="5"/>
      <c r="N114" s="5"/>
      <c r="O114" s="5"/>
      <c r="P114" s="5"/>
      <c r="Q114" s="5"/>
      <c r="R114" s="5"/>
      <c r="S114" s="5"/>
      <c r="T114" s="5"/>
      <c r="U114" s="5"/>
      <c r="V114" s="5"/>
      <c r="W114" s="5"/>
      <c r="X114" s="5"/>
      <c r="Y114" s="5"/>
      <c r="Z114" s="5"/>
    </row>
    <row r="115" spans="1:26" ht="15.75" customHeight="1" x14ac:dyDescent="0.25">
      <c r="A115" s="5"/>
      <c r="B115" s="5"/>
      <c r="C115" s="5"/>
      <c r="D115" s="5"/>
      <c r="E115" s="5"/>
      <c r="F115" s="5"/>
      <c r="G115" s="20"/>
      <c r="H115" s="5"/>
      <c r="I115" s="5"/>
      <c r="J115" s="5"/>
      <c r="K115" s="5"/>
      <c r="L115" s="5"/>
      <c r="M115" s="5"/>
      <c r="N115" s="5"/>
      <c r="O115" s="5"/>
      <c r="P115" s="5"/>
      <c r="Q115" s="5"/>
      <c r="R115" s="5"/>
      <c r="S115" s="5"/>
      <c r="T115" s="5"/>
      <c r="U115" s="5"/>
      <c r="V115" s="5"/>
      <c r="W115" s="5"/>
      <c r="X115" s="5"/>
      <c r="Y115" s="5"/>
      <c r="Z115" s="5"/>
    </row>
    <row r="116" spans="1:26" ht="15.75" customHeight="1" x14ac:dyDescent="0.25">
      <c r="A116" s="5"/>
      <c r="B116" s="5"/>
      <c r="C116" s="5"/>
      <c r="D116" s="5"/>
      <c r="E116" s="5"/>
      <c r="F116" s="5"/>
      <c r="G116" s="20"/>
      <c r="H116" s="5"/>
      <c r="I116" s="5"/>
      <c r="J116" s="5"/>
      <c r="K116" s="5"/>
      <c r="L116" s="5"/>
      <c r="M116" s="5"/>
      <c r="N116" s="5"/>
      <c r="O116" s="5"/>
      <c r="P116" s="5"/>
      <c r="Q116" s="5"/>
      <c r="R116" s="5"/>
      <c r="S116" s="5"/>
      <c r="T116" s="5"/>
      <c r="U116" s="5"/>
      <c r="V116" s="5"/>
      <c r="W116" s="5"/>
      <c r="X116" s="5"/>
      <c r="Y116" s="5"/>
      <c r="Z116" s="5"/>
    </row>
    <row r="117" spans="1:26" ht="15.75" customHeight="1" x14ac:dyDescent="0.25">
      <c r="A117" s="5"/>
      <c r="B117" s="5"/>
      <c r="C117" s="5"/>
      <c r="D117" s="5"/>
      <c r="E117" s="5"/>
      <c r="F117" s="5"/>
      <c r="G117" s="20"/>
      <c r="H117" s="5"/>
      <c r="I117" s="5"/>
      <c r="J117" s="5"/>
      <c r="K117" s="5"/>
      <c r="L117" s="5"/>
      <c r="M117" s="5"/>
      <c r="N117" s="5"/>
      <c r="O117" s="5"/>
      <c r="P117" s="5"/>
      <c r="Q117" s="5"/>
      <c r="R117" s="5"/>
      <c r="S117" s="5"/>
      <c r="T117" s="5"/>
      <c r="U117" s="5"/>
      <c r="V117" s="5"/>
      <c r="W117" s="5"/>
      <c r="X117" s="5"/>
      <c r="Y117" s="5"/>
      <c r="Z117" s="5"/>
    </row>
    <row r="118" spans="1:26" ht="15.75" customHeight="1" x14ac:dyDescent="0.25">
      <c r="A118" s="5"/>
      <c r="B118" s="5"/>
      <c r="C118" s="5"/>
      <c r="D118" s="5"/>
      <c r="E118" s="5"/>
      <c r="F118" s="5"/>
      <c r="G118" s="20"/>
      <c r="H118" s="5"/>
      <c r="I118" s="5"/>
      <c r="J118" s="5"/>
      <c r="K118" s="5"/>
      <c r="L118" s="5"/>
      <c r="M118" s="5"/>
      <c r="N118" s="5"/>
      <c r="O118" s="5"/>
      <c r="P118" s="5"/>
      <c r="Q118" s="5"/>
      <c r="R118" s="5"/>
      <c r="S118" s="5"/>
      <c r="T118" s="5"/>
      <c r="U118" s="5"/>
      <c r="V118" s="5"/>
      <c r="W118" s="5"/>
      <c r="X118" s="5"/>
      <c r="Y118" s="5"/>
      <c r="Z118" s="5"/>
    </row>
    <row r="119" spans="1:26" ht="15.75" customHeight="1" x14ac:dyDescent="0.25">
      <c r="A119" s="5"/>
      <c r="B119" s="5"/>
      <c r="C119" s="5"/>
      <c r="D119" s="5"/>
      <c r="E119" s="5"/>
      <c r="F119" s="5"/>
      <c r="G119" s="20"/>
      <c r="H119" s="5"/>
      <c r="I119" s="5"/>
      <c r="J119" s="5"/>
      <c r="K119" s="5"/>
      <c r="L119" s="5"/>
      <c r="M119" s="5"/>
      <c r="N119" s="5"/>
      <c r="O119" s="5"/>
      <c r="P119" s="5"/>
      <c r="Q119" s="5"/>
      <c r="R119" s="5"/>
      <c r="S119" s="5"/>
      <c r="T119" s="5"/>
      <c r="U119" s="5"/>
      <c r="V119" s="5"/>
      <c r="W119" s="5"/>
      <c r="X119" s="5"/>
      <c r="Y119" s="5"/>
      <c r="Z119" s="5"/>
    </row>
    <row r="120" spans="1:26" ht="15.75" customHeight="1" x14ac:dyDescent="0.25">
      <c r="A120" s="5"/>
      <c r="B120" s="5"/>
      <c r="C120" s="5"/>
      <c r="D120" s="5"/>
      <c r="E120" s="5"/>
      <c r="F120" s="5"/>
      <c r="G120" s="20"/>
      <c r="H120" s="5"/>
      <c r="I120" s="5"/>
      <c r="J120" s="5"/>
      <c r="K120" s="5"/>
      <c r="L120" s="5"/>
      <c r="M120" s="5"/>
      <c r="N120" s="5"/>
      <c r="O120" s="5"/>
      <c r="P120" s="5"/>
      <c r="Q120" s="5"/>
      <c r="R120" s="5"/>
      <c r="S120" s="5"/>
      <c r="T120" s="5"/>
      <c r="U120" s="5"/>
      <c r="V120" s="5"/>
      <c r="W120" s="5"/>
      <c r="X120" s="5"/>
      <c r="Y120" s="5"/>
      <c r="Z120" s="5"/>
    </row>
    <row r="121" spans="1:26" ht="15.75" customHeight="1" x14ac:dyDescent="0.25">
      <c r="A121" s="5"/>
      <c r="B121" s="5"/>
      <c r="C121" s="5"/>
      <c r="D121" s="5"/>
      <c r="E121" s="5"/>
      <c r="F121" s="5"/>
      <c r="G121" s="20"/>
      <c r="H121" s="5"/>
      <c r="I121" s="5"/>
      <c r="J121" s="5"/>
      <c r="K121" s="5"/>
      <c r="L121" s="5"/>
      <c r="M121" s="5"/>
      <c r="N121" s="5"/>
      <c r="O121" s="5"/>
      <c r="P121" s="5"/>
      <c r="Q121" s="5"/>
      <c r="R121" s="5"/>
      <c r="S121" s="5"/>
      <c r="T121" s="5"/>
      <c r="U121" s="5"/>
      <c r="V121" s="5"/>
      <c r="W121" s="5"/>
      <c r="X121" s="5"/>
      <c r="Y121" s="5"/>
      <c r="Z121" s="5"/>
    </row>
    <row r="122" spans="1:26" ht="15.75" customHeight="1" x14ac:dyDescent="0.25">
      <c r="A122" s="5"/>
      <c r="B122" s="5"/>
      <c r="C122" s="5"/>
      <c r="D122" s="5"/>
      <c r="E122" s="5"/>
      <c r="F122" s="5"/>
      <c r="G122" s="20"/>
      <c r="H122" s="5"/>
      <c r="I122" s="5"/>
      <c r="J122" s="5"/>
      <c r="K122" s="5"/>
      <c r="L122" s="5"/>
      <c r="M122" s="5"/>
      <c r="N122" s="5"/>
      <c r="O122" s="5"/>
      <c r="P122" s="5"/>
      <c r="Q122" s="5"/>
      <c r="R122" s="5"/>
      <c r="S122" s="5"/>
      <c r="T122" s="5"/>
      <c r="U122" s="5"/>
      <c r="V122" s="5"/>
      <c r="W122" s="5"/>
      <c r="X122" s="5"/>
      <c r="Y122" s="5"/>
      <c r="Z122" s="5"/>
    </row>
    <row r="123" spans="1:26" ht="15.75" customHeight="1" x14ac:dyDescent="0.25">
      <c r="A123" s="5"/>
      <c r="B123" s="5"/>
      <c r="C123" s="5"/>
      <c r="D123" s="5"/>
      <c r="E123" s="5"/>
      <c r="F123" s="5"/>
      <c r="G123" s="20"/>
      <c r="H123" s="5"/>
      <c r="I123" s="5"/>
      <c r="J123" s="5"/>
      <c r="K123" s="5"/>
      <c r="L123" s="5"/>
      <c r="M123" s="5"/>
      <c r="N123" s="5"/>
      <c r="O123" s="5"/>
      <c r="P123" s="5"/>
      <c r="Q123" s="5"/>
      <c r="R123" s="5"/>
      <c r="S123" s="5"/>
      <c r="T123" s="5"/>
      <c r="U123" s="5"/>
      <c r="V123" s="5"/>
      <c r="W123" s="5"/>
      <c r="X123" s="5"/>
      <c r="Y123" s="5"/>
      <c r="Z123" s="5"/>
    </row>
    <row r="124" spans="1:26" ht="15.75" customHeight="1" x14ac:dyDescent="0.25">
      <c r="A124" s="5"/>
      <c r="B124" s="5"/>
      <c r="C124" s="5"/>
      <c r="D124" s="5"/>
      <c r="E124" s="5"/>
      <c r="F124" s="5"/>
      <c r="G124" s="20"/>
      <c r="H124" s="5"/>
      <c r="I124" s="5"/>
      <c r="J124" s="5"/>
      <c r="K124" s="5"/>
      <c r="L124" s="5"/>
      <c r="M124" s="5"/>
      <c r="N124" s="5"/>
      <c r="O124" s="5"/>
      <c r="P124" s="5"/>
      <c r="Q124" s="5"/>
      <c r="R124" s="5"/>
      <c r="S124" s="5"/>
      <c r="T124" s="5"/>
      <c r="U124" s="5"/>
      <c r="V124" s="5"/>
      <c r="W124" s="5"/>
      <c r="X124" s="5"/>
      <c r="Y124" s="5"/>
      <c r="Z124" s="5"/>
    </row>
    <row r="125" spans="1:26" ht="15.75" customHeight="1" x14ac:dyDescent="0.25">
      <c r="A125" s="5"/>
      <c r="B125" s="5"/>
      <c r="C125" s="5"/>
      <c r="D125" s="5"/>
      <c r="E125" s="5"/>
      <c r="F125" s="5"/>
      <c r="G125" s="20"/>
      <c r="H125" s="5"/>
      <c r="I125" s="5"/>
      <c r="J125" s="5"/>
      <c r="K125" s="5"/>
      <c r="L125" s="5"/>
      <c r="M125" s="5"/>
      <c r="N125" s="5"/>
      <c r="O125" s="5"/>
      <c r="P125" s="5"/>
      <c r="Q125" s="5"/>
      <c r="R125" s="5"/>
      <c r="S125" s="5"/>
      <c r="T125" s="5"/>
      <c r="U125" s="5"/>
      <c r="V125" s="5"/>
      <c r="W125" s="5"/>
      <c r="X125" s="5"/>
      <c r="Y125" s="5"/>
      <c r="Z125" s="5"/>
    </row>
    <row r="126" spans="1:26" ht="15.75" customHeight="1" x14ac:dyDescent="0.25">
      <c r="A126" s="5"/>
      <c r="B126" s="5"/>
      <c r="C126" s="5"/>
      <c r="D126" s="5"/>
      <c r="E126" s="5"/>
      <c r="F126" s="5"/>
      <c r="G126" s="20"/>
      <c r="H126" s="5"/>
      <c r="I126" s="5"/>
      <c r="J126" s="5"/>
      <c r="K126" s="5"/>
      <c r="L126" s="5"/>
      <c r="M126" s="5"/>
      <c r="N126" s="5"/>
      <c r="O126" s="5"/>
      <c r="P126" s="5"/>
      <c r="Q126" s="5"/>
      <c r="R126" s="5"/>
      <c r="S126" s="5"/>
      <c r="T126" s="5"/>
      <c r="U126" s="5"/>
      <c r="V126" s="5"/>
      <c r="W126" s="5"/>
      <c r="X126" s="5"/>
      <c r="Y126" s="5"/>
      <c r="Z126" s="5"/>
    </row>
    <row r="127" spans="1:26" ht="15.75" customHeight="1" x14ac:dyDescent="0.25">
      <c r="A127" s="5"/>
      <c r="B127" s="5"/>
      <c r="C127" s="5"/>
      <c r="D127" s="5"/>
      <c r="E127" s="5"/>
      <c r="F127" s="5"/>
      <c r="G127" s="20"/>
      <c r="H127" s="5"/>
      <c r="I127" s="5"/>
      <c r="J127" s="5"/>
      <c r="K127" s="5"/>
      <c r="L127" s="5"/>
      <c r="M127" s="5"/>
      <c r="N127" s="5"/>
      <c r="O127" s="5"/>
      <c r="P127" s="5"/>
      <c r="Q127" s="5"/>
      <c r="R127" s="5"/>
      <c r="S127" s="5"/>
      <c r="T127" s="5"/>
      <c r="U127" s="5"/>
      <c r="V127" s="5"/>
      <c r="W127" s="5"/>
      <c r="X127" s="5"/>
      <c r="Y127" s="5"/>
      <c r="Z127" s="5"/>
    </row>
    <row r="128" spans="1:26" ht="15.75" customHeight="1" x14ac:dyDescent="0.25">
      <c r="A128" s="5"/>
      <c r="B128" s="5"/>
      <c r="C128" s="5"/>
      <c r="D128" s="5"/>
      <c r="E128" s="5"/>
      <c r="F128" s="5"/>
      <c r="G128" s="20"/>
      <c r="H128" s="5"/>
      <c r="I128" s="5"/>
      <c r="J128" s="5"/>
      <c r="K128" s="5"/>
      <c r="L128" s="5"/>
      <c r="M128" s="5"/>
      <c r="N128" s="5"/>
      <c r="O128" s="5"/>
      <c r="P128" s="5"/>
      <c r="Q128" s="5"/>
      <c r="R128" s="5"/>
      <c r="S128" s="5"/>
      <c r="T128" s="5"/>
      <c r="U128" s="5"/>
      <c r="V128" s="5"/>
      <c r="W128" s="5"/>
      <c r="X128" s="5"/>
      <c r="Y128" s="5"/>
      <c r="Z128" s="5"/>
    </row>
    <row r="129" spans="1:26" ht="15.75" customHeight="1" x14ac:dyDescent="0.25">
      <c r="A129" s="5"/>
      <c r="B129" s="5"/>
      <c r="C129" s="5"/>
      <c r="D129" s="5"/>
      <c r="E129" s="5"/>
      <c r="F129" s="5"/>
      <c r="G129" s="20"/>
      <c r="H129" s="5"/>
      <c r="I129" s="5"/>
      <c r="J129" s="5"/>
      <c r="K129" s="5"/>
      <c r="L129" s="5"/>
      <c r="M129" s="5"/>
      <c r="N129" s="5"/>
      <c r="O129" s="5"/>
      <c r="P129" s="5"/>
      <c r="Q129" s="5"/>
      <c r="R129" s="5"/>
      <c r="S129" s="5"/>
      <c r="T129" s="5"/>
      <c r="U129" s="5"/>
      <c r="V129" s="5"/>
      <c r="W129" s="5"/>
      <c r="X129" s="5"/>
      <c r="Y129" s="5"/>
      <c r="Z129" s="5"/>
    </row>
    <row r="130" spans="1:26" ht="15.75" customHeight="1" x14ac:dyDescent="0.25">
      <c r="A130" s="5"/>
      <c r="B130" s="5"/>
      <c r="C130" s="5"/>
      <c r="D130" s="5"/>
      <c r="E130" s="5"/>
      <c r="F130" s="5"/>
      <c r="G130" s="20"/>
      <c r="H130" s="5"/>
      <c r="I130" s="5"/>
      <c r="J130" s="5"/>
      <c r="K130" s="5"/>
      <c r="L130" s="5"/>
      <c r="M130" s="5"/>
      <c r="N130" s="5"/>
      <c r="O130" s="5"/>
      <c r="P130" s="5"/>
      <c r="Q130" s="5"/>
      <c r="R130" s="5"/>
      <c r="S130" s="5"/>
      <c r="T130" s="5"/>
      <c r="U130" s="5"/>
      <c r="V130" s="5"/>
      <c r="W130" s="5"/>
      <c r="X130" s="5"/>
      <c r="Y130" s="5"/>
      <c r="Z130" s="5"/>
    </row>
    <row r="131" spans="1:26" ht="15.75" customHeight="1" x14ac:dyDescent="0.25">
      <c r="A131" s="5"/>
      <c r="B131" s="5"/>
      <c r="C131" s="5"/>
      <c r="D131" s="5"/>
      <c r="E131" s="5"/>
      <c r="F131" s="5"/>
      <c r="G131" s="20"/>
      <c r="H131" s="5"/>
      <c r="I131" s="5"/>
      <c r="J131" s="5"/>
      <c r="K131" s="5"/>
      <c r="L131" s="5"/>
      <c r="M131" s="5"/>
      <c r="N131" s="5"/>
      <c r="O131" s="5"/>
      <c r="P131" s="5"/>
      <c r="Q131" s="5"/>
      <c r="R131" s="5"/>
      <c r="S131" s="5"/>
      <c r="T131" s="5"/>
      <c r="U131" s="5"/>
      <c r="V131" s="5"/>
      <c r="W131" s="5"/>
      <c r="X131" s="5"/>
      <c r="Y131" s="5"/>
      <c r="Z131" s="5"/>
    </row>
    <row r="132" spans="1:26" ht="15.75" customHeight="1" x14ac:dyDescent="0.25">
      <c r="A132" s="5"/>
      <c r="B132" s="5"/>
      <c r="C132" s="5"/>
      <c r="D132" s="5"/>
      <c r="E132" s="5"/>
      <c r="F132" s="5"/>
      <c r="G132" s="20"/>
      <c r="H132" s="5"/>
      <c r="I132" s="5"/>
      <c r="J132" s="5"/>
      <c r="K132" s="5"/>
      <c r="L132" s="5"/>
      <c r="M132" s="5"/>
      <c r="N132" s="5"/>
      <c r="O132" s="5"/>
      <c r="P132" s="5"/>
      <c r="Q132" s="5"/>
      <c r="R132" s="5"/>
      <c r="S132" s="5"/>
      <c r="T132" s="5"/>
      <c r="U132" s="5"/>
      <c r="V132" s="5"/>
      <c r="W132" s="5"/>
      <c r="X132" s="5"/>
      <c r="Y132" s="5"/>
      <c r="Z132" s="5"/>
    </row>
    <row r="133" spans="1:26" ht="15.75" customHeight="1" x14ac:dyDescent="0.25">
      <c r="A133" s="5"/>
      <c r="B133" s="5"/>
      <c r="C133" s="5"/>
      <c r="D133" s="5"/>
      <c r="E133" s="5"/>
      <c r="F133" s="5"/>
      <c r="G133" s="20"/>
      <c r="H133" s="5"/>
      <c r="I133" s="5"/>
      <c r="J133" s="5"/>
      <c r="K133" s="5"/>
      <c r="L133" s="5"/>
      <c r="M133" s="5"/>
      <c r="N133" s="5"/>
      <c r="O133" s="5"/>
      <c r="P133" s="5"/>
      <c r="Q133" s="5"/>
      <c r="R133" s="5"/>
      <c r="S133" s="5"/>
      <c r="T133" s="5"/>
      <c r="U133" s="5"/>
      <c r="V133" s="5"/>
      <c r="W133" s="5"/>
      <c r="X133" s="5"/>
      <c r="Y133" s="5"/>
      <c r="Z133" s="5"/>
    </row>
    <row r="134" spans="1:26" ht="15.75" customHeight="1" x14ac:dyDescent="0.25">
      <c r="A134" s="5"/>
      <c r="B134" s="5"/>
      <c r="C134" s="5"/>
      <c r="D134" s="5"/>
      <c r="E134" s="5"/>
      <c r="F134" s="5"/>
      <c r="G134" s="20"/>
      <c r="H134" s="5"/>
      <c r="I134" s="5"/>
      <c r="J134" s="5"/>
      <c r="K134" s="5"/>
      <c r="L134" s="5"/>
      <c r="M134" s="5"/>
      <c r="N134" s="5"/>
      <c r="O134" s="5"/>
      <c r="P134" s="5"/>
      <c r="Q134" s="5"/>
      <c r="R134" s="5"/>
      <c r="S134" s="5"/>
      <c r="T134" s="5"/>
      <c r="U134" s="5"/>
      <c r="V134" s="5"/>
      <c r="W134" s="5"/>
      <c r="X134" s="5"/>
      <c r="Y134" s="5"/>
      <c r="Z134" s="5"/>
    </row>
    <row r="135" spans="1:26" ht="15.75" customHeight="1" x14ac:dyDescent="0.25">
      <c r="A135" s="5"/>
      <c r="B135" s="5"/>
      <c r="C135" s="5"/>
      <c r="D135" s="5"/>
      <c r="E135" s="5"/>
      <c r="F135" s="5"/>
      <c r="G135" s="20"/>
      <c r="H135" s="5"/>
      <c r="I135" s="5"/>
      <c r="J135" s="5"/>
      <c r="K135" s="5"/>
      <c r="L135" s="5"/>
      <c r="M135" s="5"/>
      <c r="N135" s="5"/>
      <c r="O135" s="5"/>
      <c r="P135" s="5"/>
      <c r="Q135" s="5"/>
      <c r="R135" s="5"/>
      <c r="S135" s="5"/>
      <c r="T135" s="5"/>
      <c r="U135" s="5"/>
      <c r="V135" s="5"/>
      <c r="W135" s="5"/>
      <c r="X135" s="5"/>
      <c r="Y135" s="5"/>
      <c r="Z135" s="5"/>
    </row>
    <row r="136" spans="1:26" ht="15.75" customHeight="1" x14ac:dyDescent="0.25">
      <c r="A136" s="5"/>
      <c r="B136" s="5"/>
      <c r="C136" s="5"/>
      <c r="D136" s="5"/>
      <c r="E136" s="5"/>
      <c r="F136" s="5"/>
      <c r="G136" s="20"/>
      <c r="H136" s="5"/>
      <c r="I136" s="5"/>
      <c r="J136" s="5"/>
      <c r="K136" s="5"/>
      <c r="L136" s="5"/>
      <c r="M136" s="5"/>
      <c r="N136" s="5"/>
      <c r="O136" s="5"/>
      <c r="P136" s="5"/>
      <c r="Q136" s="5"/>
      <c r="R136" s="5"/>
      <c r="S136" s="5"/>
      <c r="T136" s="5"/>
      <c r="U136" s="5"/>
      <c r="V136" s="5"/>
      <c r="W136" s="5"/>
      <c r="X136" s="5"/>
      <c r="Y136" s="5"/>
      <c r="Z136" s="5"/>
    </row>
    <row r="137" spans="1:26" ht="15.75" customHeight="1" x14ac:dyDescent="0.25">
      <c r="A137" s="5"/>
      <c r="B137" s="5"/>
      <c r="C137" s="5"/>
      <c r="D137" s="5"/>
      <c r="E137" s="5"/>
      <c r="F137" s="5"/>
      <c r="G137" s="20"/>
      <c r="H137" s="5"/>
      <c r="I137" s="5"/>
      <c r="J137" s="5"/>
      <c r="K137" s="5"/>
      <c r="L137" s="5"/>
      <c r="M137" s="5"/>
      <c r="N137" s="5"/>
      <c r="O137" s="5"/>
      <c r="P137" s="5"/>
      <c r="Q137" s="5"/>
      <c r="R137" s="5"/>
      <c r="S137" s="5"/>
      <c r="T137" s="5"/>
      <c r="U137" s="5"/>
      <c r="V137" s="5"/>
      <c r="W137" s="5"/>
      <c r="X137" s="5"/>
      <c r="Y137" s="5"/>
      <c r="Z137" s="5"/>
    </row>
    <row r="138" spans="1:26" ht="15.75" customHeight="1" x14ac:dyDescent="0.25">
      <c r="A138" s="5"/>
      <c r="B138" s="5"/>
      <c r="C138" s="5"/>
      <c r="D138" s="5"/>
      <c r="E138" s="5"/>
      <c r="F138" s="5"/>
      <c r="G138" s="20"/>
      <c r="H138" s="5"/>
      <c r="I138" s="5"/>
      <c r="J138" s="5"/>
      <c r="K138" s="5"/>
      <c r="L138" s="5"/>
      <c r="M138" s="5"/>
      <c r="N138" s="5"/>
      <c r="O138" s="5"/>
      <c r="P138" s="5"/>
      <c r="Q138" s="5"/>
      <c r="R138" s="5"/>
      <c r="S138" s="5"/>
      <c r="T138" s="5"/>
      <c r="U138" s="5"/>
      <c r="V138" s="5"/>
      <c r="W138" s="5"/>
      <c r="X138" s="5"/>
      <c r="Y138" s="5"/>
      <c r="Z138" s="5"/>
    </row>
    <row r="139" spans="1:26" ht="15.75" customHeight="1" x14ac:dyDescent="0.25">
      <c r="A139" s="5"/>
      <c r="B139" s="5"/>
      <c r="C139" s="5"/>
      <c r="D139" s="5"/>
      <c r="E139" s="5"/>
      <c r="F139" s="5"/>
      <c r="G139" s="20"/>
      <c r="H139" s="5"/>
      <c r="I139" s="5"/>
      <c r="J139" s="5"/>
      <c r="K139" s="5"/>
      <c r="L139" s="5"/>
      <c r="M139" s="5"/>
      <c r="N139" s="5"/>
      <c r="O139" s="5"/>
      <c r="P139" s="5"/>
      <c r="Q139" s="5"/>
      <c r="R139" s="5"/>
      <c r="S139" s="5"/>
      <c r="T139" s="5"/>
      <c r="U139" s="5"/>
      <c r="V139" s="5"/>
      <c r="W139" s="5"/>
      <c r="X139" s="5"/>
      <c r="Y139" s="5"/>
      <c r="Z139" s="5"/>
    </row>
    <row r="140" spans="1:26" ht="15.75" customHeight="1" x14ac:dyDescent="0.25">
      <c r="A140" s="5"/>
      <c r="B140" s="5"/>
      <c r="C140" s="5"/>
      <c r="D140" s="5"/>
      <c r="E140" s="5"/>
      <c r="F140" s="5"/>
      <c r="G140" s="20"/>
      <c r="H140" s="5"/>
      <c r="I140" s="5"/>
      <c r="J140" s="5"/>
      <c r="K140" s="5"/>
      <c r="L140" s="5"/>
      <c r="M140" s="5"/>
      <c r="N140" s="5"/>
      <c r="O140" s="5"/>
      <c r="P140" s="5"/>
      <c r="Q140" s="5"/>
      <c r="R140" s="5"/>
      <c r="S140" s="5"/>
      <c r="T140" s="5"/>
      <c r="U140" s="5"/>
      <c r="V140" s="5"/>
      <c r="W140" s="5"/>
      <c r="X140" s="5"/>
      <c r="Y140" s="5"/>
      <c r="Z140" s="5"/>
    </row>
    <row r="141" spans="1:26" ht="15.75" customHeight="1" x14ac:dyDescent="0.25">
      <c r="A141" s="5"/>
      <c r="B141" s="5"/>
      <c r="C141" s="5"/>
      <c r="D141" s="5"/>
      <c r="E141" s="5"/>
      <c r="F141" s="5"/>
      <c r="G141" s="20"/>
      <c r="H141" s="5"/>
      <c r="I141" s="5"/>
      <c r="J141" s="5"/>
      <c r="K141" s="5"/>
      <c r="L141" s="5"/>
      <c r="M141" s="5"/>
      <c r="N141" s="5"/>
      <c r="O141" s="5"/>
      <c r="P141" s="5"/>
      <c r="Q141" s="5"/>
      <c r="R141" s="5"/>
      <c r="S141" s="5"/>
      <c r="T141" s="5"/>
      <c r="U141" s="5"/>
      <c r="V141" s="5"/>
      <c r="W141" s="5"/>
      <c r="X141" s="5"/>
      <c r="Y141" s="5"/>
      <c r="Z141" s="5"/>
    </row>
    <row r="142" spans="1:26" ht="15.75" customHeight="1" x14ac:dyDescent="0.25">
      <c r="A142" s="5"/>
      <c r="B142" s="5"/>
      <c r="C142" s="5"/>
      <c r="D142" s="5"/>
      <c r="E142" s="5"/>
      <c r="F142" s="5"/>
      <c r="G142" s="20"/>
      <c r="H142" s="5"/>
      <c r="I142" s="5"/>
      <c r="J142" s="5"/>
      <c r="K142" s="5"/>
      <c r="L142" s="5"/>
      <c r="M142" s="5"/>
      <c r="N142" s="5"/>
      <c r="O142" s="5"/>
      <c r="P142" s="5"/>
      <c r="Q142" s="5"/>
      <c r="R142" s="5"/>
      <c r="S142" s="5"/>
      <c r="T142" s="5"/>
      <c r="U142" s="5"/>
      <c r="V142" s="5"/>
      <c r="W142" s="5"/>
      <c r="X142" s="5"/>
      <c r="Y142" s="5"/>
      <c r="Z142" s="5"/>
    </row>
    <row r="143" spans="1:26" ht="15.75" customHeight="1" x14ac:dyDescent="0.25">
      <c r="A143" s="5"/>
      <c r="B143" s="5"/>
      <c r="C143" s="5"/>
      <c r="D143" s="5"/>
      <c r="E143" s="5"/>
      <c r="F143" s="5"/>
      <c r="G143" s="20"/>
      <c r="H143" s="5"/>
      <c r="I143" s="5"/>
      <c r="J143" s="5"/>
      <c r="K143" s="5"/>
      <c r="L143" s="5"/>
      <c r="M143" s="5"/>
      <c r="N143" s="5"/>
      <c r="O143" s="5"/>
      <c r="P143" s="5"/>
      <c r="Q143" s="5"/>
      <c r="R143" s="5"/>
      <c r="S143" s="5"/>
      <c r="T143" s="5"/>
      <c r="U143" s="5"/>
      <c r="V143" s="5"/>
      <c r="W143" s="5"/>
      <c r="X143" s="5"/>
      <c r="Y143" s="5"/>
      <c r="Z143" s="5"/>
    </row>
    <row r="144" spans="1:26" ht="15.75" customHeight="1" x14ac:dyDescent="0.25">
      <c r="A144" s="5"/>
      <c r="B144" s="5"/>
      <c r="C144" s="5"/>
      <c r="D144" s="5"/>
      <c r="E144" s="5"/>
      <c r="F144" s="5"/>
      <c r="G144" s="20"/>
      <c r="H144" s="5"/>
      <c r="I144" s="5"/>
      <c r="J144" s="5"/>
      <c r="K144" s="5"/>
      <c r="L144" s="5"/>
      <c r="M144" s="5"/>
      <c r="N144" s="5"/>
      <c r="O144" s="5"/>
      <c r="P144" s="5"/>
      <c r="Q144" s="5"/>
      <c r="R144" s="5"/>
      <c r="S144" s="5"/>
      <c r="T144" s="5"/>
      <c r="U144" s="5"/>
      <c r="V144" s="5"/>
      <c r="W144" s="5"/>
      <c r="X144" s="5"/>
      <c r="Y144" s="5"/>
      <c r="Z144" s="5"/>
    </row>
    <row r="145" spans="1:26" ht="15.75" customHeight="1" x14ac:dyDescent="0.25">
      <c r="A145" s="5"/>
      <c r="B145" s="5"/>
      <c r="C145" s="5"/>
      <c r="D145" s="5"/>
      <c r="E145" s="5"/>
      <c r="F145" s="5"/>
      <c r="G145" s="20"/>
      <c r="H145" s="5"/>
      <c r="I145" s="5"/>
      <c r="J145" s="5"/>
      <c r="K145" s="5"/>
      <c r="L145" s="5"/>
      <c r="M145" s="5"/>
      <c r="N145" s="5"/>
      <c r="O145" s="5"/>
      <c r="P145" s="5"/>
      <c r="Q145" s="5"/>
      <c r="R145" s="5"/>
      <c r="S145" s="5"/>
      <c r="T145" s="5"/>
      <c r="U145" s="5"/>
      <c r="V145" s="5"/>
      <c r="W145" s="5"/>
      <c r="X145" s="5"/>
      <c r="Y145" s="5"/>
      <c r="Z145" s="5"/>
    </row>
    <row r="146" spans="1:26" ht="15.75" customHeight="1" x14ac:dyDescent="0.25">
      <c r="A146" s="5"/>
      <c r="B146" s="5"/>
      <c r="C146" s="5"/>
      <c r="D146" s="5"/>
      <c r="E146" s="5"/>
      <c r="F146" s="5"/>
      <c r="G146" s="20"/>
      <c r="H146" s="5"/>
      <c r="I146" s="5"/>
      <c r="J146" s="5"/>
      <c r="K146" s="5"/>
      <c r="L146" s="5"/>
      <c r="M146" s="5"/>
      <c r="N146" s="5"/>
      <c r="O146" s="5"/>
      <c r="P146" s="5"/>
      <c r="Q146" s="5"/>
      <c r="R146" s="5"/>
      <c r="S146" s="5"/>
      <c r="T146" s="5"/>
      <c r="U146" s="5"/>
      <c r="V146" s="5"/>
      <c r="W146" s="5"/>
      <c r="X146" s="5"/>
      <c r="Y146" s="5"/>
      <c r="Z146" s="5"/>
    </row>
    <row r="147" spans="1:26" ht="15.75" customHeight="1" x14ac:dyDescent="0.25">
      <c r="A147" s="5"/>
      <c r="B147" s="5"/>
      <c r="C147" s="5"/>
      <c r="D147" s="5"/>
      <c r="E147" s="5"/>
      <c r="F147" s="5"/>
      <c r="G147" s="20"/>
      <c r="H147" s="5"/>
      <c r="I147" s="5"/>
      <c r="J147" s="5"/>
      <c r="K147" s="5"/>
      <c r="L147" s="5"/>
      <c r="M147" s="5"/>
      <c r="N147" s="5"/>
      <c r="O147" s="5"/>
      <c r="P147" s="5"/>
      <c r="Q147" s="5"/>
      <c r="R147" s="5"/>
      <c r="S147" s="5"/>
      <c r="T147" s="5"/>
      <c r="U147" s="5"/>
      <c r="V147" s="5"/>
      <c r="W147" s="5"/>
      <c r="X147" s="5"/>
      <c r="Y147" s="5"/>
      <c r="Z147" s="5"/>
    </row>
    <row r="148" spans="1:26" ht="15.75" customHeight="1" x14ac:dyDescent="0.25">
      <c r="A148" s="5"/>
      <c r="B148" s="5"/>
      <c r="C148" s="5"/>
      <c r="D148" s="5"/>
      <c r="E148" s="5"/>
      <c r="F148" s="5"/>
      <c r="G148" s="20"/>
      <c r="H148" s="5"/>
      <c r="I148" s="5"/>
      <c r="J148" s="5"/>
      <c r="K148" s="5"/>
      <c r="L148" s="5"/>
      <c r="M148" s="5"/>
      <c r="N148" s="5"/>
      <c r="O148" s="5"/>
      <c r="P148" s="5"/>
      <c r="Q148" s="5"/>
      <c r="R148" s="5"/>
      <c r="S148" s="5"/>
      <c r="T148" s="5"/>
      <c r="U148" s="5"/>
      <c r="V148" s="5"/>
      <c r="W148" s="5"/>
      <c r="X148" s="5"/>
      <c r="Y148" s="5"/>
      <c r="Z148" s="5"/>
    </row>
    <row r="149" spans="1:26" ht="15.75" customHeight="1" x14ac:dyDescent="0.25">
      <c r="A149" s="5"/>
      <c r="B149" s="5"/>
      <c r="C149" s="5"/>
      <c r="D149" s="5"/>
      <c r="E149" s="5"/>
      <c r="F149" s="5"/>
      <c r="G149" s="20"/>
      <c r="H149" s="5"/>
      <c r="I149" s="5"/>
      <c r="J149" s="5"/>
      <c r="K149" s="5"/>
      <c r="L149" s="5"/>
      <c r="M149" s="5"/>
      <c r="N149" s="5"/>
      <c r="O149" s="5"/>
      <c r="P149" s="5"/>
      <c r="Q149" s="5"/>
      <c r="R149" s="5"/>
      <c r="S149" s="5"/>
      <c r="T149" s="5"/>
      <c r="U149" s="5"/>
      <c r="V149" s="5"/>
      <c r="W149" s="5"/>
      <c r="X149" s="5"/>
      <c r="Y149" s="5"/>
      <c r="Z149" s="5"/>
    </row>
    <row r="150" spans="1:26" ht="15.75" customHeight="1" x14ac:dyDescent="0.25">
      <c r="A150" s="5"/>
      <c r="B150" s="5"/>
      <c r="C150" s="5"/>
      <c r="D150" s="5"/>
      <c r="E150" s="5"/>
      <c r="F150" s="5"/>
      <c r="G150" s="20"/>
      <c r="H150" s="5"/>
      <c r="I150" s="5"/>
      <c r="J150" s="5"/>
      <c r="K150" s="5"/>
      <c r="L150" s="5"/>
      <c r="M150" s="5"/>
      <c r="N150" s="5"/>
      <c r="O150" s="5"/>
      <c r="P150" s="5"/>
      <c r="Q150" s="5"/>
      <c r="R150" s="5"/>
      <c r="S150" s="5"/>
      <c r="T150" s="5"/>
      <c r="U150" s="5"/>
      <c r="V150" s="5"/>
      <c r="W150" s="5"/>
      <c r="X150" s="5"/>
      <c r="Y150" s="5"/>
      <c r="Z150" s="5"/>
    </row>
    <row r="151" spans="1:26" ht="15.75" customHeight="1" x14ac:dyDescent="0.25">
      <c r="A151" s="5"/>
      <c r="B151" s="5"/>
      <c r="C151" s="5"/>
      <c r="D151" s="5"/>
      <c r="E151" s="5"/>
      <c r="F151" s="5"/>
      <c r="G151" s="20"/>
      <c r="H151" s="5"/>
      <c r="I151" s="5"/>
      <c r="J151" s="5"/>
      <c r="K151" s="5"/>
      <c r="L151" s="5"/>
      <c r="M151" s="5"/>
      <c r="N151" s="5"/>
      <c r="O151" s="5"/>
      <c r="P151" s="5"/>
      <c r="Q151" s="5"/>
      <c r="R151" s="5"/>
      <c r="S151" s="5"/>
      <c r="T151" s="5"/>
      <c r="U151" s="5"/>
      <c r="V151" s="5"/>
      <c r="W151" s="5"/>
      <c r="X151" s="5"/>
      <c r="Y151" s="5"/>
      <c r="Z151" s="5"/>
    </row>
    <row r="152" spans="1:26" ht="15.75" customHeight="1" x14ac:dyDescent="0.25">
      <c r="A152" s="5"/>
      <c r="B152" s="5"/>
      <c r="C152" s="5"/>
      <c r="D152" s="5"/>
      <c r="E152" s="5"/>
      <c r="F152" s="5"/>
      <c r="G152" s="20"/>
      <c r="H152" s="5"/>
      <c r="I152" s="5"/>
      <c r="J152" s="5"/>
      <c r="K152" s="5"/>
      <c r="L152" s="5"/>
      <c r="M152" s="5"/>
      <c r="N152" s="5"/>
      <c r="O152" s="5"/>
      <c r="P152" s="5"/>
      <c r="Q152" s="5"/>
      <c r="R152" s="5"/>
      <c r="S152" s="5"/>
      <c r="T152" s="5"/>
      <c r="U152" s="5"/>
      <c r="V152" s="5"/>
      <c r="W152" s="5"/>
      <c r="X152" s="5"/>
      <c r="Y152" s="5"/>
      <c r="Z152" s="5"/>
    </row>
    <row r="153" spans="1:26" ht="15.75" customHeight="1" x14ac:dyDescent="0.25">
      <c r="A153" s="5"/>
      <c r="B153" s="5"/>
      <c r="C153" s="5"/>
      <c r="D153" s="5"/>
      <c r="E153" s="5"/>
      <c r="F153" s="5"/>
      <c r="G153" s="20"/>
      <c r="H153" s="5"/>
      <c r="I153" s="5"/>
      <c r="J153" s="5"/>
      <c r="K153" s="5"/>
      <c r="L153" s="5"/>
      <c r="M153" s="5"/>
      <c r="N153" s="5"/>
      <c r="O153" s="5"/>
      <c r="P153" s="5"/>
      <c r="Q153" s="5"/>
      <c r="R153" s="5"/>
      <c r="S153" s="5"/>
      <c r="T153" s="5"/>
      <c r="U153" s="5"/>
      <c r="V153" s="5"/>
      <c r="W153" s="5"/>
      <c r="X153" s="5"/>
      <c r="Y153" s="5"/>
      <c r="Z153" s="5"/>
    </row>
    <row r="154" spans="1:26" ht="15.75" customHeight="1" x14ac:dyDescent="0.25">
      <c r="A154" s="5"/>
      <c r="B154" s="5"/>
      <c r="C154" s="5"/>
      <c r="D154" s="5"/>
      <c r="E154" s="5"/>
      <c r="F154" s="5"/>
      <c r="G154" s="20"/>
      <c r="H154" s="5"/>
      <c r="I154" s="5"/>
      <c r="J154" s="5"/>
      <c r="K154" s="5"/>
      <c r="L154" s="5"/>
      <c r="M154" s="5"/>
      <c r="N154" s="5"/>
      <c r="O154" s="5"/>
      <c r="P154" s="5"/>
      <c r="Q154" s="5"/>
      <c r="R154" s="5"/>
      <c r="S154" s="5"/>
      <c r="T154" s="5"/>
      <c r="U154" s="5"/>
      <c r="V154" s="5"/>
      <c r="W154" s="5"/>
      <c r="X154" s="5"/>
      <c r="Y154" s="5"/>
      <c r="Z154" s="5"/>
    </row>
    <row r="155" spans="1:26" ht="15.75" customHeight="1" x14ac:dyDescent="0.25">
      <c r="A155" s="5"/>
      <c r="B155" s="5"/>
      <c r="C155" s="5"/>
      <c r="D155" s="5"/>
      <c r="E155" s="5"/>
      <c r="F155" s="5"/>
      <c r="G155" s="20"/>
      <c r="H155" s="5"/>
      <c r="I155" s="5"/>
      <c r="J155" s="5"/>
      <c r="K155" s="5"/>
      <c r="L155" s="5"/>
      <c r="M155" s="5"/>
      <c r="N155" s="5"/>
      <c r="O155" s="5"/>
      <c r="P155" s="5"/>
      <c r="Q155" s="5"/>
      <c r="R155" s="5"/>
      <c r="S155" s="5"/>
      <c r="T155" s="5"/>
      <c r="U155" s="5"/>
      <c r="V155" s="5"/>
      <c r="W155" s="5"/>
      <c r="X155" s="5"/>
      <c r="Y155" s="5"/>
      <c r="Z155" s="5"/>
    </row>
    <row r="156" spans="1:26" ht="15.75" customHeight="1" x14ac:dyDescent="0.25">
      <c r="A156" s="5"/>
      <c r="B156" s="5"/>
      <c r="C156" s="5"/>
      <c r="D156" s="5"/>
      <c r="E156" s="5"/>
      <c r="F156" s="5"/>
      <c r="G156" s="20"/>
      <c r="H156" s="5"/>
      <c r="I156" s="5"/>
      <c r="J156" s="5"/>
      <c r="K156" s="5"/>
      <c r="L156" s="5"/>
      <c r="M156" s="5"/>
      <c r="N156" s="5"/>
      <c r="O156" s="5"/>
      <c r="P156" s="5"/>
      <c r="Q156" s="5"/>
      <c r="R156" s="5"/>
      <c r="S156" s="5"/>
      <c r="T156" s="5"/>
      <c r="U156" s="5"/>
      <c r="V156" s="5"/>
      <c r="W156" s="5"/>
      <c r="X156" s="5"/>
      <c r="Y156" s="5"/>
      <c r="Z156" s="5"/>
    </row>
    <row r="157" spans="1:26" ht="15.75" customHeight="1" x14ac:dyDescent="0.25">
      <c r="A157" s="5"/>
      <c r="B157" s="5"/>
      <c r="C157" s="5"/>
      <c r="D157" s="5"/>
      <c r="E157" s="5"/>
      <c r="F157" s="5"/>
      <c r="G157" s="20"/>
      <c r="H157" s="5"/>
      <c r="I157" s="5"/>
      <c r="J157" s="5"/>
      <c r="K157" s="5"/>
      <c r="L157" s="5"/>
      <c r="M157" s="5"/>
      <c r="N157" s="5"/>
      <c r="O157" s="5"/>
      <c r="P157" s="5"/>
      <c r="Q157" s="5"/>
      <c r="R157" s="5"/>
      <c r="S157" s="5"/>
      <c r="T157" s="5"/>
      <c r="U157" s="5"/>
      <c r="V157" s="5"/>
      <c r="W157" s="5"/>
      <c r="X157" s="5"/>
      <c r="Y157" s="5"/>
      <c r="Z157" s="5"/>
    </row>
    <row r="158" spans="1:26" ht="15.75" customHeight="1" x14ac:dyDescent="0.25">
      <c r="A158" s="5"/>
      <c r="B158" s="5"/>
      <c r="C158" s="5"/>
      <c r="D158" s="5"/>
      <c r="E158" s="5"/>
      <c r="F158" s="5"/>
      <c r="G158" s="20"/>
      <c r="H158" s="5"/>
      <c r="I158" s="5"/>
      <c r="J158" s="5"/>
      <c r="K158" s="5"/>
      <c r="L158" s="5"/>
      <c r="M158" s="5"/>
      <c r="N158" s="5"/>
      <c r="O158" s="5"/>
      <c r="P158" s="5"/>
      <c r="Q158" s="5"/>
      <c r="R158" s="5"/>
      <c r="S158" s="5"/>
      <c r="T158" s="5"/>
      <c r="U158" s="5"/>
      <c r="V158" s="5"/>
      <c r="W158" s="5"/>
      <c r="X158" s="5"/>
      <c r="Y158" s="5"/>
      <c r="Z158" s="5"/>
    </row>
    <row r="159" spans="1:26" ht="15.75" customHeight="1" x14ac:dyDescent="0.25">
      <c r="A159" s="5"/>
      <c r="B159" s="5"/>
      <c r="C159" s="5"/>
      <c r="D159" s="5"/>
      <c r="E159" s="5"/>
      <c r="F159" s="5"/>
      <c r="G159" s="20"/>
      <c r="H159" s="5"/>
      <c r="I159" s="5"/>
      <c r="J159" s="5"/>
      <c r="K159" s="5"/>
      <c r="L159" s="5"/>
      <c r="M159" s="5"/>
      <c r="N159" s="5"/>
      <c r="O159" s="5"/>
      <c r="P159" s="5"/>
      <c r="Q159" s="5"/>
      <c r="R159" s="5"/>
      <c r="S159" s="5"/>
      <c r="T159" s="5"/>
      <c r="U159" s="5"/>
      <c r="V159" s="5"/>
      <c r="W159" s="5"/>
      <c r="X159" s="5"/>
      <c r="Y159" s="5"/>
      <c r="Z159" s="5"/>
    </row>
    <row r="160" spans="1:26" ht="15.75" customHeight="1" x14ac:dyDescent="0.25">
      <c r="A160" s="5"/>
      <c r="B160" s="5"/>
      <c r="C160" s="5"/>
      <c r="D160" s="5"/>
      <c r="E160" s="5"/>
      <c r="F160" s="5"/>
      <c r="G160" s="20"/>
      <c r="H160" s="5"/>
      <c r="I160" s="5"/>
      <c r="J160" s="5"/>
      <c r="K160" s="5"/>
      <c r="L160" s="5"/>
      <c r="M160" s="5"/>
      <c r="N160" s="5"/>
      <c r="O160" s="5"/>
      <c r="P160" s="5"/>
      <c r="Q160" s="5"/>
      <c r="R160" s="5"/>
      <c r="S160" s="5"/>
      <c r="T160" s="5"/>
      <c r="U160" s="5"/>
      <c r="V160" s="5"/>
      <c r="W160" s="5"/>
      <c r="X160" s="5"/>
      <c r="Y160" s="5"/>
      <c r="Z160" s="5"/>
    </row>
    <row r="161" spans="1:26" ht="15.75" customHeight="1" x14ac:dyDescent="0.25">
      <c r="A161" s="5"/>
      <c r="B161" s="5"/>
      <c r="C161" s="5"/>
      <c r="D161" s="5"/>
      <c r="E161" s="5"/>
      <c r="F161" s="5"/>
      <c r="G161" s="20"/>
      <c r="H161" s="5"/>
      <c r="I161" s="5"/>
      <c r="J161" s="5"/>
      <c r="K161" s="5"/>
      <c r="L161" s="5"/>
      <c r="M161" s="5"/>
      <c r="N161" s="5"/>
      <c r="O161" s="5"/>
      <c r="P161" s="5"/>
      <c r="Q161" s="5"/>
      <c r="R161" s="5"/>
      <c r="S161" s="5"/>
      <c r="T161" s="5"/>
      <c r="U161" s="5"/>
      <c r="V161" s="5"/>
      <c r="W161" s="5"/>
      <c r="X161" s="5"/>
      <c r="Y161" s="5"/>
      <c r="Z161" s="5"/>
    </row>
    <row r="162" spans="1:26" ht="15.75" customHeight="1" x14ac:dyDescent="0.25">
      <c r="A162" s="5"/>
      <c r="B162" s="5"/>
      <c r="C162" s="5"/>
      <c r="D162" s="5"/>
      <c r="E162" s="5"/>
      <c r="F162" s="5"/>
      <c r="G162" s="20"/>
      <c r="H162" s="5"/>
      <c r="I162" s="5"/>
      <c r="J162" s="5"/>
      <c r="K162" s="5"/>
      <c r="L162" s="5"/>
      <c r="M162" s="5"/>
      <c r="N162" s="5"/>
      <c r="O162" s="5"/>
      <c r="P162" s="5"/>
      <c r="Q162" s="5"/>
      <c r="R162" s="5"/>
      <c r="S162" s="5"/>
      <c r="T162" s="5"/>
      <c r="U162" s="5"/>
      <c r="V162" s="5"/>
      <c r="W162" s="5"/>
      <c r="X162" s="5"/>
      <c r="Y162" s="5"/>
      <c r="Z162" s="5"/>
    </row>
    <row r="163" spans="1:26" ht="15.75" customHeight="1" x14ac:dyDescent="0.25">
      <c r="A163" s="5"/>
      <c r="B163" s="5"/>
      <c r="C163" s="5"/>
      <c r="D163" s="5"/>
      <c r="E163" s="5"/>
      <c r="F163" s="5"/>
      <c r="G163" s="20"/>
      <c r="H163" s="5"/>
      <c r="I163" s="5"/>
      <c r="J163" s="5"/>
      <c r="K163" s="5"/>
      <c r="L163" s="5"/>
      <c r="M163" s="5"/>
      <c r="N163" s="5"/>
      <c r="O163" s="5"/>
      <c r="P163" s="5"/>
      <c r="Q163" s="5"/>
      <c r="R163" s="5"/>
      <c r="S163" s="5"/>
      <c r="T163" s="5"/>
      <c r="U163" s="5"/>
      <c r="V163" s="5"/>
      <c r="W163" s="5"/>
      <c r="X163" s="5"/>
      <c r="Y163" s="5"/>
      <c r="Z163" s="5"/>
    </row>
    <row r="164" spans="1:26" ht="15.75" customHeight="1" x14ac:dyDescent="0.25">
      <c r="A164" s="5"/>
      <c r="B164" s="5"/>
      <c r="C164" s="5"/>
      <c r="D164" s="5"/>
      <c r="E164" s="5"/>
      <c r="F164" s="5"/>
      <c r="G164" s="20"/>
      <c r="H164" s="5"/>
      <c r="I164" s="5"/>
      <c r="J164" s="5"/>
      <c r="K164" s="5"/>
      <c r="L164" s="5"/>
      <c r="M164" s="5"/>
      <c r="N164" s="5"/>
      <c r="O164" s="5"/>
      <c r="P164" s="5"/>
      <c r="Q164" s="5"/>
      <c r="R164" s="5"/>
      <c r="S164" s="5"/>
      <c r="T164" s="5"/>
      <c r="U164" s="5"/>
      <c r="V164" s="5"/>
      <c r="W164" s="5"/>
      <c r="X164" s="5"/>
      <c r="Y164" s="5"/>
      <c r="Z164" s="5"/>
    </row>
    <row r="165" spans="1:26" ht="15.75" customHeight="1" x14ac:dyDescent="0.25">
      <c r="A165" s="5"/>
      <c r="B165" s="5"/>
      <c r="C165" s="5"/>
      <c r="D165" s="5"/>
      <c r="E165" s="5"/>
      <c r="F165" s="5"/>
      <c r="G165" s="20"/>
      <c r="H165" s="5"/>
      <c r="I165" s="5"/>
      <c r="J165" s="5"/>
      <c r="K165" s="5"/>
      <c r="L165" s="5"/>
      <c r="M165" s="5"/>
      <c r="N165" s="5"/>
      <c r="O165" s="5"/>
      <c r="P165" s="5"/>
      <c r="Q165" s="5"/>
      <c r="R165" s="5"/>
      <c r="S165" s="5"/>
      <c r="T165" s="5"/>
      <c r="U165" s="5"/>
      <c r="V165" s="5"/>
      <c r="W165" s="5"/>
      <c r="X165" s="5"/>
      <c r="Y165" s="5"/>
      <c r="Z165" s="5"/>
    </row>
    <row r="166" spans="1:26" ht="15.75" customHeight="1" x14ac:dyDescent="0.25">
      <c r="A166" s="5"/>
      <c r="B166" s="5"/>
      <c r="C166" s="5"/>
      <c r="D166" s="5"/>
      <c r="E166" s="5"/>
      <c r="F166" s="5"/>
      <c r="G166" s="20"/>
      <c r="H166" s="5"/>
      <c r="I166" s="5"/>
      <c r="J166" s="5"/>
      <c r="K166" s="5"/>
      <c r="L166" s="5"/>
      <c r="M166" s="5"/>
      <c r="N166" s="5"/>
      <c r="O166" s="5"/>
      <c r="P166" s="5"/>
      <c r="Q166" s="5"/>
      <c r="R166" s="5"/>
      <c r="S166" s="5"/>
      <c r="T166" s="5"/>
      <c r="U166" s="5"/>
      <c r="V166" s="5"/>
      <c r="W166" s="5"/>
      <c r="X166" s="5"/>
      <c r="Y166" s="5"/>
      <c r="Z166" s="5"/>
    </row>
    <row r="167" spans="1:26" ht="15.75" customHeight="1" x14ac:dyDescent="0.25">
      <c r="A167" s="5"/>
      <c r="B167" s="5"/>
      <c r="C167" s="5"/>
      <c r="D167" s="5"/>
      <c r="E167" s="5"/>
      <c r="F167" s="5"/>
      <c r="G167" s="20"/>
      <c r="H167" s="5"/>
      <c r="I167" s="5"/>
      <c r="J167" s="5"/>
      <c r="K167" s="5"/>
      <c r="L167" s="5"/>
      <c r="M167" s="5"/>
      <c r="N167" s="5"/>
      <c r="O167" s="5"/>
      <c r="P167" s="5"/>
      <c r="Q167" s="5"/>
      <c r="R167" s="5"/>
      <c r="S167" s="5"/>
      <c r="T167" s="5"/>
      <c r="U167" s="5"/>
      <c r="V167" s="5"/>
      <c r="W167" s="5"/>
      <c r="X167" s="5"/>
      <c r="Y167" s="5"/>
      <c r="Z167" s="5"/>
    </row>
    <row r="168" spans="1:26" ht="15.75" customHeight="1" x14ac:dyDescent="0.25">
      <c r="A168" s="5"/>
      <c r="B168" s="5"/>
      <c r="C168" s="5"/>
      <c r="D168" s="5"/>
      <c r="E168" s="5"/>
      <c r="F168" s="5"/>
      <c r="G168" s="20"/>
      <c r="H168" s="5"/>
      <c r="I168" s="5"/>
      <c r="J168" s="5"/>
      <c r="K168" s="5"/>
      <c r="L168" s="5"/>
      <c r="M168" s="5"/>
      <c r="N168" s="5"/>
      <c r="O168" s="5"/>
      <c r="P168" s="5"/>
      <c r="Q168" s="5"/>
      <c r="R168" s="5"/>
      <c r="S168" s="5"/>
      <c r="T168" s="5"/>
      <c r="U168" s="5"/>
      <c r="V168" s="5"/>
      <c r="W168" s="5"/>
      <c r="X168" s="5"/>
      <c r="Y168" s="5"/>
      <c r="Z168" s="5"/>
    </row>
    <row r="169" spans="1:26" ht="15.75" customHeight="1" x14ac:dyDescent="0.25">
      <c r="A169" s="5"/>
      <c r="B169" s="5"/>
      <c r="C169" s="5"/>
      <c r="D169" s="5"/>
      <c r="E169" s="5"/>
      <c r="F169" s="5"/>
      <c r="G169" s="20"/>
      <c r="H169" s="5"/>
      <c r="I169" s="5"/>
      <c r="J169" s="5"/>
      <c r="K169" s="5"/>
      <c r="L169" s="5"/>
      <c r="M169" s="5"/>
      <c r="N169" s="5"/>
      <c r="O169" s="5"/>
      <c r="P169" s="5"/>
      <c r="Q169" s="5"/>
      <c r="R169" s="5"/>
      <c r="S169" s="5"/>
      <c r="T169" s="5"/>
      <c r="U169" s="5"/>
      <c r="V169" s="5"/>
      <c r="W169" s="5"/>
      <c r="X169" s="5"/>
      <c r="Y169" s="5"/>
      <c r="Z169" s="5"/>
    </row>
    <row r="170" spans="1:26" ht="15.75" customHeight="1" x14ac:dyDescent="0.25">
      <c r="A170" s="5"/>
      <c r="B170" s="5"/>
      <c r="C170" s="5"/>
      <c r="D170" s="5"/>
      <c r="E170" s="5"/>
      <c r="F170" s="5"/>
      <c r="G170" s="20"/>
      <c r="H170" s="5"/>
      <c r="I170" s="5"/>
      <c r="J170" s="5"/>
      <c r="K170" s="5"/>
      <c r="L170" s="5"/>
      <c r="M170" s="5"/>
      <c r="N170" s="5"/>
      <c r="O170" s="5"/>
      <c r="P170" s="5"/>
      <c r="Q170" s="5"/>
      <c r="R170" s="5"/>
      <c r="S170" s="5"/>
      <c r="T170" s="5"/>
      <c r="U170" s="5"/>
      <c r="V170" s="5"/>
      <c r="W170" s="5"/>
      <c r="X170" s="5"/>
      <c r="Y170" s="5"/>
      <c r="Z170" s="5"/>
    </row>
    <row r="171" spans="1:26" ht="15.75" customHeight="1" x14ac:dyDescent="0.25">
      <c r="A171" s="5"/>
      <c r="B171" s="5"/>
      <c r="C171" s="5"/>
      <c r="D171" s="5"/>
      <c r="E171" s="5"/>
      <c r="F171" s="5"/>
      <c r="G171" s="20"/>
      <c r="H171" s="5"/>
      <c r="I171" s="5"/>
      <c r="J171" s="5"/>
      <c r="K171" s="5"/>
      <c r="L171" s="5"/>
      <c r="M171" s="5"/>
      <c r="N171" s="5"/>
      <c r="O171" s="5"/>
      <c r="P171" s="5"/>
      <c r="Q171" s="5"/>
      <c r="R171" s="5"/>
      <c r="S171" s="5"/>
      <c r="T171" s="5"/>
      <c r="U171" s="5"/>
      <c r="V171" s="5"/>
      <c r="W171" s="5"/>
      <c r="X171" s="5"/>
      <c r="Y171" s="5"/>
      <c r="Z171" s="5"/>
    </row>
    <row r="172" spans="1:26" ht="15.75" customHeight="1" x14ac:dyDescent="0.25">
      <c r="A172" s="5"/>
      <c r="B172" s="5"/>
      <c r="C172" s="5"/>
      <c r="D172" s="5"/>
      <c r="E172" s="5"/>
      <c r="F172" s="5"/>
      <c r="G172" s="20"/>
      <c r="H172" s="5"/>
      <c r="I172" s="5"/>
      <c r="J172" s="5"/>
      <c r="K172" s="5"/>
      <c r="L172" s="5"/>
      <c r="M172" s="5"/>
      <c r="N172" s="5"/>
      <c r="O172" s="5"/>
      <c r="P172" s="5"/>
      <c r="Q172" s="5"/>
      <c r="R172" s="5"/>
      <c r="S172" s="5"/>
      <c r="T172" s="5"/>
      <c r="U172" s="5"/>
      <c r="V172" s="5"/>
      <c r="W172" s="5"/>
      <c r="X172" s="5"/>
      <c r="Y172" s="5"/>
      <c r="Z172" s="5"/>
    </row>
    <row r="173" spans="1:26" ht="15.75" customHeight="1" x14ac:dyDescent="0.25">
      <c r="A173" s="5"/>
      <c r="B173" s="5"/>
      <c r="C173" s="5"/>
      <c r="D173" s="5"/>
      <c r="E173" s="5"/>
      <c r="F173" s="5"/>
      <c r="G173" s="20"/>
      <c r="H173" s="5"/>
      <c r="I173" s="5"/>
      <c r="J173" s="5"/>
      <c r="K173" s="5"/>
      <c r="L173" s="5"/>
      <c r="M173" s="5"/>
      <c r="N173" s="5"/>
      <c r="O173" s="5"/>
      <c r="P173" s="5"/>
      <c r="Q173" s="5"/>
      <c r="R173" s="5"/>
      <c r="S173" s="5"/>
      <c r="T173" s="5"/>
      <c r="U173" s="5"/>
      <c r="V173" s="5"/>
      <c r="W173" s="5"/>
      <c r="X173" s="5"/>
      <c r="Y173" s="5"/>
      <c r="Z173" s="5"/>
    </row>
    <row r="174" spans="1:26" ht="15.75" customHeight="1" x14ac:dyDescent="0.25">
      <c r="A174" s="5"/>
      <c r="B174" s="5"/>
      <c r="C174" s="5"/>
      <c r="D174" s="5"/>
      <c r="E174" s="5"/>
      <c r="F174" s="5"/>
      <c r="G174" s="20"/>
      <c r="H174" s="5"/>
      <c r="I174" s="5"/>
      <c r="J174" s="5"/>
      <c r="K174" s="5"/>
      <c r="L174" s="5"/>
      <c r="M174" s="5"/>
      <c r="N174" s="5"/>
      <c r="O174" s="5"/>
      <c r="P174" s="5"/>
      <c r="Q174" s="5"/>
      <c r="R174" s="5"/>
      <c r="S174" s="5"/>
      <c r="T174" s="5"/>
      <c r="U174" s="5"/>
      <c r="V174" s="5"/>
      <c r="W174" s="5"/>
      <c r="X174" s="5"/>
      <c r="Y174" s="5"/>
      <c r="Z174" s="5"/>
    </row>
    <row r="175" spans="1:26" ht="15.75" customHeight="1" x14ac:dyDescent="0.25">
      <c r="A175" s="5"/>
      <c r="B175" s="5"/>
      <c r="C175" s="5"/>
      <c r="D175" s="5"/>
      <c r="E175" s="5"/>
      <c r="F175" s="5"/>
      <c r="G175" s="20"/>
      <c r="H175" s="5"/>
      <c r="I175" s="5"/>
      <c r="J175" s="5"/>
      <c r="K175" s="5"/>
      <c r="L175" s="5"/>
      <c r="M175" s="5"/>
      <c r="N175" s="5"/>
      <c r="O175" s="5"/>
      <c r="P175" s="5"/>
      <c r="Q175" s="5"/>
      <c r="R175" s="5"/>
      <c r="S175" s="5"/>
      <c r="T175" s="5"/>
      <c r="U175" s="5"/>
      <c r="V175" s="5"/>
      <c r="W175" s="5"/>
      <c r="X175" s="5"/>
      <c r="Y175" s="5"/>
      <c r="Z175" s="5"/>
    </row>
    <row r="176" spans="1:26" ht="15.75" customHeight="1" x14ac:dyDescent="0.25">
      <c r="A176" s="5"/>
      <c r="B176" s="5"/>
      <c r="C176" s="5"/>
      <c r="D176" s="5"/>
      <c r="E176" s="5"/>
      <c r="F176" s="5"/>
      <c r="G176" s="20"/>
      <c r="H176" s="5"/>
      <c r="I176" s="5"/>
      <c r="J176" s="5"/>
      <c r="K176" s="5"/>
      <c r="L176" s="5"/>
      <c r="M176" s="5"/>
      <c r="N176" s="5"/>
      <c r="O176" s="5"/>
      <c r="P176" s="5"/>
      <c r="Q176" s="5"/>
      <c r="R176" s="5"/>
      <c r="S176" s="5"/>
      <c r="T176" s="5"/>
      <c r="U176" s="5"/>
      <c r="V176" s="5"/>
      <c r="W176" s="5"/>
      <c r="X176" s="5"/>
      <c r="Y176" s="5"/>
      <c r="Z176" s="5"/>
    </row>
    <row r="177" spans="1:26" ht="15.75" customHeight="1" x14ac:dyDescent="0.25">
      <c r="A177" s="5"/>
      <c r="B177" s="5"/>
      <c r="C177" s="5"/>
      <c r="D177" s="5"/>
      <c r="E177" s="5"/>
      <c r="F177" s="5"/>
      <c r="G177" s="20"/>
      <c r="H177" s="5"/>
      <c r="I177" s="5"/>
      <c r="J177" s="5"/>
      <c r="K177" s="5"/>
      <c r="L177" s="5"/>
      <c r="M177" s="5"/>
      <c r="N177" s="5"/>
      <c r="O177" s="5"/>
      <c r="P177" s="5"/>
      <c r="Q177" s="5"/>
      <c r="R177" s="5"/>
      <c r="S177" s="5"/>
      <c r="T177" s="5"/>
      <c r="U177" s="5"/>
      <c r="V177" s="5"/>
      <c r="W177" s="5"/>
      <c r="X177" s="5"/>
      <c r="Y177" s="5"/>
      <c r="Z177" s="5"/>
    </row>
    <row r="178" spans="1:26" ht="15.75" customHeight="1" x14ac:dyDescent="0.25">
      <c r="A178" s="5"/>
      <c r="B178" s="5"/>
      <c r="C178" s="5"/>
      <c r="D178" s="5"/>
      <c r="E178" s="5"/>
      <c r="F178" s="5"/>
      <c r="G178" s="20"/>
      <c r="H178" s="5"/>
      <c r="I178" s="5"/>
      <c r="J178" s="5"/>
      <c r="K178" s="5"/>
      <c r="L178" s="5"/>
      <c r="M178" s="5"/>
      <c r="N178" s="5"/>
      <c r="O178" s="5"/>
      <c r="P178" s="5"/>
      <c r="Q178" s="5"/>
      <c r="R178" s="5"/>
      <c r="S178" s="5"/>
      <c r="T178" s="5"/>
      <c r="U178" s="5"/>
      <c r="V178" s="5"/>
      <c r="W178" s="5"/>
      <c r="X178" s="5"/>
      <c r="Y178" s="5"/>
      <c r="Z178" s="5"/>
    </row>
    <row r="179" spans="1:26" ht="15.75" customHeight="1" x14ac:dyDescent="0.25">
      <c r="A179" s="5"/>
      <c r="B179" s="5"/>
      <c r="C179" s="5"/>
      <c r="D179" s="5"/>
      <c r="E179" s="5"/>
      <c r="F179" s="5"/>
      <c r="G179" s="20"/>
      <c r="H179" s="5"/>
      <c r="I179" s="5"/>
      <c r="J179" s="5"/>
      <c r="K179" s="5"/>
      <c r="L179" s="5"/>
      <c r="M179" s="5"/>
      <c r="N179" s="5"/>
      <c r="O179" s="5"/>
      <c r="P179" s="5"/>
      <c r="Q179" s="5"/>
      <c r="R179" s="5"/>
      <c r="S179" s="5"/>
      <c r="T179" s="5"/>
      <c r="U179" s="5"/>
      <c r="V179" s="5"/>
      <c r="W179" s="5"/>
      <c r="X179" s="5"/>
      <c r="Y179" s="5"/>
      <c r="Z179" s="5"/>
    </row>
    <row r="180" spans="1:26" ht="15.75" customHeight="1" x14ac:dyDescent="0.25">
      <c r="A180" s="5"/>
      <c r="B180" s="5"/>
      <c r="C180" s="5"/>
      <c r="D180" s="5"/>
      <c r="E180" s="5"/>
      <c r="F180" s="5"/>
      <c r="G180" s="20"/>
      <c r="H180" s="5"/>
      <c r="I180" s="5"/>
      <c r="J180" s="5"/>
      <c r="K180" s="5"/>
      <c r="L180" s="5"/>
      <c r="M180" s="5"/>
      <c r="N180" s="5"/>
      <c r="O180" s="5"/>
      <c r="P180" s="5"/>
      <c r="Q180" s="5"/>
      <c r="R180" s="5"/>
      <c r="S180" s="5"/>
      <c r="T180" s="5"/>
      <c r="U180" s="5"/>
      <c r="V180" s="5"/>
      <c r="W180" s="5"/>
      <c r="X180" s="5"/>
      <c r="Y180" s="5"/>
      <c r="Z180" s="5"/>
    </row>
    <row r="181" spans="1:26" ht="15.75" customHeight="1" x14ac:dyDescent="0.25">
      <c r="A181" s="5"/>
      <c r="B181" s="5"/>
      <c r="C181" s="5"/>
      <c r="D181" s="5"/>
      <c r="E181" s="5"/>
      <c r="F181" s="5"/>
      <c r="G181" s="20"/>
      <c r="H181" s="5"/>
      <c r="I181" s="5"/>
      <c r="J181" s="5"/>
      <c r="K181" s="5"/>
      <c r="L181" s="5"/>
      <c r="M181" s="5"/>
      <c r="N181" s="5"/>
      <c r="O181" s="5"/>
      <c r="P181" s="5"/>
      <c r="Q181" s="5"/>
      <c r="R181" s="5"/>
      <c r="S181" s="5"/>
      <c r="T181" s="5"/>
      <c r="U181" s="5"/>
      <c r="V181" s="5"/>
      <c r="W181" s="5"/>
      <c r="X181" s="5"/>
      <c r="Y181" s="5"/>
      <c r="Z181" s="5"/>
    </row>
    <row r="182" spans="1:26" ht="15.75" customHeight="1" x14ac:dyDescent="0.25">
      <c r="A182" s="5"/>
      <c r="B182" s="5"/>
      <c r="C182" s="5"/>
      <c r="D182" s="5"/>
      <c r="E182" s="5"/>
      <c r="F182" s="5"/>
      <c r="G182" s="20"/>
      <c r="H182" s="5"/>
      <c r="I182" s="5"/>
      <c r="J182" s="5"/>
      <c r="K182" s="5"/>
      <c r="L182" s="5"/>
      <c r="M182" s="5"/>
      <c r="N182" s="5"/>
      <c r="O182" s="5"/>
      <c r="P182" s="5"/>
      <c r="Q182" s="5"/>
      <c r="R182" s="5"/>
      <c r="S182" s="5"/>
      <c r="T182" s="5"/>
      <c r="U182" s="5"/>
      <c r="V182" s="5"/>
      <c r="W182" s="5"/>
      <c r="X182" s="5"/>
      <c r="Y182" s="5"/>
      <c r="Z182" s="5"/>
    </row>
    <row r="183" spans="1:26" ht="15.75" customHeight="1" x14ac:dyDescent="0.25">
      <c r="A183" s="5"/>
      <c r="B183" s="5"/>
      <c r="C183" s="5"/>
      <c r="D183" s="5"/>
      <c r="E183" s="5"/>
      <c r="F183" s="5"/>
      <c r="G183" s="20"/>
      <c r="H183" s="5"/>
      <c r="I183" s="5"/>
      <c r="J183" s="5"/>
      <c r="K183" s="5"/>
      <c r="L183" s="5"/>
      <c r="M183" s="5"/>
      <c r="N183" s="5"/>
      <c r="O183" s="5"/>
      <c r="P183" s="5"/>
      <c r="Q183" s="5"/>
      <c r="R183" s="5"/>
      <c r="S183" s="5"/>
      <c r="T183" s="5"/>
      <c r="U183" s="5"/>
      <c r="V183" s="5"/>
      <c r="W183" s="5"/>
      <c r="X183" s="5"/>
      <c r="Y183" s="5"/>
      <c r="Z183" s="5"/>
    </row>
    <row r="184" spans="1:26" ht="15.75" customHeight="1" x14ac:dyDescent="0.25">
      <c r="A184" s="5"/>
      <c r="B184" s="5"/>
      <c r="C184" s="5"/>
      <c r="D184" s="5"/>
      <c r="E184" s="5"/>
      <c r="F184" s="5"/>
      <c r="G184" s="20"/>
      <c r="H184" s="5"/>
      <c r="I184" s="5"/>
      <c r="J184" s="5"/>
      <c r="K184" s="5"/>
      <c r="L184" s="5"/>
      <c r="M184" s="5"/>
      <c r="N184" s="5"/>
      <c r="O184" s="5"/>
      <c r="P184" s="5"/>
      <c r="Q184" s="5"/>
      <c r="R184" s="5"/>
      <c r="S184" s="5"/>
      <c r="T184" s="5"/>
      <c r="U184" s="5"/>
      <c r="V184" s="5"/>
      <c r="W184" s="5"/>
      <c r="X184" s="5"/>
      <c r="Y184" s="5"/>
      <c r="Z184" s="5"/>
    </row>
    <row r="185" spans="1:26" ht="15.75" customHeight="1" x14ac:dyDescent="0.25">
      <c r="A185" s="5"/>
      <c r="B185" s="5"/>
      <c r="C185" s="5"/>
      <c r="D185" s="5"/>
      <c r="E185" s="5"/>
      <c r="F185" s="5"/>
      <c r="G185" s="20"/>
      <c r="H185" s="5"/>
      <c r="I185" s="5"/>
      <c r="J185" s="5"/>
      <c r="K185" s="5"/>
      <c r="L185" s="5"/>
      <c r="M185" s="5"/>
      <c r="N185" s="5"/>
      <c r="O185" s="5"/>
      <c r="P185" s="5"/>
      <c r="Q185" s="5"/>
      <c r="R185" s="5"/>
      <c r="S185" s="5"/>
      <c r="T185" s="5"/>
      <c r="U185" s="5"/>
      <c r="V185" s="5"/>
      <c r="W185" s="5"/>
      <c r="X185" s="5"/>
      <c r="Y185" s="5"/>
      <c r="Z185" s="5"/>
    </row>
    <row r="186" spans="1:26" ht="15.75" customHeight="1" x14ac:dyDescent="0.25">
      <c r="A186" s="5"/>
      <c r="B186" s="5"/>
      <c r="C186" s="5"/>
      <c r="D186" s="5"/>
      <c r="E186" s="5"/>
      <c r="F186" s="5"/>
      <c r="G186" s="20"/>
      <c r="H186" s="5"/>
      <c r="I186" s="5"/>
      <c r="J186" s="5"/>
      <c r="K186" s="5"/>
      <c r="L186" s="5"/>
      <c r="M186" s="5"/>
      <c r="N186" s="5"/>
      <c r="O186" s="5"/>
      <c r="P186" s="5"/>
      <c r="Q186" s="5"/>
      <c r="R186" s="5"/>
      <c r="S186" s="5"/>
      <c r="T186" s="5"/>
      <c r="U186" s="5"/>
      <c r="V186" s="5"/>
      <c r="W186" s="5"/>
      <c r="X186" s="5"/>
      <c r="Y186" s="5"/>
      <c r="Z186" s="5"/>
    </row>
    <row r="187" spans="1:26" ht="15.75" customHeight="1" x14ac:dyDescent="0.25">
      <c r="A187" s="5"/>
      <c r="B187" s="5"/>
      <c r="C187" s="5"/>
      <c r="D187" s="5"/>
      <c r="E187" s="5"/>
      <c r="F187" s="5"/>
      <c r="G187" s="20"/>
      <c r="H187" s="5"/>
      <c r="I187" s="5"/>
      <c r="J187" s="5"/>
      <c r="K187" s="5"/>
      <c r="L187" s="5"/>
      <c r="M187" s="5"/>
      <c r="N187" s="5"/>
      <c r="O187" s="5"/>
      <c r="P187" s="5"/>
      <c r="Q187" s="5"/>
      <c r="R187" s="5"/>
      <c r="S187" s="5"/>
      <c r="T187" s="5"/>
      <c r="U187" s="5"/>
      <c r="V187" s="5"/>
      <c r="W187" s="5"/>
      <c r="X187" s="5"/>
      <c r="Y187" s="5"/>
      <c r="Z187" s="5"/>
    </row>
    <row r="188" spans="1:26" ht="15.75" customHeight="1" x14ac:dyDescent="0.25">
      <c r="A188" s="5"/>
      <c r="B188" s="5"/>
      <c r="C188" s="5"/>
      <c r="D188" s="5"/>
      <c r="E188" s="5"/>
      <c r="F188" s="5"/>
      <c r="G188" s="20"/>
      <c r="H188" s="5"/>
      <c r="I188" s="5"/>
      <c r="J188" s="5"/>
      <c r="K188" s="5"/>
      <c r="L188" s="5"/>
      <c r="M188" s="5"/>
      <c r="N188" s="5"/>
      <c r="O188" s="5"/>
      <c r="P188" s="5"/>
      <c r="Q188" s="5"/>
      <c r="R188" s="5"/>
      <c r="S188" s="5"/>
      <c r="T188" s="5"/>
      <c r="U188" s="5"/>
      <c r="V188" s="5"/>
      <c r="W188" s="5"/>
      <c r="X188" s="5"/>
      <c r="Y188" s="5"/>
      <c r="Z188" s="5"/>
    </row>
    <row r="189" spans="1:26" ht="15.75" customHeight="1" x14ac:dyDescent="0.25">
      <c r="A189" s="5"/>
      <c r="B189" s="5"/>
      <c r="C189" s="5"/>
      <c r="D189" s="5"/>
      <c r="E189" s="5"/>
      <c r="F189" s="5"/>
      <c r="G189" s="20"/>
      <c r="H189" s="5"/>
      <c r="I189" s="5"/>
      <c r="J189" s="5"/>
      <c r="K189" s="5"/>
      <c r="L189" s="5"/>
      <c r="M189" s="5"/>
      <c r="N189" s="5"/>
      <c r="O189" s="5"/>
      <c r="P189" s="5"/>
      <c r="Q189" s="5"/>
      <c r="R189" s="5"/>
      <c r="S189" s="5"/>
      <c r="T189" s="5"/>
      <c r="U189" s="5"/>
      <c r="V189" s="5"/>
      <c r="W189" s="5"/>
      <c r="X189" s="5"/>
      <c r="Y189" s="5"/>
      <c r="Z189" s="5"/>
    </row>
    <row r="190" spans="1:26" ht="15.75" customHeight="1" x14ac:dyDescent="0.25">
      <c r="A190" s="5"/>
      <c r="B190" s="5"/>
      <c r="C190" s="5"/>
      <c r="D190" s="5"/>
      <c r="E190" s="5"/>
      <c r="F190" s="5"/>
      <c r="G190" s="20"/>
      <c r="H190" s="5"/>
      <c r="I190" s="5"/>
      <c r="J190" s="5"/>
      <c r="K190" s="5"/>
      <c r="L190" s="5"/>
      <c r="M190" s="5"/>
      <c r="N190" s="5"/>
      <c r="O190" s="5"/>
      <c r="P190" s="5"/>
      <c r="Q190" s="5"/>
      <c r="R190" s="5"/>
      <c r="S190" s="5"/>
      <c r="T190" s="5"/>
      <c r="U190" s="5"/>
      <c r="V190" s="5"/>
      <c r="W190" s="5"/>
      <c r="X190" s="5"/>
      <c r="Y190" s="5"/>
      <c r="Z190" s="5"/>
    </row>
    <row r="191" spans="1:26" ht="15.75" customHeight="1" x14ac:dyDescent="0.25">
      <c r="A191" s="5"/>
      <c r="B191" s="5"/>
      <c r="C191" s="5"/>
      <c r="D191" s="5"/>
      <c r="E191" s="5"/>
      <c r="F191" s="5"/>
      <c r="G191" s="20"/>
      <c r="H191" s="5"/>
      <c r="I191" s="5"/>
      <c r="J191" s="5"/>
      <c r="K191" s="5"/>
      <c r="L191" s="5"/>
      <c r="M191" s="5"/>
      <c r="N191" s="5"/>
      <c r="O191" s="5"/>
      <c r="P191" s="5"/>
      <c r="Q191" s="5"/>
      <c r="R191" s="5"/>
      <c r="S191" s="5"/>
      <c r="T191" s="5"/>
      <c r="U191" s="5"/>
      <c r="V191" s="5"/>
      <c r="W191" s="5"/>
      <c r="X191" s="5"/>
      <c r="Y191" s="5"/>
      <c r="Z191" s="5"/>
    </row>
    <row r="192" spans="1:26" ht="15.75" customHeight="1" x14ac:dyDescent="0.25">
      <c r="A192" s="5"/>
      <c r="B192" s="5"/>
      <c r="C192" s="5"/>
      <c r="D192" s="5"/>
      <c r="E192" s="5"/>
      <c r="F192" s="5"/>
      <c r="G192" s="20"/>
      <c r="H192" s="5"/>
      <c r="I192" s="5"/>
      <c r="J192" s="5"/>
      <c r="K192" s="5"/>
      <c r="L192" s="5"/>
      <c r="M192" s="5"/>
      <c r="N192" s="5"/>
      <c r="O192" s="5"/>
      <c r="P192" s="5"/>
      <c r="Q192" s="5"/>
      <c r="R192" s="5"/>
      <c r="S192" s="5"/>
      <c r="T192" s="5"/>
      <c r="U192" s="5"/>
      <c r="V192" s="5"/>
      <c r="W192" s="5"/>
      <c r="X192" s="5"/>
      <c r="Y192" s="5"/>
      <c r="Z192" s="5"/>
    </row>
    <row r="193" spans="1:26" ht="15.75" customHeight="1" x14ac:dyDescent="0.25">
      <c r="A193" s="5"/>
      <c r="B193" s="5"/>
      <c r="C193" s="5"/>
      <c r="D193" s="5"/>
      <c r="E193" s="5"/>
      <c r="F193" s="5"/>
      <c r="G193" s="20"/>
      <c r="H193" s="5"/>
      <c r="I193" s="5"/>
      <c r="J193" s="5"/>
      <c r="K193" s="5"/>
      <c r="L193" s="5"/>
      <c r="M193" s="5"/>
      <c r="N193" s="5"/>
      <c r="O193" s="5"/>
      <c r="P193" s="5"/>
      <c r="Q193" s="5"/>
      <c r="R193" s="5"/>
      <c r="S193" s="5"/>
      <c r="T193" s="5"/>
      <c r="U193" s="5"/>
      <c r="V193" s="5"/>
      <c r="W193" s="5"/>
      <c r="X193" s="5"/>
      <c r="Y193" s="5"/>
      <c r="Z193" s="5"/>
    </row>
    <row r="194" spans="1:26" ht="15.75" customHeight="1" x14ac:dyDescent="0.25">
      <c r="A194" s="5"/>
      <c r="B194" s="5"/>
      <c r="C194" s="5"/>
      <c r="D194" s="5"/>
      <c r="E194" s="5"/>
      <c r="F194" s="5"/>
      <c r="G194" s="20"/>
      <c r="H194" s="5"/>
      <c r="I194" s="5"/>
      <c r="J194" s="5"/>
      <c r="K194" s="5"/>
      <c r="L194" s="5"/>
      <c r="M194" s="5"/>
      <c r="N194" s="5"/>
      <c r="O194" s="5"/>
      <c r="P194" s="5"/>
      <c r="Q194" s="5"/>
      <c r="R194" s="5"/>
      <c r="S194" s="5"/>
      <c r="T194" s="5"/>
      <c r="U194" s="5"/>
      <c r="V194" s="5"/>
      <c r="W194" s="5"/>
      <c r="X194" s="5"/>
      <c r="Y194" s="5"/>
      <c r="Z194" s="5"/>
    </row>
    <row r="195" spans="1:26" ht="15.75" customHeight="1" x14ac:dyDescent="0.25">
      <c r="A195" s="5"/>
      <c r="B195" s="5"/>
      <c r="C195" s="5"/>
      <c r="D195" s="5"/>
      <c r="E195" s="5"/>
      <c r="F195" s="5"/>
      <c r="G195" s="20"/>
      <c r="H195" s="5"/>
      <c r="I195" s="5"/>
      <c r="J195" s="5"/>
      <c r="K195" s="5"/>
      <c r="L195" s="5"/>
      <c r="M195" s="5"/>
      <c r="N195" s="5"/>
      <c r="O195" s="5"/>
      <c r="P195" s="5"/>
      <c r="Q195" s="5"/>
      <c r="R195" s="5"/>
      <c r="S195" s="5"/>
      <c r="T195" s="5"/>
      <c r="U195" s="5"/>
      <c r="V195" s="5"/>
      <c r="W195" s="5"/>
      <c r="X195" s="5"/>
      <c r="Y195" s="5"/>
      <c r="Z195" s="5"/>
    </row>
    <row r="196" spans="1:26" ht="15.75" customHeight="1" x14ac:dyDescent="0.25">
      <c r="A196" s="5"/>
      <c r="B196" s="5"/>
      <c r="C196" s="5"/>
      <c r="D196" s="5"/>
      <c r="E196" s="5"/>
      <c r="F196" s="5"/>
      <c r="G196" s="20"/>
      <c r="H196" s="5"/>
      <c r="I196" s="5"/>
      <c r="J196" s="5"/>
      <c r="K196" s="5"/>
      <c r="L196" s="5"/>
      <c r="M196" s="5"/>
      <c r="N196" s="5"/>
      <c r="O196" s="5"/>
      <c r="P196" s="5"/>
      <c r="Q196" s="5"/>
      <c r="R196" s="5"/>
      <c r="S196" s="5"/>
      <c r="T196" s="5"/>
      <c r="U196" s="5"/>
      <c r="V196" s="5"/>
      <c r="W196" s="5"/>
      <c r="X196" s="5"/>
      <c r="Y196" s="5"/>
      <c r="Z196" s="5"/>
    </row>
    <row r="197" spans="1:26" ht="15.75" customHeight="1" x14ac:dyDescent="0.25">
      <c r="A197" s="5"/>
      <c r="B197" s="5"/>
      <c r="C197" s="5"/>
      <c r="D197" s="5"/>
      <c r="E197" s="5"/>
      <c r="F197" s="5"/>
      <c r="G197" s="20"/>
      <c r="H197" s="5"/>
      <c r="I197" s="5"/>
      <c r="J197" s="5"/>
      <c r="K197" s="5"/>
      <c r="L197" s="5"/>
      <c r="M197" s="5"/>
      <c r="N197" s="5"/>
      <c r="O197" s="5"/>
      <c r="P197" s="5"/>
      <c r="Q197" s="5"/>
      <c r="R197" s="5"/>
      <c r="S197" s="5"/>
      <c r="T197" s="5"/>
      <c r="U197" s="5"/>
      <c r="V197" s="5"/>
      <c r="W197" s="5"/>
      <c r="X197" s="5"/>
      <c r="Y197" s="5"/>
      <c r="Z197" s="5"/>
    </row>
    <row r="198" spans="1:26" ht="15.75" customHeight="1" x14ac:dyDescent="0.25">
      <c r="A198" s="5"/>
      <c r="B198" s="5"/>
      <c r="C198" s="5"/>
      <c r="D198" s="5"/>
      <c r="E198" s="5"/>
      <c r="F198" s="5"/>
      <c r="G198" s="20"/>
      <c r="H198" s="5"/>
      <c r="I198" s="5"/>
      <c r="J198" s="5"/>
      <c r="K198" s="5"/>
      <c r="L198" s="5"/>
      <c r="M198" s="5"/>
      <c r="N198" s="5"/>
      <c r="O198" s="5"/>
      <c r="P198" s="5"/>
      <c r="Q198" s="5"/>
      <c r="R198" s="5"/>
      <c r="S198" s="5"/>
      <c r="T198" s="5"/>
      <c r="U198" s="5"/>
      <c r="V198" s="5"/>
      <c r="W198" s="5"/>
      <c r="X198" s="5"/>
      <c r="Y198" s="5"/>
      <c r="Z198" s="5"/>
    </row>
    <row r="199" spans="1:26" ht="15.75" customHeight="1" x14ac:dyDescent="0.25">
      <c r="A199" s="5"/>
      <c r="B199" s="5"/>
      <c r="C199" s="5"/>
      <c r="D199" s="5"/>
      <c r="E199" s="5"/>
      <c r="F199" s="5"/>
      <c r="G199" s="20"/>
      <c r="H199" s="5"/>
      <c r="I199" s="5"/>
      <c r="J199" s="5"/>
      <c r="K199" s="5"/>
      <c r="L199" s="5"/>
      <c r="M199" s="5"/>
      <c r="N199" s="5"/>
      <c r="O199" s="5"/>
      <c r="P199" s="5"/>
      <c r="Q199" s="5"/>
      <c r="R199" s="5"/>
      <c r="S199" s="5"/>
      <c r="T199" s="5"/>
      <c r="U199" s="5"/>
      <c r="V199" s="5"/>
      <c r="W199" s="5"/>
      <c r="X199" s="5"/>
      <c r="Y199" s="5"/>
      <c r="Z199" s="5"/>
    </row>
    <row r="200" spans="1:26" ht="15.75" customHeight="1" x14ac:dyDescent="0.25">
      <c r="A200" s="5"/>
      <c r="B200" s="5"/>
      <c r="C200" s="5"/>
      <c r="D200" s="5"/>
      <c r="E200" s="5"/>
      <c r="F200" s="5"/>
      <c r="G200" s="20"/>
      <c r="H200" s="5"/>
      <c r="I200" s="5"/>
      <c r="J200" s="5"/>
      <c r="K200" s="5"/>
      <c r="L200" s="5"/>
      <c r="M200" s="5"/>
      <c r="N200" s="5"/>
      <c r="O200" s="5"/>
      <c r="P200" s="5"/>
      <c r="Q200" s="5"/>
      <c r="R200" s="5"/>
      <c r="S200" s="5"/>
      <c r="T200" s="5"/>
      <c r="U200" s="5"/>
      <c r="V200" s="5"/>
      <c r="W200" s="5"/>
      <c r="X200" s="5"/>
      <c r="Y200" s="5"/>
      <c r="Z200" s="5"/>
    </row>
    <row r="201" spans="1:26" ht="15.75" customHeight="1" x14ac:dyDescent="0.25">
      <c r="A201" s="5"/>
      <c r="B201" s="5"/>
      <c r="C201" s="5"/>
      <c r="D201" s="5"/>
      <c r="E201" s="5"/>
      <c r="F201" s="5"/>
      <c r="G201" s="20"/>
      <c r="H201" s="5"/>
      <c r="I201" s="5"/>
      <c r="J201" s="5"/>
      <c r="K201" s="5"/>
      <c r="L201" s="5"/>
      <c r="M201" s="5"/>
      <c r="N201" s="5"/>
      <c r="O201" s="5"/>
      <c r="P201" s="5"/>
      <c r="Q201" s="5"/>
      <c r="R201" s="5"/>
      <c r="S201" s="5"/>
      <c r="T201" s="5"/>
      <c r="U201" s="5"/>
      <c r="V201" s="5"/>
      <c r="W201" s="5"/>
      <c r="X201" s="5"/>
      <c r="Y201" s="5"/>
      <c r="Z201" s="5"/>
    </row>
    <row r="202" spans="1:26" ht="15.75" customHeight="1" x14ac:dyDescent="0.25">
      <c r="A202" s="5"/>
      <c r="B202" s="5"/>
      <c r="C202" s="5"/>
      <c r="D202" s="5"/>
      <c r="E202" s="5"/>
      <c r="F202" s="5"/>
      <c r="G202" s="20"/>
      <c r="H202" s="5"/>
      <c r="I202" s="5"/>
      <c r="J202" s="5"/>
      <c r="K202" s="5"/>
      <c r="L202" s="5"/>
      <c r="M202" s="5"/>
      <c r="N202" s="5"/>
      <c r="O202" s="5"/>
      <c r="P202" s="5"/>
      <c r="Q202" s="5"/>
      <c r="R202" s="5"/>
      <c r="S202" s="5"/>
      <c r="T202" s="5"/>
      <c r="U202" s="5"/>
      <c r="V202" s="5"/>
      <c r="W202" s="5"/>
      <c r="X202" s="5"/>
      <c r="Y202" s="5"/>
      <c r="Z202" s="5"/>
    </row>
    <row r="203" spans="1:26" ht="15.75" customHeight="1" x14ac:dyDescent="0.25">
      <c r="A203" s="5"/>
      <c r="B203" s="5"/>
      <c r="C203" s="5"/>
      <c r="D203" s="5"/>
      <c r="E203" s="5"/>
      <c r="F203" s="5"/>
      <c r="G203" s="20"/>
      <c r="H203" s="5"/>
      <c r="I203" s="5"/>
      <c r="J203" s="5"/>
      <c r="K203" s="5"/>
      <c r="L203" s="5"/>
      <c r="M203" s="5"/>
      <c r="N203" s="5"/>
      <c r="O203" s="5"/>
      <c r="P203" s="5"/>
      <c r="Q203" s="5"/>
      <c r="R203" s="5"/>
      <c r="S203" s="5"/>
      <c r="T203" s="5"/>
      <c r="U203" s="5"/>
      <c r="V203" s="5"/>
      <c r="W203" s="5"/>
      <c r="X203" s="5"/>
      <c r="Y203" s="5"/>
      <c r="Z203" s="5"/>
    </row>
    <row r="204" spans="1:26" ht="15.75" customHeight="1" x14ac:dyDescent="0.25">
      <c r="A204" s="5"/>
      <c r="B204" s="5"/>
      <c r="C204" s="5"/>
      <c r="D204" s="5"/>
      <c r="E204" s="5"/>
      <c r="F204" s="5"/>
      <c r="G204" s="20"/>
      <c r="H204" s="5"/>
      <c r="I204" s="5"/>
      <c r="J204" s="5"/>
      <c r="K204" s="5"/>
      <c r="L204" s="5"/>
      <c r="M204" s="5"/>
      <c r="N204" s="5"/>
      <c r="O204" s="5"/>
      <c r="P204" s="5"/>
      <c r="Q204" s="5"/>
      <c r="R204" s="5"/>
      <c r="S204" s="5"/>
      <c r="T204" s="5"/>
      <c r="U204" s="5"/>
      <c r="V204" s="5"/>
      <c r="W204" s="5"/>
      <c r="X204" s="5"/>
      <c r="Y204" s="5"/>
      <c r="Z204" s="5"/>
    </row>
    <row r="205" spans="1:26" ht="15.75" customHeight="1" x14ac:dyDescent="0.25">
      <c r="A205" s="5"/>
      <c r="B205" s="5"/>
      <c r="C205" s="5"/>
      <c r="D205" s="5"/>
      <c r="E205" s="5"/>
      <c r="F205" s="5"/>
      <c r="G205" s="20"/>
      <c r="H205" s="5"/>
      <c r="I205" s="5"/>
      <c r="J205" s="5"/>
      <c r="K205" s="5"/>
      <c r="L205" s="5"/>
      <c r="M205" s="5"/>
      <c r="N205" s="5"/>
      <c r="O205" s="5"/>
      <c r="P205" s="5"/>
      <c r="Q205" s="5"/>
      <c r="R205" s="5"/>
      <c r="S205" s="5"/>
      <c r="T205" s="5"/>
      <c r="U205" s="5"/>
      <c r="V205" s="5"/>
      <c r="W205" s="5"/>
      <c r="X205" s="5"/>
      <c r="Y205" s="5"/>
      <c r="Z205" s="5"/>
    </row>
    <row r="206" spans="1:26" ht="15.75" customHeight="1" x14ac:dyDescent="0.25">
      <c r="A206" s="5"/>
      <c r="B206" s="5"/>
      <c r="C206" s="5"/>
      <c r="D206" s="5"/>
      <c r="E206" s="5"/>
      <c r="F206" s="5"/>
      <c r="G206" s="20"/>
      <c r="H206" s="5"/>
      <c r="I206" s="5"/>
      <c r="J206" s="5"/>
      <c r="K206" s="5"/>
      <c r="L206" s="5"/>
      <c r="M206" s="5"/>
      <c r="N206" s="5"/>
      <c r="O206" s="5"/>
      <c r="P206" s="5"/>
      <c r="Q206" s="5"/>
      <c r="R206" s="5"/>
      <c r="S206" s="5"/>
      <c r="T206" s="5"/>
      <c r="U206" s="5"/>
      <c r="V206" s="5"/>
      <c r="W206" s="5"/>
      <c r="X206" s="5"/>
      <c r="Y206" s="5"/>
      <c r="Z206" s="5"/>
    </row>
    <row r="207" spans="1:26" ht="15.75" customHeight="1" x14ac:dyDescent="0.25">
      <c r="A207" s="5"/>
      <c r="B207" s="5"/>
      <c r="C207" s="5"/>
      <c r="D207" s="5"/>
      <c r="E207" s="5"/>
      <c r="F207" s="5"/>
      <c r="G207" s="20"/>
      <c r="H207" s="5"/>
      <c r="I207" s="5"/>
      <c r="J207" s="5"/>
      <c r="K207" s="5"/>
      <c r="L207" s="5"/>
      <c r="M207" s="5"/>
      <c r="N207" s="5"/>
      <c r="O207" s="5"/>
      <c r="P207" s="5"/>
      <c r="Q207" s="5"/>
      <c r="R207" s="5"/>
      <c r="S207" s="5"/>
      <c r="T207" s="5"/>
      <c r="U207" s="5"/>
      <c r="V207" s="5"/>
      <c r="W207" s="5"/>
      <c r="X207" s="5"/>
      <c r="Y207" s="5"/>
      <c r="Z207" s="5"/>
    </row>
    <row r="208" spans="1:26" ht="15.75" customHeight="1" x14ac:dyDescent="0.25">
      <c r="A208" s="5"/>
      <c r="B208" s="5"/>
      <c r="C208" s="5"/>
      <c r="D208" s="5"/>
      <c r="E208" s="5"/>
      <c r="F208" s="5"/>
      <c r="G208" s="20"/>
      <c r="H208" s="5"/>
      <c r="I208" s="5"/>
      <c r="J208" s="5"/>
      <c r="K208" s="5"/>
      <c r="L208" s="5"/>
      <c r="M208" s="5"/>
      <c r="N208" s="5"/>
      <c r="O208" s="5"/>
      <c r="P208" s="5"/>
      <c r="Q208" s="5"/>
      <c r="R208" s="5"/>
      <c r="S208" s="5"/>
      <c r="T208" s="5"/>
      <c r="U208" s="5"/>
      <c r="V208" s="5"/>
      <c r="W208" s="5"/>
      <c r="X208" s="5"/>
      <c r="Y208" s="5"/>
      <c r="Z208" s="5"/>
    </row>
    <row r="209" spans="1:26" ht="15.75" customHeight="1" x14ac:dyDescent="0.25">
      <c r="A209" s="5"/>
      <c r="B209" s="5"/>
      <c r="C209" s="5"/>
      <c r="D209" s="5"/>
      <c r="E209" s="5"/>
      <c r="F209" s="5"/>
      <c r="G209" s="20"/>
      <c r="H209" s="5"/>
      <c r="I209" s="5"/>
      <c r="J209" s="5"/>
      <c r="K209" s="5"/>
      <c r="L209" s="5"/>
      <c r="M209" s="5"/>
      <c r="N209" s="5"/>
      <c r="O209" s="5"/>
      <c r="P209" s="5"/>
      <c r="Q209" s="5"/>
      <c r="R209" s="5"/>
      <c r="S209" s="5"/>
      <c r="T209" s="5"/>
      <c r="U209" s="5"/>
      <c r="V209" s="5"/>
      <c r="W209" s="5"/>
      <c r="X209" s="5"/>
      <c r="Y209" s="5"/>
      <c r="Z209" s="5"/>
    </row>
    <row r="210" spans="1:26" ht="15.75" customHeight="1" x14ac:dyDescent="0.25">
      <c r="A210" s="5"/>
      <c r="B210" s="5"/>
      <c r="C210" s="5"/>
      <c r="D210" s="5"/>
      <c r="E210" s="5"/>
      <c r="F210" s="5"/>
      <c r="G210" s="20"/>
      <c r="H210" s="5"/>
      <c r="I210" s="5"/>
      <c r="J210" s="5"/>
      <c r="K210" s="5"/>
      <c r="L210" s="5"/>
      <c r="M210" s="5"/>
      <c r="N210" s="5"/>
      <c r="O210" s="5"/>
      <c r="P210" s="5"/>
      <c r="Q210" s="5"/>
      <c r="R210" s="5"/>
      <c r="S210" s="5"/>
      <c r="T210" s="5"/>
      <c r="U210" s="5"/>
      <c r="V210" s="5"/>
      <c r="W210" s="5"/>
      <c r="X210" s="5"/>
      <c r="Y210" s="5"/>
      <c r="Z210" s="5"/>
    </row>
    <row r="211" spans="1:26" ht="15.75" customHeight="1" x14ac:dyDescent="0.25">
      <c r="A211" s="5"/>
      <c r="B211" s="5"/>
      <c r="C211" s="5"/>
      <c r="D211" s="5"/>
      <c r="E211" s="5"/>
      <c r="F211" s="5"/>
      <c r="G211" s="20"/>
      <c r="H211" s="5"/>
      <c r="I211" s="5"/>
      <c r="J211" s="5"/>
      <c r="K211" s="5"/>
      <c r="L211" s="5"/>
      <c r="M211" s="5"/>
      <c r="N211" s="5"/>
      <c r="O211" s="5"/>
      <c r="P211" s="5"/>
      <c r="Q211" s="5"/>
      <c r="R211" s="5"/>
      <c r="S211" s="5"/>
      <c r="T211" s="5"/>
      <c r="U211" s="5"/>
      <c r="V211" s="5"/>
      <c r="W211" s="5"/>
      <c r="X211" s="5"/>
      <c r="Y211" s="5"/>
      <c r="Z211" s="5"/>
    </row>
    <row r="212" spans="1:26" ht="15.75" customHeight="1" x14ac:dyDescent="0.25">
      <c r="A212" s="5"/>
      <c r="B212" s="5"/>
      <c r="C212" s="5"/>
      <c r="D212" s="5"/>
      <c r="E212" s="5"/>
      <c r="F212" s="5"/>
      <c r="G212" s="20"/>
      <c r="H212" s="5"/>
      <c r="I212" s="5"/>
      <c r="J212" s="5"/>
      <c r="K212" s="5"/>
      <c r="L212" s="5"/>
      <c r="M212" s="5"/>
      <c r="N212" s="5"/>
      <c r="O212" s="5"/>
      <c r="P212" s="5"/>
      <c r="Q212" s="5"/>
      <c r="R212" s="5"/>
      <c r="S212" s="5"/>
      <c r="T212" s="5"/>
      <c r="U212" s="5"/>
      <c r="V212" s="5"/>
      <c r="W212" s="5"/>
      <c r="X212" s="5"/>
      <c r="Y212" s="5"/>
      <c r="Z212" s="5"/>
    </row>
    <row r="213" spans="1:26" ht="15.75" customHeight="1" x14ac:dyDescent="0.25">
      <c r="A213" s="5"/>
      <c r="B213" s="5"/>
      <c r="C213" s="5"/>
      <c r="D213" s="5"/>
      <c r="E213" s="5"/>
      <c r="F213" s="5"/>
      <c r="G213" s="20"/>
      <c r="H213" s="5"/>
      <c r="I213" s="5"/>
      <c r="J213" s="5"/>
      <c r="K213" s="5"/>
      <c r="L213" s="5"/>
      <c r="M213" s="5"/>
      <c r="N213" s="5"/>
      <c r="O213" s="5"/>
      <c r="P213" s="5"/>
      <c r="Q213" s="5"/>
      <c r="R213" s="5"/>
      <c r="S213" s="5"/>
      <c r="T213" s="5"/>
      <c r="U213" s="5"/>
      <c r="V213" s="5"/>
      <c r="W213" s="5"/>
      <c r="X213" s="5"/>
      <c r="Y213" s="5"/>
      <c r="Z213" s="5"/>
    </row>
    <row r="214" spans="1:26" ht="15.75" customHeight="1" x14ac:dyDescent="0.25">
      <c r="A214" s="5"/>
      <c r="B214" s="5"/>
      <c r="C214" s="5"/>
      <c r="D214" s="5"/>
      <c r="E214" s="5"/>
      <c r="F214" s="5"/>
      <c r="G214" s="20"/>
      <c r="H214" s="5"/>
      <c r="I214" s="5"/>
      <c r="J214" s="5"/>
      <c r="K214" s="5"/>
      <c r="L214" s="5"/>
      <c r="M214" s="5"/>
      <c r="N214" s="5"/>
      <c r="O214" s="5"/>
      <c r="P214" s="5"/>
      <c r="Q214" s="5"/>
      <c r="R214" s="5"/>
      <c r="S214" s="5"/>
      <c r="T214" s="5"/>
      <c r="U214" s="5"/>
      <c r="V214" s="5"/>
      <c r="W214" s="5"/>
      <c r="X214" s="5"/>
      <c r="Y214" s="5"/>
      <c r="Z214" s="5"/>
    </row>
    <row r="215" spans="1:26" ht="15.75" customHeight="1" x14ac:dyDescent="0.25">
      <c r="A215" s="5"/>
      <c r="B215" s="5"/>
      <c r="C215" s="5"/>
      <c r="D215" s="5"/>
      <c r="E215" s="5"/>
      <c r="F215" s="5"/>
      <c r="G215" s="20"/>
      <c r="H215" s="5"/>
      <c r="I215" s="5"/>
      <c r="J215" s="5"/>
      <c r="K215" s="5"/>
      <c r="L215" s="5"/>
      <c r="M215" s="5"/>
      <c r="N215" s="5"/>
      <c r="O215" s="5"/>
      <c r="P215" s="5"/>
      <c r="Q215" s="5"/>
      <c r="R215" s="5"/>
      <c r="S215" s="5"/>
      <c r="T215" s="5"/>
      <c r="U215" s="5"/>
      <c r="V215" s="5"/>
      <c r="W215" s="5"/>
      <c r="X215" s="5"/>
      <c r="Y215" s="5"/>
      <c r="Z215" s="5"/>
    </row>
    <row r="216" spans="1:26" ht="15.75" customHeight="1" x14ac:dyDescent="0.25">
      <c r="A216" s="5"/>
      <c r="B216" s="5"/>
      <c r="C216" s="5"/>
      <c r="D216" s="5"/>
      <c r="E216" s="5"/>
      <c r="F216" s="5"/>
      <c r="G216" s="20"/>
      <c r="H216" s="5"/>
      <c r="I216" s="5"/>
      <c r="J216" s="5"/>
      <c r="K216" s="5"/>
      <c r="L216" s="5"/>
      <c r="M216" s="5"/>
      <c r="N216" s="5"/>
      <c r="O216" s="5"/>
      <c r="P216" s="5"/>
      <c r="Q216" s="5"/>
      <c r="R216" s="5"/>
      <c r="S216" s="5"/>
      <c r="T216" s="5"/>
      <c r="U216" s="5"/>
      <c r="V216" s="5"/>
      <c r="W216" s="5"/>
      <c r="X216" s="5"/>
      <c r="Y216" s="5"/>
      <c r="Z216" s="5"/>
    </row>
    <row r="217" spans="1:26" ht="15.75" customHeight="1" x14ac:dyDescent="0.25">
      <c r="A217" s="5"/>
      <c r="B217" s="5"/>
      <c r="C217" s="5"/>
      <c r="D217" s="5"/>
      <c r="E217" s="5"/>
      <c r="F217" s="5"/>
      <c r="G217" s="20"/>
      <c r="H217" s="5"/>
      <c r="I217" s="5"/>
      <c r="J217" s="5"/>
      <c r="K217" s="5"/>
      <c r="L217" s="5"/>
      <c r="M217" s="5"/>
      <c r="N217" s="5"/>
      <c r="O217" s="5"/>
      <c r="P217" s="5"/>
      <c r="Q217" s="5"/>
      <c r="R217" s="5"/>
      <c r="S217" s="5"/>
      <c r="T217" s="5"/>
      <c r="U217" s="5"/>
      <c r="V217" s="5"/>
      <c r="W217" s="5"/>
      <c r="X217" s="5"/>
      <c r="Y217" s="5"/>
      <c r="Z217" s="5"/>
    </row>
    <row r="218" spans="1:26" ht="15.75" customHeight="1" x14ac:dyDescent="0.25">
      <c r="A218" s="5"/>
      <c r="B218" s="5"/>
      <c r="C218" s="5"/>
      <c r="D218" s="5"/>
      <c r="E218" s="5"/>
      <c r="F218" s="5"/>
      <c r="G218" s="20"/>
      <c r="H218" s="5"/>
      <c r="I218" s="5"/>
      <c r="J218" s="5"/>
      <c r="K218" s="5"/>
      <c r="L218" s="5"/>
      <c r="M218" s="5"/>
      <c r="N218" s="5"/>
      <c r="O218" s="5"/>
      <c r="P218" s="5"/>
      <c r="Q218" s="5"/>
      <c r="R218" s="5"/>
      <c r="S218" s="5"/>
      <c r="T218" s="5"/>
      <c r="U218" s="5"/>
      <c r="V218" s="5"/>
      <c r="W218" s="5"/>
      <c r="X218" s="5"/>
      <c r="Y218" s="5"/>
      <c r="Z218" s="5"/>
    </row>
    <row r="219" spans="1:26" ht="15.75" customHeight="1" x14ac:dyDescent="0.25">
      <c r="A219" s="5"/>
      <c r="B219" s="5"/>
      <c r="C219" s="5"/>
      <c r="D219" s="5"/>
      <c r="E219" s="5"/>
      <c r="F219" s="5"/>
      <c r="G219" s="20"/>
      <c r="H219" s="5"/>
      <c r="I219" s="5"/>
      <c r="J219" s="5"/>
      <c r="K219" s="5"/>
      <c r="L219" s="5"/>
      <c r="M219" s="5"/>
      <c r="N219" s="5"/>
      <c r="O219" s="5"/>
      <c r="P219" s="5"/>
      <c r="Q219" s="5"/>
      <c r="R219" s="5"/>
      <c r="S219" s="5"/>
      <c r="T219" s="5"/>
      <c r="U219" s="5"/>
      <c r="V219" s="5"/>
      <c r="W219" s="5"/>
      <c r="X219" s="5"/>
      <c r="Y219" s="5"/>
      <c r="Z219" s="5"/>
    </row>
    <row r="220" spans="1:26" ht="15.75" customHeight="1" x14ac:dyDescent="0.25">
      <c r="A220" s="5"/>
      <c r="B220" s="5"/>
      <c r="C220" s="5"/>
      <c r="D220" s="5"/>
      <c r="E220" s="5"/>
      <c r="F220" s="5"/>
      <c r="G220" s="20"/>
      <c r="H220" s="5"/>
      <c r="I220" s="5"/>
      <c r="J220" s="5"/>
      <c r="K220" s="5"/>
      <c r="L220" s="5"/>
      <c r="M220" s="5"/>
      <c r="N220" s="5"/>
      <c r="O220" s="5"/>
      <c r="P220" s="5"/>
      <c r="Q220" s="5"/>
      <c r="R220" s="5"/>
      <c r="S220" s="5"/>
      <c r="T220" s="5"/>
      <c r="U220" s="5"/>
      <c r="V220" s="5"/>
      <c r="W220" s="5"/>
      <c r="X220" s="5"/>
      <c r="Y220" s="5"/>
      <c r="Z220" s="5"/>
    </row>
    <row r="221" spans="1:26" ht="15.75" customHeight="1" x14ac:dyDescent="0.25">
      <c r="A221" s="5"/>
      <c r="B221" s="5"/>
      <c r="C221" s="5"/>
      <c r="D221" s="5"/>
      <c r="E221" s="5"/>
      <c r="F221" s="5"/>
      <c r="G221" s="20"/>
      <c r="H221" s="5"/>
      <c r="I221" s="5"/>
      <c r="J221" s="5"/>
      <c r="K221" s="5"/>
      <c r="L221" s="5"/>
      <c r="M221" s="5"/>
      <c r="N221" s="5"/>
      <c r="O221" s="5"/>
      <c r="P221" s="5"/>
      <c r="Q221" s="5"/>
      <c r="R221" s="5"/>
      <c r="S221" s="5"/>
      <c r="T221" s="5"/>
      <c r="U221" s="5"/>
      <c r="V221" s="5"/>
      <c r="W221" s="5"/>
      <c r="X221" s="5"/>
      <c r="Y221" s="5"/>
      <c r="Z221" s="5"/>
    </row>
    <row r="222" spans="1:26" ht="15.75" customHeight="1" x14ac:dyDescent="0.25">
      <c r="A222" s="5"/>
      <c r="B222" s="5"/>
      <c r="C222" s="5"/>
      <c r="D222" s="5"/>
      <c r="E222" s="5"/>
      <c r="F222" s="5"/>
      <c r="G222" s="20"/>
      <c r="H222" s="5"/>
      <c r="I222" s="5"/>
      <c r="J222" s="5"/>
      <c r="K222" s="5"/>
      <c r="L222" s="5"/>
      <c r="M222" s="5"/>
      <c r="N222" s="5"/>
      <c r="O222" s="5"/>
      <c r="P222" s="5"/>
      <c r="Q222" s="5"/>
      <c r="R222" s="5"/>
      <c r="S222" s="5"/>
      <c r="T222" s="5"/>
      <c r="U222" s="5"/>
      <c r="V222" s="5"/>
      <c r="W222" s="5"/>
      <c r="X222" s="5"/>
      <c r="Y222" s="5"/>
      <c r="Z222" s="5"/>
    </row>
    <row r="223" spans="1:26" ht="15.75" customHeight="1" x14ac:dyDescent="0.25">
      <c r="A223" s="5"/>
      <c r="B223" s="5"/>
      <c r="C223" s="5"/>
      <c r="D223" s="5"/>
      <c r="E223" s="5"/>
      <c r="F223" s="5"/>
      <c r="G223" s="20"/>
      <c r="H223" s="5"/>
      <c r="I223" s="5"/>
      <c r="J223" s="5"/>
      <c r="K223" s="5"/>
      <c r="L223" s="5"/>
      <c r="M223" s="5"/>
      <c r="N223" s="5"/>
      <c r="O223" s="5"/>
      <c r="P223" s="5"/>
      <c r="Q223" s="5"/>
      <c r="R223" s="5"/>
      <c r="S223" s="5"/>
      <c r="T223" s="5"/>
      <c r="U223" s="5"/>
      <c r="V223" s="5"/>
      <c r="W223" s="5"/>
      <c r="X223" s="5"/>
      <c r="Y223" s="5"/>
      <c r="Z223" s="5"/>
    </row>
    <row r="224" spans="1:26" ht="15.75" customHeight="1" x14ac:dyDescent="0.25">
      <c r="A224" s="5"/>
      <c r="B224" s="5"/>
      <c r="C224" s="5"/>
      <c r="D224" s="5"/>
      <c r="E224" s="5"/>
      <c r="F224" s="5"/>
      <c r="G224" s="20"/>
      <c r="H224" s="5"/>
      <c r="I224" s="5"/>
      <c r="J224" s="5"/>
      <c r="K224" s="5"/>
      <c r="L224" s="5"/>
      <c r="M224" s="5"/>
      <c r="N224" s="5"/>
      <c r="O224" s="5"/>
      <c r="P224" s="5"/>
      <c r="Q224" s="5"/>
      <c r="R224" s="5"/>
      <c r="S224" s="5"/>
      <c r="T224" s="5"/>
      <c r="U224" s="5"/>
      <c r="V224" s="5"/>
      <c r="W224" s="5"/>
      <c r="X224" s="5"/>
      <c r="Y224" s="5"/>
      <c r="Z224" s="5"/>
    </row>
    <row r="225" spans="1:26" ht="15.75" customHeight="1" x14ac:dyDescent="0.25">
      <c r="A225" s="5"/>
      <c r="B225" s="5"/>
      <c r="C225" s="5"/>
      <c r="D225" s="5"/>
      <c r="E225" s="5"/>
      <c r="F225" s="5"/>
      <c r="G225" s="20"/>
      <c r="H225" s="5"/>
      <c r="I225" s="5"/>
      <c r="J225" s="5"/>
      <c r="K225" s="5"/>
      <c r="L225" s="5"/>
      <c r="M225" s="5"/>
      <c r="N225" s="5"/>
      <c r="O225" s="5"/>
      <c r="P225" s="5"/>
      <c r="Q225" s="5"/>
      <c r="R225" s="5"/>
      <c r="S225" s="5"/>
      <c r="T225" s="5"/>
      <c r="U225" s="5"/>
      <c r="V225" s="5"/>
      <c r="W225" s="5"/>
      <c r="X225" s="5"/>
      <c r="Y225" s="5"/>
      <c r="Z225" s="5"/>
    </row>
    <row r="226" spans="1:26" ht="15.75" customHeight="1" x14ac:dyDescent="0.25">
      <c r="A226" s="5"/>
      <c r="B226" s="5"/>
      <c r="C226" s="5"/>
      <c r="D226" s="5"/>
      <c r="E226" s="5"/>
      <c r="F226" s="5"/>
      <c r="G226" s="20"/>
      <c r="H226" s="5"/>
      <c r="I226" s="5"/>
      <c r="J226" s="5"/>
      <c r="K226" s="5"/>
      <c r="L226" s="5"/>
      <c r="M226" s="5"/>
      <c r="N226" s="5"/>
      <c r="O226" s="5"/>
      <c r="P226" s="5"/>
      <c r="Q226" s="5"/>
      <c r="R226" s="5"/>
      <c r="S226" s="5"/>
      <c r="T226" s="5"/>
      <c r="U226" s="5"/>
      <c r="V226" s="5"/>
      <c r="W226" s="5"/>
      <c r="X226" s="5"/>
      <c r="Y226" s="5"/>
      <c r="Z226" s="5"/>
    </row>
    <row r="227" spans="1:26" ht="15.75" customHeight="1" x14ac:dyDescent="0.25">
      <c r="A227" s="5"/>
      <c r="B227" s="5"/>
      <c r="C227" s="5"/>
      <c r="D227" s="5"/>
      <c r="E227" s="5"/>
      <c r="F227" s="5"/>
      <c r="G227" s="20"/>
      <c r="H227" s="5"/>
      <c r="I227" s="5"/>
      <c r="J227" s="5"/>
      <c r="K227" s="5"/>
      <c r="L227" s="5"/>
      <c r="M227" s="5"/>
      <c r="N227" s="5"/>
      <c r="O227" s="5"/>
      <c r="P227" s="5"/>
      <c r="Q227" s="5"/>
      <c r="R227" s="5"/>
      <c r="S227" s="5"/>
      <c r="T227" s="5"/>
      <c r="U227" s="5"/>
      <c r="V227" s="5"/>
      <c r="W227" s="5"/>
      <c r="X227" s="5"/>
      <c r="Y227" s="5"/>
      <c r="Z227" s="5"/>
    </row>
    <row r="228" spans="1:26" ht="15.75" customHeight="1" x14ac:dyDescent="0.25">
      <c r="A228" s="5"/>
      <c r="B228" s="5"/>
      <c r="C228" s="5"/>
      <c r="D228" s="5"/>
      <c r="E228" s="5"/>
      <c r="F228" s="5"/>
      <c r="G228" s="20"/>
      <c r="H228" s="5"/>
      <c r="I228" s="5"/>
      <c r="J228" s="5"/>
      <c r="K228" s="5"/>
      <c r="L228" s="5"/>
      <c r="M228" s="5"/>
      <c r="N228" s="5"/>
      <c r="O228" s="5"/>
      <c r="P228" s="5"/>
      <c r="Q228" s="5"/>
      <c r="R228" s="5"/>
      <c r="S228" s="5"/>
      <c r="T228" s="5"/>
      <c r="U228" s="5"/>
      <c r="V228" s="5"/>
      <c r="W228" s="5"/>
      <c r="X228" s="5"/>
      <c r="Y228" s="5"/>
      <c r="Z228" s="5"/>
    </row>
    <row r="229" spans="1:26" ht="15.75" customHeight="1" x14ac:dyDescent="0.25">
      <c r="A229" s="5"/>
      <c r="B229" s="5"/>
      <c r="C229" s="5"/>
      <c r="D229" s="5"/>
      <c r="E229" s="5"/>
      <c r="F229" s="5"/>
      <c r="G229" s="20"/>
      <c r="H229" s="5"/>
      <c r="I229" s="5"/>
      <c r="J229" s="5"/>
      <c r="K229" s="5"/>
      <c r="L229" s="5"/>
      <c r="M229" s="5"/>
      <c r="N229" s="5"/>
      <c r="O229" s="5"/>
      <c r="P229" s="5"/>
      <c r="Q229" s="5"/>
      <c r="R229" s="5"/>
      <c r="S229" s="5"/>
      <c r="T229" s="5"/>
      <c r="U229" s="5"/>
      <c r="V229" s="5"/>
      <c r="W229" s="5"/>
      <c r="X229" s="5"/>
      <c r="Y229" s="5"/>
      <c r="Z229" s="5"/>
    </row>
    <row r="230" spans="1:26" ht="15.75" customHeight="1" x14ac:dyDescent="0.25">
      <c r="A230" s="5"/>
      <c r="B230" s="5"/>
      <c r="C230" s="5"/>
      <c r="D230" s="5"/>
      <c r="E230" s="5"/>
      <c r="F230" s="5"/>
      <c r="G230" s="20"/>
      <c r="H230" s="5"/>
      <c r="I230" s="5"/>
      <c r="J230" s="5"/>
      <c r="K230" s="5"/>
      <c r="L230" s="5"/>
      <c r="M230" s="5"/>
      <c r="N230" s="5"/>
      <c r="O230" s="5"/>
      <c r="P230" s="5"/>
      <c r="Q230" s="5"/>
      <c r="R230" s="5"/>
      <c r="S230" s="5"/>
      <c r="T230" s="5"/>
      <c r="U230" s="5"/>
      <c r="V230" s="5"/>
      <c r="W230" s="5"/>
      <c r="X230" s="5"/>
      <c r="Y230" s="5"/>
      <c r="Z230" s="5"/>
    </row>
    <row r="231" spans="1:26" ht="15.75" customHeight="1" x14ac:dyDescent="0.25">
      <c r="A231" s="5"/>
      <c r="B231" s="5"/>
      <c r="C231" s="5"/>
      <c r="D231" s="5"/>
      <c r="E231" s="5"/>
      <c r="F231" s="5"/>
      <c r="G231" s="20"/>
      <c r="H231" s="5"/>
      <c r="I231" s="5"/>
      <c r="J231" s="5"/>
      <c r="K231" s="5"/>
      <c r="L231" s="5"/>
      <c r="M231" s="5"/>
      <c r="N231" s="5"/>
      <c r="O231" s="5"/>
      <c r="P231" s="5"/>
      <c r="Q231" s="5"/>
      <c r="R231" s="5"/>
      <c r="S231" s="5"/>
      <c r="T231" s="5"/>
      <c r="U231" s="5"/>
      <c r="V231" s="5"/>
      <c r="W231" s="5"/>
      <c r="X231" s="5"/>
      <c r="Y231" s="5"/>
      <c r="Z231" s="5"/>
    </row>
    <row r="232" spans="1:26" ht="15.75" customHeight="1" x14ac:dyDescent="0.25">
      <c r="A232" s="5"/>
      <c r="B232" s="5"/>
      <c r="C232" s="5"/>
      <c r="D232" s="5"/>
      <c r="E232" s="5"/>
      <c r="F232" s="5"/>
      <c r="G232" s="20"/>
      <c r="H232" s="5"/>
      <c r="I232" s="5"/>
      <c r="J232" s="5"/>
      <c r="K232" s="5"/>
      <c r="L232" s="5"/>
      <c r="M232" s="5"/>
      <c r="N232" s="5"/>
      <c r="O232" s="5"/>
      <c r="P232" s="5"/>
      <c r="Q232" s="5"/>
      <c r="R232" s="5"/>
      <c r="S232" s="5"/>
      <c r="T232" s="5"/>
      <c r="U232" s="5"/>
      <c r="V232" s="5"/>
      <c r="W232" s="5"/>
      <c r="X232" s="5"/>
      <c r="Y232" s="5"/>
      <c r="Z232" s="5"/>
    </row>
    <row r="233" spans="1:26" ht="15.75" customHeight="1" x14ac:dyDescent="0.25">
      <c r="A233" s="5"/>
      <c r="B233" s="5"/>
      <c r="C233" s="5"/>
      <c r="D233" s="5"/>
      <c r="E233" s="5"/>
      <c r="F233" s="5"/>
      <c r="G233" s="20"/>
      <c r="H233" s="5"/>
      <c r="I233" s="5"/>
      <c r="J233" s="5"/>
      <c r="K233" s="5"/>
      <c r="L233" s="5"/>
      <c r="M233" s="5"/>
      <c r="N233" s="5"/>
      <c r="O233" s="5"/>
      <c r="P233" s="5"/>
      <c r="Q233" s="5"/>
      <c r="R233" s="5"/>
      <c r="S233" s="5"/>
      <c r="T233" s="5"/>
      <c r="U233" s="5"/>
      <c r="V233" s="5"/>
      <c r="W233" s="5"/>
      <c r="X233" s="5"/>
      <c r="Y233" s="5"/>
      <c r="Z233" s="5"/>
    </row>
    <row r="234" spans="1:26" ht="15.75" customHeight="1" x14ac:dyDescent="0.25">
      <c r="A234" s="5"/>
      <c r="B234" s="5"/>
      <c r="C234" s="5"/>
      <c r="D234" s="5"/>
      <c r="E234" s="5"/>
      <c r="F234" s="5"/>
      <c r="G234" s="20"/>
      <c r="H234" s="5"/>
      <c r="I234" s="5"/>
      <c r="J234" s="5"/>
      <c r="K234" s="5"/>
      <c r="L234" s="5"/>
      <c r="M234" s="5"/>
      <c r="N234" s="5"/>
      <c r="O234" s="5"/>
      <c r="P234" s="5"/>
      <c r="Q234" s="5"/>
      <c r="R234" s="5"/>
      <c r="S234" s="5"/>
      <c r="T234" s="5"/>
      <c r="U234" s="5"/>
      <c r="V234" s="5"/>
      <c r="W234" s="5"/>
      <c r="X234" s="5"/>
      <c r="Y234" s="5"/>
      <c r="Z234" s="5"/>
    </row>
    <row r="235" spans="1:26" ht="15.75" customHeight="1" x14ac:dyDescent="0.25">
      <c r="A235" s="5"/>
      <c r="B235" s="5"/>
      <c r="C235" s="5"/>
      <c r="D235" s="5"/>
      <c r="E235" s="5"/>
      <c r="F235" s="5"/>
      <c r="G235" s="20"/>
      <c r="H235" s="5"/>
      <c r="I235" s="5"/>
      <c r="J235" s="5"/>
      <c r="K235" s="5"/>
      <c r="L235" s="5"/>
      <c r="M235" s="5"/>
      <c r="N235" s="5"/>
      <c r="O235" s="5"/>
      <c r="P235" s="5"/>
      <c r="Q235" s="5"/>
      <c r="R235" s="5"/>
      <c r="S235" s="5"/>
      <c r="T235" s="5"/>
      <c r="U235" s="5"/>
      <c r="V235" s="5"/>
      <c r="W235" s="5"/>
      <c r="X235" s="5"/>
      <c r="Y235" s="5"/>
      <c r="Z235" s="5"/>
    </row>
    <row r="236" spans="1:26" ht="15.75" customHeight="1" x14ac:dyDescent="0.25">
      <c r="A236" s="5"/>
      <c r="B236" s="5"/>
      <c r="C236" s="5"/>
      <c r="D236" s="5"/>
      <c r="E236" s="5"/>
      <c r="F236" s="5"/>
      <c r="G236" s="20"/>
      <c r="H236" s="5"/>
      <c r="I236" s="5"/>
      <c r="J236" s="5"/>
      <c r="K236" s="5"/>
      <c r="L236" s="5"/>
      <c r="M236" s="5"/>
      <c r="N236" s="5"/>
      <c r="O236" s="5"/>
      <c r="P236" s="5"/>
      <c r="Q236" s="5"/>
      <c r="R236" s="5"/>
      <c r="S236" s="5"/>
      <c r="T236" s="5"/>
      <c r="U236" s="5"/>
      <c r="V236" s="5"/>
      <c r="W236" s="5"/>
      <c r="X236" s="5"/>
      <c r="Y236" s="5"/>
      <c r="Z236" s="5"/>
    </row>
    <row r="237" spans="1:26" ht="15.75" customHeight="1" x14ac:dyDescent="0.25">
      <c r="A237" s="5"/>
      <c r="B237" s="5"/>
      <c r="C237" s="5"/>
      <c r="D237" s="5"/>
      <c r="E237" s="5"/>
      <c r="F237" s="5"/>
      <c r="G237" s="20"/>
      <c r="H237" s="5"/>
      <c r="I237" s="5"/>
      <c r="J237" s="5"/>
      <c r="K237" s="5"/>
      <c r="L237" s="5"/>
      <c r="M237" s="5"/>
      <c r="N237" s="5"/>
      <c r="O237" s="5"/>
      <c r="P237" s="5"/>
      <c r="Q237" s="5"/>
      <c r="R237" s="5"/>
      <c r="S237" s="5"/>
      <c r="T237" s="5"/>
      <c r="U237" s="5"/>
      <c r="V237" s="5"/>
      <c r="W237" s="5"/>
      <c r="X237" s="5"/>
      <c r="Y237" s="5"/>
      <c r="Z237" s="5"/>
    </row>
    <row r="238" spans="1:26" ht="15.75" customHeight="1" x14ac:dyDescent="0.25">
      <c r="A238" s="5"/>
      <c r="B238" s="5"/>
      <c r="C238" s="5"/>
      <c r="D238" s="5"/>
      <c r="E238" s="5"/>
      <c r="F238" s="5"/>
      <c r="G238" s="20"/>
      <c r="H238" s="5"/>
      <c r="I238" s="5"/>
      <c r="J238" s="5"/>
      <c r="K238" s="5"/>
      <c r="L238" s="5"/>
      <c r="M238" s="5"/>
      <c r="N238" s="5"/>
      <c r="O238" s="5"/>
      <c r="P238" s="5"/>
      <c r="Q238" s="5"/>
      <c r="R238" s="5"/>
      <c r="S238" s="5"/>
      <c r="T238" s="5"/>
      <c r="U238" s="5"/>
      <c r="V238" s="5"/>
      <c r="W238" s="5"/>
      <c r="X238" s="5"/>
      <c r="Y238" s="5"/>
      <c r="Z238" s="5"/>
    </row>
    <row r="239" spans="1:26" ht="15.75" customHeight="1" x14ac:dyDescent="0.25">
      <c r="A239" s="5"/>
      <c r="B239" s="5"/>
      <c r="C239" s="5"/>
      <c r="D239" s="5"/>
      <c r="E239" s="5"/>
      <c r="F239" s="5"/>
      <c r="G239" s="20"/>
      <c r="H239" s="5"/>
      <c r="I239" s="5"/>
      <c r="J239" s="5"/>
      <c r="K239" s="5"/>
      <c r="L239" s="5"/>
      <c r="M239" s="5"/>
      <c r="N239" s="5"/>
      <c r="O239" s="5"/>
      <c r="P239" s="5"/>
      <c r="Q239" s="5"/>
      <c r="R239" s="5"/>
      <c r="S239" s="5"/>
      <c r="T239" s="5"/>
      <c r="U239" s="5"/>
      <c r="V239" s="5"/>
      <c r="W239" s="5"/>
      <c r="X239" s="5"/>
      <c r="Y239" s="5"/>
      <c r="Z239" s="5"/>
    </row>
    <row r="240" spans="1:26" ht="15.75" customHeight="1" x14ac:dyDescent="0.25">
      <c r="A240" s="5"/>
      <c r="B240" s="5"/>
      <c r="C240" s="5"/>
      <c r="D240" s="5"/>
      <c r="E240" s="5"/>
      <c r="F240" s="5"/>
      <c r="G240" s="20"/>
      <c r="H240" s="5"/>
      <c r="I240" s="5"/>
      <c r="J240" s="5"/>
      <c r="K240" s="5"/>
      <c r="L240" s="5"/>
      <c r="M240" s="5"/>
      <c r="N240" s="5"/>
      <c r="O240" s="5"/>
      <c r="P240" s="5"/>
      <c r="Q240" s="5"/>
      <c r="R240" s="5"/>
      <c r="S240" s="5"/>
      <c r="T240" s="5"/>
      <c r="U240" s="5"/>
      <c r="V240" s="5"/>
      <c r="W240" s="5"/>
      <c r="X240" s="5"/>
      <c r="Y240" s="5"/>
      <c r="Z240" s="5"/>
    </row>
    <row r="241" spans="1:26" ht="15.75" customHeight="1" x14ac:dyDescent="0.25">
      <c r="A241" s="5"/>
      <c r="B241" s="5"/>
      <c r="C241" s="5"/>
      <c r="D241" s="5"/>
      <c r="E241" s="5"/>
      <c r="F241" s="5"/>
      <c r="G241" s="20"/>
      <c r="H241" s="5"/>
      <c r="I241" s="5"/>
      <c r="J241" s="5"/>
      <c r="K241" s="5"/>
      <c r="L241" s="5"/>
      <c r="M241" s="5"/>
      <c r="N241" s="5"/>
      <c r="O241" s="5"/>
      <c r="P241" s="5"/>
      <c r="Q241" s="5"/>
      <c r="R241" s="5"/>
      <c r="S241" s="5"/>
      <c r="T241" s="5"/>
      <c r="U241" s="5"/>
      <c r="V241" s="5"/>
      <c r="W241" s="5"/>
      <c r="X241" s="5"/>
      <c r="Y241" s="5"/>
      <c r="Z241" s="5"/>
    </row>
    <row r="242" spans="1:26" ht="15.75" customHeight="1" x14ac:dyDescent="0.25">
      <c r="A242" s="5"/>
      <c r="B242" s="5"/>
      <c r="C242" s="5"/>
      <c r="D242" s="5"/>
      <c r="E242" s="5"/>
      <c r="F242" s="5"/>
      <c r="G242" s="20"/>
      <c r="H242" s="5"/>
      <c r="I242" s="5"/>
      <c r="J242" s="5"/>
      <c r="K242" s="5"/>
      <c r="L242" s="5"/>
      <c r="M242" s="5"/>
      <c r="N242" s="5"/>
      <c r="O242" s="5"/>
      <c r="P242" s="5"/>
      <c r="Q242" s="5"/>
      <c r="R242" s="5"/>
      <c r="S242" s="5"/>
      <c r="T242" s="5"/>
      <c r="U242" s="5"/>
      <c r="V242" s="5"/>
      <c r="W242" s="5"/>
      <c r="X242" s="5"/>
      <c r="Y242" s="5"/>
      <c r="Z242" s="5"/>
    </row>
    <row r="243" spans="1:26" ht="15.75" customHeight="1" x14ac:dyDescent="0.25">
      <c r="A243" s="5"/>
      <c r="B243" s="5"/>
      <c r="C243" s="5"/>
      <c r="D243" s="5"/>
      <c r="E243" s="5"/>
      <c r="F243" s="5"/>
      <c r="G243" s="20"/>
      <c r="H243" s="5"/>
      <c r="I243" s="5"/>
      <c r="J243" s="5"/>
      <c r="K243" s="5"/>
      <c r="L243" s="5"/>
      <c r="M243" s="5"/>
      <c r="N243" s="5"/>
      <c r="O243" s="5"/>
      <c r="P243" s="5"/>
      <c r="Q243" s="5"/>
      <c r="R243" s="5"/>
      <c r="S243" s="5"/>
      <c r="T243" s="5"/>
      <c r="U243" s="5"/>
      <c r="V243" s="5"/>
      <c r="W243" s="5"/>
      <c r="X243" s="5"/>
      <c r="Y243" s="5"/>
      <c r="Z243" s="5"/>
    </row>
    <row r="244" spans="1:26" ht="15.75" customHeight="1" x14ac:dyDescent="0.25">
      <c r="A244" s="5"/>
      <c r="B244" s="5"/>
      <c r="C244" s="5"/>
      <c r="D244" s="5"/>
      <c r="E244" s="5"/>
      <c r="F244" s="5"/>
      <c r="G244" s="20"/>
      <c r="H244" s="5"/>
      <c r="I244" s="5"/>
      <c r="J244" s="5"/>
      <c r="K244" s="5"/>
      <c r="L244" s="5"/>
      <c r="M244" s="5"/>
      <c r="N244" s="5"/>
      <c r="O244" s="5"/>
      <c r="P244" s="5"/>
      <c r="Q244" s="5"/>
      <c r="R244" s="5"/>
      <c r="S244" s="5"/>
      <c r="T244" s="5"/>
      <c r="U244" s="5"/>
      <c r="V244" s="5"/>
      <c r="W244" s="5"/>
      <c r="X244" s="5"/>
      <c r="Y244" s="5"/>
      <c r="Z244" s="5"/>
    </row>
    <row r="245" spans="1:26" ht="15.75" customHeight="1" x14ac:dyDescent="0.25">
      <c r="A245" s="5"/>
      <c r="B245" s="5"/>
      <c r="C245" s="5"/>
      <c r="D245" s="5"/>
      <c r="E245" s="5"/>
      <c r="F245" s="5"/>
      <c r="G245" s="20"/>
      <c r="H245" s="5"/>
      <c r="I245" s="5"/>
      <c r="J245" s="5"/>
      <c r="K245" s="5"/>
      <c r="L245" s="5"/>
      <c r="M245" s="5"/>
      <c r="N245" s="5"/>
      <c r="O245" s="5"/>
      <c r="P245" s="5"/>
      <c r="Q245" s="5"/>
      <c r="R245" s="5"/>
      <c r="S245" s="5"/>
      <c r="T245" s="5"/>
      <c r="U245" s="5"/>
      <c r="V245" s="5"/>
      <c r="W245" s="5"/>
      <c r="X245" s="5"/>
      <c r="Y245" s="5"/>
      <c r="Z245" s="5"/>
    </row>
    <row r="246" spans="1:26" ht="15.75" customHeight="1" x14ac:dyDescent="0.25">
      <c r="A246" s="5"/>
      <c r="B246" s="5"/>
      <c r="C246" s="5"/>
      <c r="D246" s="5"/>
      <c r="E246" s="5"/>
      <c r="F246" s="5"/>
      <c r="G246" s="20"/>
      <c r="H246" s="5"/>
      <c r="I246" s="5"/>
      <c r="J246" s="5"/>
      <c r="K246" s="5"/>
      <c r="L246" s="5"/>
      <c r="M246" s="5"/>
      <c r="N246" s="5"/>
      <c r="O246" s="5"/>
      <c r="P246" s="5"/>
      <c r="Q246" s="5"/>
      <c r="R246" s="5"/>
      <c r="S246" s="5"/>
      <c r="T246" s="5"/>
      <c r="U246" s="5"/>
      <c r="V246" s="5"/>
      <c r="W246" s="5"/>
      <c r="X246" s="5"/>
      <c r="Y246" s="5"/>
      <c r="Z246" s="5"/>
    </row>
    <row r="247" spans="1:26" ht="15.75" customHeight="1" x14ac:dyDescent="0.25">
      <c r="A247" s="5"/>
      <c r="B247" s="5"/>
      <c r="C247" s="5"/>
      <c r="D247" s="5"/>
      <c r="E247" s="5"/>
      <c r="F247" s="5"/>
      <c r="G247" s="20"/>
      <c r="H247" s="5"/>
      <c r="I247" s="5"/>
      <c r="J247" s="5"/>
      <c r="K247" s="5"/>
      <c r="L247" s="5"/>
      <c r="M247" s="5"/>
      <c r="N247" s="5"/>
      <c r="O247" s="5"/>
      <c r="P247" s="5"/>
      <c r="Q247" s="5"/>
      <c r="R247" s="5"/>
      <c r="S247" s="5"/>
      <c r="T247" s="5"/>
      <c r="U247" s="5"/>
      <c r="V247" s="5"/>
      <c r="W247" s="5"/>
      <c r="X247" s="5"/>
      <c r="Y247" s="5"/>
      <c r="Z247" s="5"/>
    </row>
    <row r="248" spans="1:26" ht="15.75" customHeight="1" x14ac:dyDescent="0.25">
      <c r="A248" s="5"/>
      <c r="B248" s="5"/>
      <c r="C248" s="5"/>
      <c r="D248" s="5"/>
      <c r="E248" s="5"/>
      <c r="F248" s="5"/>
      <c r="G248" s="20"/>
      <c r="H248" s="5"/>
      <c r="I248" s="5"/>
      <c r="J248" s="5"/>
      <c r="K248" s="5"/>
      <c r="L248" s="5"/>
      <c r="M248" s="5"/>
      <c r="N248" s="5"/>
      <c r="O248" s="5"/>
      <c r="P248" s="5"/>
      <c r="Q248" s="5"/>
      <c r="R248" s="5"/>
      <c r="S248" s="5"/>
      <c r="T248" s="5"/>
      <c r="U248" s="5"/>
      <c r="V248" s="5"/>
      <c r="W248" s="5"/>
      <c r="X248" s="5"/>
      <c r="Y248" s="5"/>
      <c r="Z248" s="5"/>
    </row>
    <row r="249" spans="1:26" ht="15.75" customHeight="1" x14ac:dyDescent="0.25">
      <c r="A249" s="5"/>
      <c r="B249" s="5"/>
      <c r="C249" s="5"/>
      <c r="D249" s="5"/>
      <c r="E249" s="5"/>
      <c r="F249" s="5"/>
      <c r="G249" s="20"/>
      <c r="H249" s="5"/>
      <c r="I249" s="5"/>
      <c r="J249" s="5"/>
      <c r="K249" s="5"/>
      <c r="L249" s="5"/>
      <c r="M249" s="5"/>
      <c r="N249" s="5"/>
      <c r="O249" s="5"/>
      <c r="P249" s="5"/>
      <c r="Q249" s="5"/>
      <c r="R249" s="5"/>
      <c r="S249" s="5"/>
      <c r="T249" s="5"/>
      <c r="U249" s="5"/>
      <c r="V249" s="5"/>
      <c r="W249" s="5"/>
      <c r="X249" s="5"/>
      <c r="Y249" s="5"/>
      <c r="Z249" s="5"/>
    </row>
    <row r="250" spans="1:26" ht="15.75" customHeight="1" x14ac:dyDescent="0.25">
      <c r="A250" s="5"/>
      <c r="B250" s="5"/>
      <c r="C250" s="5"/>
      <c r="D250" s="5"/>
      <c r="E250" s="5"/>
      <c r="F250" s="5"/>
      <c r="G250" s="20"/>
      <c r="H250" s="5"/>
      <c r="I250" s="5"/>
      <c r="J250" s="5"/>
      <c r="K250" s="5"/>
      <c r="L250" s="5"/>
      <c r="M250" s="5"/>
      <c r="N250" s="5"/>
      <c r="O250" s="5"/>
      <c r="P250" s="5"/>
      <c r="Q250" s="5"/>
      <c r="R250" s="5"/>
      <c r="S250" s="5"/>
      <c r="T250" s="5"/>
      <c r="U250" s="5"/>
      <c r="V250" s="5"/>
      <c r="W250" s="5"/>
      <c r="X250" s="5"/>
      <c r="Y250" s="5"/>
      <c r="Z250" s="5"/>
    </row>
    <row r="251" spans="1:26" ht="15.75" customHeight="1" x14ac:dyDescent="0.25">
      <c r="A251" s="5"/>
      <c r="B251" s="5"/>
      <c r="C251" s="5"/>
      <c r="D251" s="5"/>
      <c r="E251" s="5"/>
      <c r="F251" s="5"/>
      <c r="G251" s="20"/>
      <c r="H251" s="5"/>
      <c r="I251" s="5"/>
      <c r="J251" s="5"/>
      <c r="K251" s="5"/>
      <c r="L251" s="5"/>
      <c r="M251" s="5"/>
      <c r="N251" s="5"/>
      <c r="O251" s="5"/>
      <c r="P251" s="5"/>
      <c r="Q251" s="5"/>
      <c r="R251" s="5"/>
      <c r="S251" s="5"/>
      <c r="T251" s="5"/>
      <c r="U251" s="5"/>
      <c r="V251" s="5"/>
      <c r="W251" s="5"/>
      <c r="X251" s="5"/>
      <c r="Y251" s="5"/>
      <c r="Z251" s="5"/>
    </row>
    <row r="252" spans="1:26" ht="15.75" customHeight="1" x14ac:dyDescent="0.25">
      <c r="A252" s="5"/>
      <c r="B252" s="5"/>
      <c r="C252" s="5"/>
      <c r="D252" s="5"/>
      <c r="E252" s="5"/>
      <c r="F252" s="5"/>
      <c r="G252" s="20"/>
      <c r="H252" s="5"/>
      <c r="I252" s="5"/>
      <c r="J252" s="5"/>
      <c r="K252" s="5"/>
      <c r="L252" s="5"/>
      <c r="M252" s="5"/>
      <c r="N252" s="5"/>
      <c r="O252" s="5"/>
      <c r="P252" s="5"/>
      <c r="Q252" s="5"/>
      <c r="R252" s="5"/>
      <c r="S252" s="5"/>
      <c r="T252" s="5"/>
      <c r="U252" s="5"/>
      <c r="V252" s="5"/>
      <c r="W252" s="5"/>
      <c r="X252" s="5"/>
      <c r="Y252" s="5"/>
      <c r="Z252" s="5"/>
    </row>
    <row r="253" spans="1:26" ht="15.75" customHeight="1" x14ac:dyDescent="0.25">
      <c r="A253" s="5"/>
      <c r="B253" s="5"/>
      <c r="C253" s="5"/>
      <c r="D253" s="5"/>
      <c r="E253" s="5"/>
      <c r="F253" s="5"/>
      <c r="G253" s="20"/>
      <c r="H253" s="5"/>
      <c r="I253" s="5"/>
      <c r="J253" s="5"/>
      <c r="K253" s="5"/>
      <c r="L253" s="5"/>
      <c r="M253" s="5"/>
      <c r="N253" s="5"/>
      <c r="O253" s="5"/>
      <c r="P253" s="5"/>
      <c r="Q253" s="5"/>
      <c r="R253" s="5"/>
      <c r="S253" s="5"/>
      <c r="T253" s="5"/>
      <c r="U253" s="5"/>
      <c r="V253" s="5"/>
      <c r="W253" s="5"/>
      <c r="X253" s="5"/>
      <c r="Y253" s="5"/>
      <c r="Z253" s="5"/>
    </row>
    <row r="254" spans="1:26" ht="15.75" customHeight="1" x14ac:dyDescent="0.25">
      <c r="A254" s="5"/>
      <c r="B254" s="5"/>
      <c r="C254" s="5"/>
      <c r="D254" s="5"/>
      <c r="E254" s="5"/>
      <c r="F254" s="5"/>
      <c r="G254" s="20"/>
      <c r="H254" s="5"/>
      <c r="I254" s="5"/>
      <c r="J254" s="5"/>
      <c r="K254" s="5"/>
      <c r="L254" s="5"/>
      <c r="M254" s="5"/>
      <c r="N254" s="5"/>
      <c r="O254" s="5"/>
      <c r="P254" s="5"/>
      <c r="Q254" s="5"/>
      <c r="R254" s="5"/>
      <c r="S254" s="5"/>
      <c r="T254" s="5"/>
      <c r="U254" s="5"/>
      <c r="V254" s="5"/>
      <c r="W254" s="5"/>
      <c r="X254" s="5"/>
      <c r="Y254" s="5"/>
      <c r="Z254" s="5"/>
    </row>
    <row r="255" spans="1:26" ht="15.75" customHeight="1" x14ac:dyDescent="0.25">
      <c r="A255" s="5"/>
      <c r="B255" s="5"/>
      <c r="C255" s="5"/>
      <c r="D255" s="5"/>
      <c r="E255" s="5"/>
      <c r="F255" s="5"/>
      <c r="G255" s="20"/>
      <c r="H255" s="5"/>
      <c r="I255" s="5"/>
      <c r="J255" s="5"/>
      <c r="K255" s="5"/>
      <c r="L255" s="5"/>
      <c r="M255" s="5"/>
      <c r="N255" s="5"/>
      <c r="O255" s="5"/>
      <c r="P255" s="5"/>
      <c r="Q255" s="5"/>
      <c r="R255" s="5"/>
      <c r="S255" s="5"/>
      <c r="T255" s="5"/>
      <c r="U255" s="5"/>
      <c r="V255" s="5"/>
      <c r="W255" s="5"/>
      <c r="X255" s="5"/>
      <c r="Y255" s="5"/>
      <c r="Z255" s="5"/>
    </row>
    <row r="256" spans="1:26" ht="15.75" customHeight="1" x14ac:dyDescent="0.25">
      <c r="A256" s="5"/>
      <c r="B256" s="5"/>
      <c r="C256" s="5"/>
      <c r="D256" s="5"/>
      <c r="E256" s="5"/>
      <c r="F256" s="5"/>
      <c r="G256" s="20"/>
      <c r="H256" s="5"/>
      <c r="I256" s="5"/>
      <c r="J256" s="5"/>
      <c r="K256" s="5"/>
      <c r="L256" s="5"/>
      <c r="M256" s="5"/>
      <c r="N256" s="5"/>
      <c r="O256" s="5"/>
      <c r="P256" s="5"/>
      <c r="Q256" s="5"/>
      <c r="R256" s="5"/>
      <c r="S256" s="5"/>
      <c r="T256" s="5"/>
      <c r="U256" s="5"/>
      <c r="V256" s="5"/>
      <c r="W256" s="5"/>
      <c r="X256" s="5"/>
      <c r="Y256" s="5"/>
      <c r="Z256" s="5"/>
    </row>
    <row r="257" spans="1:26" ht="15.75" customHeight="1" x14ac:dyDescent="0.25">
      <c r="A257" s="5"/>
      <c r="B257" s="5"/>
      <c r="C257" s="5"/>
      <c r="D257" s="5"/>
      <c r="E257" s="5"/>
      <c r="F257" s="5"/>
      <c r="G257" s="20"/>
      <c r="H257" s="5"/>
      <c r="I257" s="5"/>
      <c r="J257" s="5"/>
      <c r="K257" s="5"/>
      <c r="L257" s="5"/>
      <c r="M257" s="5"/>
      <c r="N257" s="5"/>
      <c r="O257" s="5"/>
      <c r="P257" s="5"/>
      <c r="Q257" s="5"/>
      <c r="R257" s="5"/>
      <c r="S257" s="5"/>
      <c r="T257" s="5"/>
      <c r="U257" s="5"/>
      <c r="V257" s="5"/>
      <c r="W257" s="5"/>
      <c r="X257" s="5"/>
      <c r="Y257" s="5"/>
      <c r="Z257" s="5"/>
    </row>
    <row r="258" spans="1:26" ht="15.75" customHeight="1" x14ac:dyDescent="0.25">
      <c r="A258" s="5"/>
      <c r="B258" s="5"/>
      <c r="C258" s="5"/>
      <c r="D258" s="5"/>
      <c r="E258" s="5"/>
      <c r="F258" s="5"/>
      <c r="G258" s="20"/>
      <c r="H258" s="5"/>
      <c r="I258" s="5"/>
      <c r="J258" s="5"/>
      <c r="K258" s="5"/>
      <c r="L258" s="5"/>
      <c r="M258" s="5"/>
      <c r="N258" s="5"/>
      <c r="O258" s="5"/>
      <c r="P258" s="5"/>
      <c r="Q258" s="5"/>
      <c r="R258" s="5"/>
      <c r="S258" s="5"/>
      <c r="T258" s="5"/>
      <c r="U258" s="5"/>
      <c r="V258" s="5"/>
      <c r="W258" s="5"/>
      <c r="X258" s="5"/>
      <c r="Y258" s="5"/>
      <c r="Z258" s="5"/>
    </row>
    <row r="259" spans="1:26" ht="15.75" customHeight="1" x14ac:dyDescent="0.25">
      <c r="A259" s="5"/>
      <c r="B259" s="5"/>
      <c r="C259" s="5"/>
      <c r="D259" s="5"/>
      <c r="E259" s="5"/>
      <c r="F259" s="5"/>
      <c r="G259" s="20"/>
      <c r="H259" s="5"/>
      <c r="I259" s="5"/>
      <c r="J259" s="5"/>
      <c r="K259" s="5"/>
      <c r="L259" s="5"/>
      <c r="M259" s="5"/>
      <c r="N259" s="5"/>
      <c r="O259" s="5"/>
      <c r="P259" s="5"/>
      <c r="Q259" s="5"/>
      <c r="R259" s="5"/>
      <c r="S259" s="5"/>
      <c r="T259" s="5"/>
      <c r="U259" s="5"/>
      <c r="V259" s="5"/>
      <c r="W259" s="5"/>
      <c r="X259" s="5"/>
      <c r="Y259" s="5"/>
      <c r="Z259" s="5"/>
    </row>
    <row r="260" spans="1:26" ht="15.75" customHeight="1" x14ac:dyDescent="0.25">
      <c r="A260" s="5"/>
      <c r="B260" s="5"/>
      <c r="C260" s="5"/>
      <c r="D260" s="5"/>
      <c r="E260" s="5"/>
      <c r="F260" s="5"/>
      <c r="G260" s="20"/>
      <c r="H260" s="5"/>
      <c r="I260" s="5"/>
      <c r="J260" s="5"/>
      <c r="K260" s="5"/>
      <c r="L260" s="5"/>
      <c r="M260" s="5"/>
      <c r="N260" s="5"/>
      <c r="O260" s="5"/>
      <c r="P260" s="5"/>
      <c r="Q260" s="5"/>
      <c r="R260" s="5"/>
      <c r="S260" s="5"/>
      <c r="T260" s="5"/>
      <c r="U260" s="5"/>
      <c r="V260" s="5"/>
      <c r="W260" s="5"/>
      <c r="X260" s="5"/>
      <c r="Y260" s="5"/>
      <c r="Z260" s="5"/>
    </row>
    <row r="261" spans="1:26" ht="15.75" customHeight="1" x14ac:dyDescent="0.25">
      <c r="A261" s="5"/>
      <c r="B261" s="5"/>
      <c r="C261" s="5"/>
      <c r="D261" s="5"/>
      <c r="E261" s="5"/>
      <c r="F261" s="5"/>
      <c r="G261" s="20"/>
      <c r="H261" s="5"/>
      <c r="I261" s="5"/>
      <c r="J261" s="5"/>
      <c r="K261" s="5"/>
      <c r="L261" s="5"/>
      <c r="M261" s="5"/>
      <c r="N261" s="5"/>
      <c r="O261" s="5"/>
      <c r="P261" s="5"/>
      <c r="Q261" s="5"/>
      <c r="R261" s="5"/>
      <c r="S261" s="5"/>
      <c r="T261" s="5"/>
      <c r="U261" s="5"/>
      <c r="V261" s="5"/>
      <c r="W261" s="5"/>
      <c r="X261" s="5"/>
      <c r="Y261" s="5"/>
      <c r="Z261" s="5"/>
    </row>
    <row r="262" spans="1:26" ht="15.75" customHeight="1" x14ac:dyDescent="0.25">
      <c r="A262" s="5"/>
      <c r="B262" s="5"/>
      <c r="C262" s="5"/>
      <c r="D262" s="5"/>
      <c r="E262" s="5"/>
      <c r="F262" s="5"/>
      <c r="G262" s="20"/>
      <c r="H262" s="5"/>
      <c r="I262" s="5"/>
      <c r="J262" s="5"/>
      <c r="K262" s="5"/>
      <c r="L262" s="5"/>
      <c r="M262" s="5"/>
      <c r="N262" s="5"/>
      <c r="O262" s="5"/>
      <c r="P262" s="5"/>
      <c r="Q262" s="5"/>
      <c r="R262" s="5"/>
      <c r="S262" s="5"/>
      <c r="T262" s="5"/>
      <c r="U262" s="5"/>
      <c r="V262" s="5"/>
      <c r="W262" s="5"/>
      <c r="X262" s="5"/>
      <c r="Y262" s="5"/>
      <c r="Z262" s="5"/>
    </row>
    <row r="263" spans="1:26" ht="15.75" customHeight="1" x14ac:dyDescent="0.25">
      <c r="A263" s="5"/>
      <c r="B263" s="5"/>
      <c r="C263" s="5"/>
      <c r="D263" s="5"/>
      <c r="E263" s="5"/>
      <c r="F263" s="5"/>
      <c r="G263" s="20"/>
      <c r="H263" s="5"/>
      <c r="I263" s="5"/>
      <c r="J263" s="5"/>
      <c r="K263" s="5"/>
      <c r="L263" s="5"/>
      <c r="M263" s="5"/>
      <c r="N263" s="5"/>
      <c r="O263" s="5"/>
      <c r="P263" s="5"/>
      <c r="Q263" s="5"/>
      <c r="R263" s="5"/>
      <c r="S263" s="5"/>
      <c r="T263" s="5"/>
      <c r="U263" s="5"/>
      <c r="V263" s="5"/>
      <c r="W263" s="5"/>
      <c r="X263" s="5"/>
      <c r="Y263" s="5"/>
      <c r="Z263" s="5"/>
    </row>
    <row r="264" spans="1:26" ht="15.75" customHeight="1" x14ac:dyDescent="0.25">
      <c r="A264" s="5"/>
      <c r="B264" s="5"/>
      <c r="C264" s="5"/>
      <c r="D264" s="5"/>
      <c r="E264" s="5"/>
      <c r="F264" s="5"/>
      <c r="G264" s="20"/>
      <c r="H264" s="5"/>
      <c r="I264" s="5"/>
      <c r="J264" s="5"/>
      <c r="K264" s="5"/>
      <c r="L264" s="5"/>
      <c r="M264" s="5"/>
      <c r="N264" s="5"/>
      <c r="O264" s="5"/>
      <c r="P264" s="5"/>
      <c r="Q264" s="5"/>
      <c r="R264" s="5"/>
      <c r="S264" s="5"/>
      <c r="T264" s="5"/>
      <c r="U264" s="5"/>
      <c r="V264" s="5"/>
      <c r="W264" s="5"/>
      <c r="X264" s="5"/>
      <c r="Y264" s="5"/>
      <c r="Z264" s="5"/>
    </row>
    <row r="265" spans="1:26" ht="15.75" customHeight="1" x14ac:dyDescent="0.25">
      <c r="A265" s="5"/>
      <c r="B265" s="5"/>
      <c r="C265" s="5"/>
      <c r="D265" s="5"/>
      <c r="E265" s="5"/>
      <c r="F265" s="5"/>
      <c r="G265" s="20"/>
      <c r="H265" s="5"/>
      <c r="I265" s="5"/>
      <c r="J265" s="5"/>
      <c r="K265" s="5"/>
      <c r="L265" s="5"/>
      <c r="M265" s="5"/>
      <c r="N265" s="5"/>
      <c r="O265" s="5"/>
      <c r="P265" s="5"/>
      <c r="Q265" s="5"/>
      <c r="R265" s="5"/>
      <c r="S265" s="5"/>
      <c r="T265" s="5"/>
      <c r="U265" s="5"/>
      <c r="V265" s="5"/>
      <c r="W265" s="5"/>
      <c r="X265" s="5"/>
      <c r="Y265" s="5"/>
      <c r="Z265" s="5"/>
    </row>
    <row r="266" spans="1:26" ht="15.75" customHeight="1" x14ac:dyDescent="0.25">
      <c r="A266" s="5"/>
      <c r="B266" s="5"/>
      <c r="C266" s="5"/>
      <c r="D266" s="5"/>
      <c r="E266" s="5"/>
      <c r="F266" s="5"/>
      <c r="G266" s="20"/>
      <c r="H266" s="5"/>
      <c r="I266" s="5"/>
      <c r="J266" s="5"/>
      <c r="K266" s="5"/>
      <c r="L266" s="5"/>
      <c r="M266" s="5"/>
      <c r="N266" s="5"/>
      <c r="O266" s="5"/>
      <c r="P266" s="5"/>
      <c r="Q266" s="5"/>
      <c r="R266" s="5"/>
      <c r="S266" s="5"/>
      <c r="T266" s="5"/>
      <c r="U266" s="5"/>
      <c r="V266" s="5"/>
      <c r="W266" s="5"/>
      <c r="X266" s="5"/>
      <c r="Y266" s="5"/>
      <c r="Z266" s="5"/>
    </row>
    <row r="267" spans="1:26" ht="15.75" customHeight="1" x14ac:dyDescent="0.25">
      <c r="A267" s="5"/>
      <c r="B267" s="5"/>
      <c r="C267" s="5"/>
      <c r="D267" s="5"/>
      <c r="E267" s="5"/>
      <c r="F267" s="5"/>
      <c r="G267" s="20"/>
      <c r="H267" s="5"/>
      <c r="I267" s="5"/>
      <c r="J267" s="5"/>
      <c r="K267" s="5"/>
      <c r="L267" s="5"/>
      <c r="M267" s="5"/>
      <c r="N267" s="5"/>
      <c r="O267" s="5"/>
      <c r="P267" s="5"/>
      <c r="Q267" s="5"/>
      <c r="R267" s="5"/>
      <c r="S267" s="5"/>
      <c r="T267" s="5"/>
      <c r="U267" s="5"/>
      <c r="V267" s="5"/>
      <c r="W267" s="5"/>
      <c r="X267" s="5"/>
      <c r="Y267" s="5"/>
      <c r="Z267" s="5"/>
    </row>
    <row r="268" spans="1:26" ht="15.75" customHeight="1" x14ac:dyDescent="0.25">
      <c r="A268" s="5"/>
      <c r="B268" s="5"/>
      <c r="C268" s="5"/>
      <c r="D268" s="5"/>
      <c r="E268" s="5"/>
      <c r="F268" s="5"/>
      <c r="G268" s="20"/>
      <c r="H268" s="5"/>
      <c r="I268" s="5"/>
      <c r="J268" s="5"/>
      <c r="K268" s="5"/>
      <c r="L268" s="5"/>
      <c r="M268" s="5"/>
      <c r="N268" s="5"/>
      <c r="O268" s="5"/>
      <c r="P268" s="5"/>
      <c r="Q268" s="5"/>
      <c r="R268" s="5"/>
      <c r="S268" s="5"/>
      <c r="T268" s="5"/>
      <c r="U268" s="5"/>
      <c r="V268" s="5"/>
      <c r="W268" s="5"/>
      <c r="X268" s="5"/>
      <c r="Y268" s="5"/>
      <c r="Z268" s="5"/>
    </row>
    <row r="269" spans="1:26" ht="15.75" customHeight="1" x14ac:dyDescent="0.25">
      <c r="A269" s="5"/>
      <c r="B269" s="5"/>
      <c r="C269" s="5"/>
      <c r="D269" s="5"/>
      <c r="E269" s="5"/>
      <c r="F269" s="5"/>
      <c r="G269" s="20"/>
      <c r="H269" s="5"/>
      <c r="I269" s="5"/>
      <c r="J269" s="5"/>
      <c r="K269" s="5"/>
      <c r="L269" s="5"/>
      <c r="M269" s="5"/>
      <c r="N269" s="5"/>
      <c r="O269" s="5"/>
      <c r="P269" s="5"/>
      <c r="Q269" s="5"/>
      <c r="R269" s="5"/>
      <c r="S269" s="5"/>
      <c r="T269" s="5"/>
      <c r="U269" s="5"/>
      <c r="V269" s="5"/>
      <c r="W269" s="5"/>
      <c r="X269" s="5"/>
      <c r="Y269" s="5"/>
      <c r="Z269" s="5"/>
    </row>
    <row r="270" spans="1:26" ht="15.75" customHeight="1" x14ac:dyDescent="0.25">
      <c r="A270" s="5"/>
      <c r="B270" s="5"/>
      <c r="C270" s="5"/>
      <c r="D270" s="5"/>
      <c r="E270" s="5"/>
      <c r="F270" s="5"/>
      <c r="G270" s="20"/>
      <c r="H270" s="5"/>
      <c r="I270" s="5"/>
      <c r="J270" s="5"/>
      <c r="K270" s="5"/>
      <c r="L270" s="5"/>
      <c r="M270" s="5"/>
      <c r="N270" s="5"/>
      <c r="O270" s="5"/>
      <c r="P270" s="5"/>
      <c r="Q270" s="5"/>
      <c r="R270" s="5"/>
      <c r="S270" s="5"/>
      <c r="T270" s="5"/>
      <c r="U270" s="5"/>
      <c r="V270" s="5"/>
      <c r="W270" s="5"/>
      <c r="X270" s="5"/>
      <c r="Y270" s="5"/>
      <c r="Z270" s="5"/>
    </row>
    <row r="271" spans="1:26" ht="15.75" customHeight="1" x14ac:dyDescent="0.25">
      <c r="A271" s="5"/>
      <c r="B271" s="5"/>
      <c r="C271" s="5"/>
      <c r="D271" s="5"/>
      <c r="E271" s="5"/>
      <c r="F271" s="5"/>
      <c r="G271" s="20"/>
      <c r="H271" s="5"/>
      <c r="I271" s="5"/>
      <c r="J271" s="5"/>
      <c r="K271" s="5"/>
      <c r="L271" s="5"/>
      <c r="M271" s="5"/>
      <c r="N271" s="5"/>
      <c r="O271" s="5"/>
      <c r="P271" s="5"/>
      <c r="Q271" s="5"/>
      <c r="R271" s="5"/>
      <c r="S271" s="5"/>
      <c r="T271" s="5"/>
      <c r="U271" s="5"/>
      <c r="V271" s="5"/>
      <c r="W271" s="5"/>
      <c r="X271" s="5"/>
      <c r="Y271" s="5"/>
      <c r="Z271" s="5"/>
    </row>
    <row r="272" spans="1:26" ht="15.75" customHeight="1" x14ac:dyDescent="0.25">
      <c r="A272" s="5"/>
      <c r="B272" s="5"/>
      <c r="C272" s="5"/>
      <c r="D272" s="5"/>
      <c r="E272" s="5"/>
      <c r="F272" s="5"/>
      <c r="G272" s="20"/>
      <c r="H272" s="5"/>
      <c r="I272" s="5"/>
      <c r="J272" s="5"/>
      <c r="K272" s="5"/>
      <c r="L272" s="5"/>
      <c r="M272" s="5"/>
      <c r="N272" s="5"/>
      <c r="O272" s="5"/>
      <c r="P272" s="5"/>
      <c r="Q272" s="5"/>
      <c r="R272" s="5"/>
      <c r="S272" s="5"/>
      <c r="T272" s="5"/>
      <c r="U272" s="5"/>
      <c r="V272" s="5"/>
      <c r="W272" s="5"/>
      <c r="X272" s="5"/>
      <c r="Y272" s="5"/>
      <c r="Z272" s="5"/>
    </row>
    <row r="273" spans="1:26" ht="15.75" customHeight="1" x14ac:dyDescent="0.25">
      <c r="A273" s="5"/>
      <c r="B273" s="5"/>
      <c r="C273" s="5"/>
      <c r="D273" s="5"/>
      <c r="E273" s="5"/>
      <c r="F273" s="5"/>
      <c r="G273" s="20"/>
      <c r="H273" s="5"/>
      <c r="I273" s="5"/>
      <c r="J273" s="5"/>
      <c r="K273" s="5"/>
      <c r="L273" s="5"/>
      <c r="M273" s="5"/>
      <c r="N273" s="5"/>
      <c r="O273" s="5"/>
      <c r="P273" s="5"/>
      <c r="Q273" s="5"/>
      <c r="R273" s="5"/>
      <c r="S273" s="5"/>
      <c r="T273" s="5"/>
      <c r="U273" s="5"/>
      <c r="V273" s="5"/>
      <c r="W273" s="5"/>
      <c r="X273" s="5"/>
      <c r="Y273" s="5"/>
      <c r="Z273" s="5"/>
    </row>
    <row r="274" spans="1:26" ht="15.75" customHeight="1" x14ac:dyDescent="0.25">
      <c r="A274" s="5"/>
      <c r="B274" s="5"/>
      <c r="C274" s="5"/>
      <c r="D274" s="5"/>
      <c r="E274" s="5"/>
      <c r="F274" s="5"/>
      <c r="G274" s="20"/>
      <c r="H274" s="5"/>
      <c r="I274" s="5"/>
      <c r="J274" s="5"/>
      <c r="K274" s="5"/>
      <c r="L274" s="5"/>
      <c r="M274" s="5"/>
      <c r="N274" s="5"/>
      <c r="O274" s="5"/>
      <c r="P274" s="5"/>
      <c r="Q274" s="5"/>
      <c r="R274" s="5"/>
      <c r="S274" s="5"/>
      <c r="T274" s="5"/>
      <c r="U274" s="5"/>
      <c r="V274" s="5"/>
      <c r="W274" s="5"/>
      <c r="X274" s="5"/>
      <c r="Y274" s="5"/>
      <c r="Z274" s="5"/>
    </row>
    <row r="275" spans="1:26" ht="15.75" customHeight="1" x14ac:dyDescent="0.25">
      <c r="A275" s="5"/>
      <c r="B275" s="5"/>
      <c r="C275" s="5"/>
      <c r="D275" s="5"/>
      <c r="E275" s="5"/>
      <c r="F275" s="5"/>
      <c r="G275" s="20"/>
      <c r="H275" s="5"/>
      <c r="I275" s="5"/>
      <c r="J275" s="5"/>
      <c r="K275" s="5"/>
      <c r="L275" s="5"/>
      <c r="M275" s="5"/>
      <c r="N275" s="5"/>
      <c r="O275" s="5"/>
      <c r="P275" s="5"/>
      <c r="Q275" s="5"/>
      <c r="R275" s="5"/>
      <c r="S275" s="5"/>
      <c r="T275" s="5"/>
      <c r="U275" s="5"/>
      <c r="V275" s="5"/>
      <c r="W275" s="5"/>
      <c r="X275" s="5"/>
      <c r="Y275" s="5"/>
      <c r="Z275" s="5"/>
    </row>
    <row r="276" spans="1:26" ht="15.75" customHeight="1" x14ac:dyDescent="0.25">
      <c r="A276" s="5"/>
      <c r="B276" s="5"/>
      <c r="C276" s="5"/>
      <c r="D276" s="5"/>
      <c r="E276" s="5"/>
      <c r="F276" s="5"/>
      <c r="G276" s="20"/>
      <c r="H276" s="5"/>
      <c r="I276" s="5"/>
      <c r="J276" s="5"/>
      <c r="K276" s="5"/>
      <c r="L276" s="5"/>
      <c r="M276" s="5"/>
      <c r="N276" s="5"/>
      <c r="O276" s="5"/>
      <c r="P276" s="5"/>
      <c r="Q276" s="5"/>
      <c r="R276" s="5"/>
      <c r="S276" s="5"/>
      <c r="T276" s="5"/>
      <c r="U276" s="5"/>
      <c r="V276" s="5"/>
      <c r="W276" s="5"/>
      <c r="X276" s="5"/>
      <c r="Y276" s="5"/>
      <c r="Z276" s="5"/>
    </row>
    <row r="277" spans="1:26" ht="15.75" customHeight="1" x14ac:dyDescent="0.25">
      <c r="A277" s="5"/>
      <c r="B277" s="5"/>
      <c r="C277" s="5"/>
      <c r="D277" s="5"/>
      <c r="E277" s="5"/>
      <c r="F277" s="5"/>
      <c r="G277" s="20"/>
      <c r="H277" s="5"/>
      <c r="I277" s="5"/>
      <c r="J277" s="5"/>
      <c r="K277" s="5"/>
      <c r="L277" s="5"/>
      <c r="M277" s="5"/>
      <c r="N277" s="5"/>
      <c r="O277" s="5"/>
      <c r="P277" s="5"/>
      <c r="Q277" s="5"/>
      <c r="R277" s="5"/>
      <c r="S277" s="5"/>
      <c r="T277" s="5"/>
      <c r="U277" s="5"/>
      <c r="V277" s="5"/>
      <c r="W277" s="5"/>
      <c r="X277" s="5"/>
      <c r="Y277" s="5"/>
      <c r="Z277" s="5"/>
    </row>
    <row r="278" spans="1:26" ht="15.75" customHeight="1" x14ac:dyDescent="0.25">
      <c r="A278" s="5"/>
      <c r="B278" s="5"/>
      <c r="C278" s="5"/>
      <c r="D278" s="5"/>
      <c r="E278" s="5"/>
      <c r="F278" s="5"/>
      <c r="G278" s="20"/>
      <c r="H278" s="5"/>
      <c r="I278" s="5"/>
      <c r="J278" s="5"/>
      <c r="K278" s="5"/>
      <c r="L278" s="5"/>
      <c r="M278" s="5"/>
      <c r="N278" s="5"/>
      <c r="O278" s="5"/>
      <c r="P278" s="5"/>
      <c r="Q278" s="5"/>
      <c r="R278" s="5"/>
      <c r="S278" s="5"/>
      <c r="T278" s="5"/>
      <c r="U278" s="5"/>
      <c r="V278" s="5"/>
      <c r="W278" s="5"/>
      <c r="X278" s="5"/>
      <c r="Y278" s="5"/>
      <c r="Z278" s="5"/>
    </row>
    <row r="279" spans="1:26" ht="15.75" customHeight="1" x14ac:dyDescent="0.25">
      <c r="A279" s="5"/>
      <c r="B279" s="5"/>
      <c r="C279" s="5"/>
      <c r="D279" s="5"/>
      <c r="E279" s="5"/>
      <c r="F279" s="5"/>
      <c r="G279" s="20"/>
      <c r="H279" s="5"/>
      <c r="I279" s="5"/>
      <c r="J279" s="5"/>
      <c r="K279" s="5"/>
      <c r="L279" s="5"/>
      <c r="M279" s="5"/>
      <c r="N279" s="5"/>
      <c r="O279" s="5"/>
      <c r="P279" s="5"/>
      <c r="Q279" s="5"/>
      <c r="R279" s="5"/>
      <c r="S279" s="5"/>
      <c r="T279" s="5"/>
      <c r="U279" s="5"/>
      <c r="V279" s="5"/>
      <c r="W279" s="5"/>
      <c r="X279" s="5"/>
      <c r="Y279" s="5"/>
      <c r="Z279" s="5"/>
    </row>
    <row r="280" spans="1:26" ht="15.75" customHeight="1" x14ac:dyDescent="0.25">
      <c r="A280" s="5"/>
      <c r="B280" s="5"/>
      <c r="C280" s="5"/>
      <c r="D280" s="5"/>
      <c r="E280" s="5"/>
      <c r="F280" s="5"/>
      <c r="G280" s="20"/>
      <c r="H280" s="5"/>
      <c r="I280" s="5"/>
      <c r="J280" s="5"/>
      <c r="K280" s="5"/>
      <c r="L280" s="5"/>
      <c r="M280" s="5"/>
      <c r="N280" s="5"/>
      <c r="O280" s="5"/>
      <c r="P280" s="5"/>
      <c r="Q280" s="5"/>
      <c r="R280" s="5"/>
      <c r="S280" s="5"/>
      <c r="T280" s="5"/>
      <c r="U280" s="5"/>
      <c r="V280" s="5"/>
      <c r="W280" s="5"/>
      <c r="X280" s="5"/>
      <c r="Y280" s="5"/>
      <c r="Z280" s="5"/>
    </row>
    <row r="281" spans="1:26" ht="15.75" customHeight="1" x14ac:dyDescent="0.25">
      <c r="A281" s="5"/>
      <c r="B281" s="5"/>
      <c r="C281" s="5"/>
      <c r="D281" s="5"/>
      <c r="E281" s="5"/>
      <c r="F281" s="5"/>
      <c r="G281" s="20"/>
      <c r="H281" s="5"/>
      <c r="I281" s="5"/>
      <c r="J281" s="5"/>
      <c r="K281" s="5"/>
      <c r="L281" s="5"/>
      <c r="M281" s="5"/>
      <c r="N281" s="5"/>
      <c r="O281" s="5"/>
      <c r="P281" s="5"/>
      <c r="Q281" s="5"/>
      <c r="R281" s="5"/>
      <c r="S281" s="5"/>
      <c r="T281" s="5"/>
      <c r="U281" s="5"/>
      <c r="V281" s="5"/>
      <c r="W281" s="5"/>
      <c r="X281" s="5"/>
      <c r="Y281" s="5"/>
      <c r="Z281" s="5"/>
    </row>
    <row r="282" spans="1:26" ht="15.75" customHeight="1" x14ac:dyDescent="0.25">
      <c r="A282" s="5"/>
      <c r="B282" s="5"/>
      <c r="C282" s="5"/>
      <c r="D282" s="5"/>
      <c r="E282" s="5"/>
      <c r="F282" s="5"/>
      <c r="G282" s="20"/>
      <c r="H282" s="5"/>
      <c r="I282" s="5"/>
      <c r="J282" s="5"/>
      <c r="K282" s="5"/>
      <c r="L282" s="5"/>
      <c r="M282" s="5"/>
      <c r="N282" s="5"/>
      <c r="O282" s="5"/>
      <c r="P282" s="5"/>
      <c r="Q282" s="5"/>
      <c r="R282" s="5"/>
      <c r="S282" s="5"/>
      <c r="T282" s="5"/>
      <c r="U282" s="5"/>
      <c r="V282" s="5"/>
      <c r="W282" s="5"/>
      <c r="X282" s="5"/>
      <c r="Y282" s="5"/>
      <c r="Z282" s="5"/>
    </row>
    <row r="283" spans="1:26" ht="15.75" customHeight="1" x14ac:dyDescent="0.25">
      <c r="A283" s="5"/>
      <c r="B283" s="5"/>
      <c r="C283" s="5"/>
      <c r="D283" s="5"/>
      <c r="E283" s="5"/>
      <c r="F283" s="5"/>
      <c r="G283" s="20"/>
      <c r="H283" s="5"/>
      <c r="I283" s="5"/>
      <c r="J283" s="5"/>
      <c r="K283" s="5"/>
      <c r="L283" s="5"/>
      <c r="M283" s="5"/>
      <c r="N283" s="5"/>
      <c r="O283" s="5"/>
      <c r="P283" s="5"/>
      <c r="Q283" s="5"/>
      <c r="R283" s="5"/>
      <c r="S283" s="5"/>
      <c r="T283" s="5"/>
      <c r="U283" s="5"/>
      <c r="V283" s="5"/>
      <c r="W283" s="5"/>
      <c r="X283" s="5"/>
      <c r="Y283" s="5"/>
      <c r="Z283" s="5"/>
    </row>
    <row r="284" spans="1:26" ht="15.75" customHeight="1" x14ac:dyDescent="0.25">
      <c r="A284" s="5"/>
      <c r="B284" s="5"/>
      <c r="C284" s="5"/>
      <c r="D284" s="5"/>
      <c r="E284" s="5"/>
      <c r="F284" s="5"/>
      <c r="G284" s="20"/>
      <c r="H284" s="5"/>
      <c r="I284" s="5"/>
      <c r="J284" s="5"/>
      <c r="K284" s="5"/>
      <c r="L284" s="5"/>
      <c r="M284" s="5"/>
      <c r="N284" s="5"/>
      <c r="O284" s="5"/>
      <c r="P284" s="5"/>
      <c r="Q284" s="5"/>
      <c r="R284" s="5"/>
      <c r="S284" s="5"/>
      <c r="T284" s="5"/>
      <c r="U284" s="5"/>
      <c r="V284" s="5"/>
      <c r="W284" s="5"/>
      <c r="X284" s="5"/>
      <c r="Y284" s="5"/>
      <c r="Z284" s="5"/>
    </row>
    <row r="285" spans="1:26" ht="15.75" customHeight="1" x14ac:dyDescent="0.25">
      <c r="A285" s="5"/>
      <c r="B285" s="5"/>
      <c r="C285" s="5"/>
      <c r="D285" s="5"/>
      <c r="E285" s="5"/>
      <c r="F285" s="5"/>
      <c r="G285" s="20"/>
      <c r="H285" s="5"/>
      <c r="I285" s="5"/>
      <c r="J285" s="5"/>
      <c r="K285" s="5"/>
      <c r="L285" s="5"/>
      <c r="M285" s="5"/>
      <c r="N285" s="5"/>
      <c r="O285" s="5"/>
      <c r="P285" s="5"/>
      <c r="Q285" s="5"/>
      <c r="R285" s="5"/>
      <c r="S285" s="5"/>
      <c r="T285" s="5"/>
      <c r="U285" s="5"/>
      <c r="V285" s="5"/>
      <c r="W285" s="5"/>
      <c r="X285" s="5"/>
      <c r="Y285" s="5"/>
      <c r="Z285" s="5"/>
    </row>
    <row r="286" spans="1:26" ht="15.75" customHeight="1" x14ac:dyDescent="0.25">
      <c r="A286" s="5"/>
      <c r="B286" s="5"/>
      <c r="C286" s="5"/>
      <c r="D286" s="5"/>
      <c r="E286" s="5"/>
      <c r="F286" s="5"/>
      <c r="G286" s="20"/>
      <c r="H286" s="5"/>
      <c r="I286" s="5"/>
      <c r="J286" s="5"/>
      <c r="K286" s="5"/>
      <c r="L286" s="5"/>
      <c r="M286" s="5"/>
      <c r="N286" s="5"/>
      <c r="O286" s="5"/>
      <c r="P286" s="5"/>
      <c r="Q286" s="5"/>
      <c r="R286" s="5"/>
      <c r="S286" s="5"/>
      <c r="T286" s="5"/>
      <c r="U286" s="5"/>
      <c r="V286" s="5"/>
      <c r="W286" s="5"/>
      <c r="X286" s="5"/>
      <c r="Y286" s="5"/>
      <c r="Z286" s="5"/>
    </row>
    <row r="287" spans="1:26" ht="15.75" customHeight="1" x14ac:dyDescent="0.25">
      <c r="A287" s="5"/>
      <c r="B287" s="5"/>
      <c r="C287" s="5"/>
      <c r="D287" s="5"/>
      <c r="E287" s="5"/>
      <c r="F287" s="5"/>
      <c r="G287" s="20"/>
      <c r="H287" s="5"/>
      <c r="I287" s="5"/>
      <c r="J287" s="5"/>
      <c r="K287" s="5"/>
      <c r="L287" s="5"/>
      <c r="M287" s="5"/>
      <c r="N287" s="5"/>
      <c r="O287" s="5"/>
      <c r="P287" s="5"/>
      <c r="Q287" s="5"/>
      <c r="R287" s="5"/>
      <c r="S287" s="5"/>
      <c r="T287" s="5"/>
      <c r="U287" s="5"/>
      <c r="V287" s="5"/>
      <c r="W287" s="5"/>
      <c r="X287" s="5"/>
      <c r="Y287" s="5"/>
      <c r="Z287" s="5"/>
    </row>
    <row r="288" spans="1:26" ht="15.75" customHeight="1" x14ac:dyDescent="0.25">
      <c r="A288" s="5"/>
      <c r="B288" s="5"/>
      <c r="C288" s="5"/>
      <c r="D288" s="5"/>
      <c r="E288" s="5"/>
      <c r="F288" s="5"/>
      <c r="G288" s="20"/>
      <c r="H288" s="5"/>
      <c r="I288" s="5"/>
      <c r="J288" s="5"/>
      <c r="K288" s="5"/>
      <c r="L288" s="5"/>
      <c r="M288" s="5"/>
      <c r="N288" s="5"/>
      <c r="O288" s="5"/>
      <c r="P288" s="5"/>
      <c r="Q288" s="5"/>
      <c r="R288" s="5"/>
      <c r="S288" s="5"/>
      <c r="T288" s="5"/>
      <c r="U288" s="5"/>
      <c r="V288" s="5"/>
      <c r="W288" s="5"/>
      <c r="X288" s="5"/>
      <c r="Y288" s="5"/>
      <c r="Z288" s="5"/>
    </row>
    <row r="289" spans="1:26" ht="15.75" customHeight="1" x14ac:dyDescent="0.25">
      <c r="A289" s="5"/>
      <c r="B289" s="5"/>
      <c r="C289" s="5"/>
      <c r="D289" s="5"/>
      <c r="E289" s="5"/>
      <c r="F289" s="5"/>
      <c r="G289" s="20"/>
      <c r="H289" s="5"/>
      <c r="I289" s="5"/>
      <c r="J289" s="5"/>
      <c r="K289" s="5"/>
      <c r="L289" s="5"/>
      <c r="M289" s="5"/>
      <c r="N289" s="5"/>
      <c r="O289" s="5"/>
      <c r="P289" s="5"/>
      <c r="Q289" s="5"/>
      <c r="R289" s="5"/>
      <c r="S289" s="5"/>
      <c r="T289" s="5"/>
      <c r="U289" s="5"/>
      <c r="V289" s="5"/>
      <c r="W289" s="5"/>
      <c r="X289" s="5"/>
      <c r="Y289" s="5"/>
      <c r="Z289" s="5"/>
    </row>
    <row r="290" spans="1:26" ht="15.75" customHeight="1" x14ac:dyDescent="0.25">
      <c r="A290" s="5"/>
      <c r="B290" s="5"/>
      <c r="C290" s="5"/>
      <c r="D290" s="5"/>
      <c r="E290" s="5"/>
      <c r="F290" s="5"/>
      <c r="G290" s="20"/>
      <c r="H290" s="5"/>
      <c r="I290" s="5"/>
      <c r="J290" s="5"/>
      <c r="K290" s="5"/>
      <c r="L290" s="5"/>
      <c r="M290" s="5"/>
      <c r="N290" s="5"/>
      <c r="O290" s="5"/>
      <c r="P290" s="5"/>
      <c r="Q290" s="5"/>
      <c r="R290" s="5"/>
      <c r="S290" s="5"/>
      <c r="T290" s="5"/>
      <c r="U290" s="5"/>
      <c r="V290" s="5"/>
      <c r="W290" s="5"/>
      <c r="X290" s="5"/>
      <c r="Y290" s="5"/>
      <c r="Z290" s="5"/>
    </row>
    <row r="291" spans="1:26" ht="15.75" customHeight="1" x14ac:dyDescent="0.25">
      <c r="A291" s="5"/>
      <c r="B291" s="5"/>
      <c r="C291" s="5"/>
      <c r="D291" s="5"/>
      <c r="E291" s="5"/>
      <c r="F291" s="5"/>
      <c r="G291" s="20"/>
      <c r="H291" s="5"/>
      <c r="I291" s="5"/>
      <c r="J291" s="5"/>
      <c r="K291" s="5"/>
      <c r="L291" s="5"/>
      <c r="M291" s="5"/>
      <c r="N291" s="5"/>
      <c r="O291" s="5"/>
      <c r="P291" s="5"/>
      <c r="Q291" s="5"/>
      <c r="R291" s="5"/>
      <c r="S291" s="5"/>
      <c r="T291" s="5"/>
      <c r="U291" s="5"/>
      <c r="V291" s="5"/>
      <c r="W291" s="5"/>
      <c r="X291" s="5"/>
      <c r="Y291" s="5"/>
      <c r="Z291" s="5"/>
    </row>
    <row r="292" spans="1:26" ht="15.75" customHeight="1" x14ac:dyDescent="0.25">
      <c r="A292" s="5"/>
      <c r="B292" s="5"/>
      <c r="C292" s="5"/>
      <c r="D292" s="5"/>
      <c r="E292" s="5"/>
      <c r="F292" s="5"/>
      <c r="G292" s="20"/>
      <c r="H292" s="5"/>
      <c r="I292" s="5"/>
      <c r="J292" s="5"/>
      <c r="K292" s="5"/>
      <c r="L292" s="5"/>
      <c r="M292" s="5"/>
      <c r="N292" s="5"/>
      <c r="O292" s="5"/>
      <c r="P292" s="5"/>
      <c r="Q292" s="5"/>
      <c r="R292" s="5"/>
      <c r="S292" s="5"/>
      <c r="T292" s="5"/>
      <c r="U292" s="5"/>
      <c r="V292" s="5"/>
      <c r="W292" s="5"/>
      <c r="X292" s="5"/>
      <c r="Y292" s="5"/>
      <c r="Z292" s="5"/>
    </row>
    <row r="293" spans="1:26" ht="15.75" customHeight="1" x14ac:dyDescent="0.25">
      <c r="A293" s="5"/>
      <c r="B293" s="5"/>
      <c r="C293" s="5"/>
      <c r="D293" s="5"/>
      <c r="E293" s="5"/>
      <c r="F293" s="5"/>
      <c r="G293" s="20"/>
      <c r="H293" s="5"/>
      <c r="I293" s="5"/>
      <c r="J293" s="5"/>
      <c r="K293" s="5"/>
      <c r="L293" s="5"/>
      <c r="M293" s="5"/>
      <c r="N293" s="5"/>
      <c r="O293" s="5"/>
      <c r="P293" s="5"/>
      <c r="Q293" s="5"/>
      <c r="R293" s="5"/>
      <c r="S293" s="5"/>
      <c r="T293" s="5"/>
      <c r="U293" s="5"/>
      <c r="V293" s="5"/>
      <c r="W293" s="5"/>
      <c r="X293" s="5"/>
      <c r="Y293" s="5"/>
      <c r="Z293" s="5"/>
    </row>
    <row r="294" spans="1:26" ht="15.75" customHeight="1" x14ac:dyDescent="0.25">
      <c r="A294" s="5"/>
      <c r="B294" s="5"/>
      <c r="C294" s="5"/>
      <c r="D294" s="5"/>
      <c r="E294" s="5"/>
      <c r="F294" s="5"/>
      <c r="G294" s="20"/>
      <c r="H294" s="5"/>
      <c r="I294" s="5"/>
      <c r="J294" s="5"/>
      <c r="K294" s="5"/>
      <c r="L294" s="5"/>
      <c r="M294" s="5"/>
      <c r="N294" s="5"/>
      <c r="O294" s="5"/>
      <c r="P294" s="5"/>
      <c r="Q294" s="5"/>
      <c r="R294" s="5"/>
      <c r="S294" s="5"/>
      <c r="T294" s="5"/>
      <c r="U294" s="5"/>
      <c r="V294" s="5"/>
      <c r="W294" s="5"/>
      <c r="X294" s="5"/>
      <c r="Y294" s="5"/>
      <c r="Z294" s="5"/>
    </row>
    <row r="295" spans="1:26" ht="15.75" customHeight="1" x14ac:dyDescent="0.25">
      <c r="A295" s="5"/>
      <c r="B295" s="5"/>
      <c r="C295" s="5"/>
      <c r="D295" s="5"/>
      <c r="E295" s="5"/>
      <c r="F295" s="5"/>
      <c r="G295" s="20"/>
      <c r="H295" s="5"/>
      <c r="I295" s="5"/>
      <c r="J295" s="5"/>
      <c r="K295" s="5"/>
      <c r="L295" s="5"/>
      <c r="M295" s="5"/>
      <c r="N295" s="5"/>
      <c r="O295" s="5"/>
      <c r="P295" s="5"/>
      <c r="Q295" s="5"/>
      <c r="R295" s="5"/>
      <c r="S295" s="5"/>
      <c r="T295" s="5"/>
      <c r="U295" s="5"/>
      <c r="V295" s="5"/>
      <c r="W295" s="5"/>
      <c r="X295" s="5"/>
      <c r="Y295" s="5"/>
      <c r="Z295" s="5"/>
    </row>
    <row r="296" spans="1:26" ht="15.75" customHeight="1" x14ac:dyDescent="0.25">
      <c r="A296" s="5"/>
      <c r="B296" s="5"/>
      <c r="C296" s="5"/>
      <c r="D296" s="5"/>
      <c r="E296" s="5"/>
      <c r="F296" s="5"/>
      <c r="G296" s="20"/>
      <c r="H296" s="5"/>
      <c r="I296" s="5"/>
      <c r="J296" s="5"/>
      <c r="K296" s="5"/>
      <c r="L296" s="5"/>
      <c r="M296" s="5"/>
      <c r="N296" s="5"/>
      <c r="O296" s="5"/>
      <c r="P296" s="5"/>
      <c r="Q296" s="5"/>
      <c r="R296" s="5"/>
      <c r="S296" s="5"/>
      <c r="T296" s="5"/>
      <c r="U296" s="5"/>
      <c r="V296" s="5"/>
      <c r="W296" s="5"/>
      <c r="X296" s="5"/>
      <c r="Y296" s="5"/>
      <c r="Z296" s="5"/>
    </row>
    <row r="297" spans="1:26" ht="15.75" customHeight="1" x14ac:dyDescent="0.25">
      <c r="A297" s="5"/>
      <c r="B297" s="5"/>
      <c r="C297" s="5"/>
      <c r="D297" s="5"/>
      <c r="E297" s="5"/>
      <c r="F297" s="5"/>
      <c r="G297" s="20"/>
      <c r="H297" s="5"/>
      <c r="I297" s="5"/>
      <c r="J297" s="5"/>
      <c r="K297" s="5"/>
      <c r="L297" s="5"/>
      <c r="M297" s="5"/>
      <c r="N297" s="5"/>
      <c r="O297" s="5"/>
      <c r="P297" s="5"/>
      <c r="Q297" s="5"/>
      <c r="R297" s="5"/>
      <c r="S297" s="5"/>
      <c r="T297" s="5"/>
      <c r="U297" s="5"/>
      <c r="V297" s="5"/>
      <c r="W297" s="5"/>
      <c r="X297" s="5"/>
      <c r="Y297" s="5"/>
      <c r="Z297" s="5"/>
    </row>
    <row r="298" spans="1:26" ht="15.75" customHeight="1" x14ac:dyDescent="0.25">
      <c r="A298" s="5"/>
      <c r="B298" s="5"/>
      <c r="C298" s="5"/>
      <c r="D298" s="5"/>
      <c r="E298" s="5"/>
      <c r="F298" s="5"/>
      <c r="G298" s="20"/>
      <c r="H298" s="5"/>
      <c r="I298" s="5"/>
      <c r="J298" s="5"/>
      <c r="K298" s="5"/>
      <c r="L298" s="5"/>
      <c r="M298" s="5"/>
      <c r="N298" s="5"/>
      <c r="O298" s="5"/>
      <c r="P298" s="5"/>
      <c r="Q298" s="5"/>
      <c r="R298" s="5"/>
      <c r="S298" s="5"/>
      <c r="T298" s="5"/>
      <c r="U298" s="5"/>
      <c r="V298" s="5"/>
      <c r="W298" s="5"/>
      <c r="X298" s="5"/>
      <c r="Y298" s="5"/>
      <c r="Z298" s="5"/>
    </row>
    <row r="299" spans="1:26" ht="15.75" customHeight="1" x14ac:dyDescent="0.25">
      <c r="A299" s="5"/>
      <c r="B299" s="5"/>
      <c r="C299" s="5"/>
      <c r="D299" s="5"/>
      <c r="E299" s="5"/>
      <c r="F299" s="5"/>
      <c r="G299" s="20"/>
      <c r="H299" s="5"/>
      <c r="I299" s="5"/>
      <c r="J299" s="5"/>
      <c r="K299" s="5"/>
      <c r="L299" s="5"/>
      <c r="M299" s="5"/>
      <c r="N299" s="5"/>
      <c r="O299" s="5"/>
      <c r="P299" s="5"/>
      <c r="Q299" s="5"/>
      <c r="R299" s="5"/>
      <c r="S299" s="5"/>
      <c r="T299" s="5"/>
      <c r="U299" s="5"/>
      <c r="V299" s="5"/>
      <c r="W299" s="5"/>
      <c r="X299" s="5"/>
      <c r="Y299" s="5"/>
      <c r="Z299" s="5"/>
    </row>
    <row r="300" spans="1:26" ht="15.75" customHeight="1" x14ac:dyDescent="0.25">
      <c r="A300" s="5"/>
      <c r="B300" s="5"/>
      <c r="C300" s="5"/>
      <c r="D300" s="5"/>
      <c r="E300" s="5"/>
      <c r="F300" s="5"/>
      <c r="G300" s="20"/>
      <c r="H300" s="5"/>
      <c r="I300" s="5"/>
      <c r="J300" s="5"/>
      <c r="K300" s="5"/>
      <c r="L300" s="5"/>
      <c r="M300" s="5"/>
      <c r="N300" s="5"/>
      <c r="O300" s="5"/>
      <c r="P300" s="5"/>
      <c r="Q300" s="5"/>
      <c r="R300" s="5"/>
      <c r="S300" s="5"/>
      <c r="T300" s="5"/>
      <c r="U300" s="5"/>
      <c r="V300" s="5"/>
      <c r="W300" s="5"/>
      <c r="X300" s="5"/>
      <c r="Y300" s="5"/>
      <c r="Z300" s="5"/>
    </row>
    <row r="301" spans="1:26" ht="15.75" customHeight="1" x14ac:dyDescent="0.25">
      <c r="A301" s="5"/>
      <c r="B301" s="5"/>
      <c r="C301" s="5"/>
      <c r="D301" s="5"/>
      <c r="E301" s="5"/>
      <c r="F301" s="5"/>
      <c r="G301" s="20"/>
      <c r="H301" s="5"/>
      <c r="I301" s="5"/>
      <c r="J301" s="5"/>
      <c r="K301" s="5"/>
      <c r="L301" s="5"/>
      <c r="M301" s="5"/>
      <c r="N301" s="5"/>
      <c r="O301" s="5"/>
      <c r="P301" s="5"/>
      <c r="Q301" s="5"/>
      <c r="R301" s="5"/>
      <c r="S301" s="5"/>
      <c r="T301" s="5"/>
      <c r="U301" s="5"/>
      <c r="V301" s="5"/>
      <c r="W301" s="5"/>
      <c r="X301" s="5"/>
      <c r="Y301" s="5"/>
      <c r="Z301" s="5"/>
    </row>
    <row r="302" spans="1:26" ht="15.75" customHeight="1" x14ac:dyDescent="0.25">
      <c r="A302" s="5"/>
      <c r="B302" s="5"/>
      <c r="C302" s="5"/>
      <c r="D302" s="5"/>
      <c r="E302" s="5"/>
      <c r="F302" s="5"/>
      <c r="G302" s="20"/>
      <c r="H302" s="5"/>
      <c r="I302" s="5"/>
      <c r="J302" s="5"/>
      <c r="K302" s="5"/>
      <c r="L302" s="5"/>
      <c r="M302" s="5"/>
      <c r="N302" s="5"/>
      <c r="O302" s="5"/>
      <c r="P302" s="5"/>
      <c r="Q302" s="5"/>
      <c r="R302" s="5"/>
      <c r="S302" s="5"/>
      <c r="T302" s="5"/>
      <c r="U302" s="5"/>
      <c r="V302" s="5"/>
      <c r="W302" s="5"/>
      <c r="X302" s="5"/>
      <c r="Y302" s="5"/>
      <c r="Z302" s="5"/>
    </row>
    <row r="303" spans="1:26" ht="15.75" customHeight="1" x14ac:dyDescent="0.25">
      <c r="A303" s="5"/>
      <c r="B303" s="5"/>
      <c r="C303" s="5"/>
      <c r="D303" s="5"/>
      <c r="E303" s="5"/>
      <c r="F303" s="5"/>
      <c r="G303" s="20"/>
      <c r="H303" s="5"/>
      <c r="I303" s="5"/>
      <c r="J303" s="5"/>
      <c r="K303" s="5"/>
      <c r="L303" s="5"/>
      <c r="M303" s="5"/>
      <c r="N303" s="5"/>
      <c r="O303" s="5"/>
      <c r="P303" s="5"/>
      <c r="Q303" s="5"/>
      <c r="R303" s="5"/>
      <c r="S303" s="5"/>
      <c r="T303" s="5"/>
      <c r="U303" s="5"/>
      <c r="V303" s="5"/>
      <c r="W303" s="5"/>
      <c r="X303" s="5"/>
      <c r="Y303" s="5"/>
      <c r="Z303" s="5"/>
    </row>
    <row r="304" spans="1:26" ht="15.75" customHeight="1" x14ac:dyDescent="0.25">
      <c r="A304" s="5"/>
      <c r="B304" s="5"/>
      <c r="C304" s="5"/>
      <c r="D304" s="5"/>
      <c r="E304" s="5"/>
      <c r="F304" s="5"/>
      <c r="G304" s="20"/>
      <c r="H304" s="5"/>
      <c r="I304" s="5"/>
      <c r="J304" s="5"/>
      <c r="K304" s="5"/>
      <c r="L304" s="5"/>
      <c r="M304" s="5"/>
      <c r="N304" s="5"/>
      <c r="O304" s="5"/>
      <c r="P304" s="5"/>
      <c r="Q304" s="5"/>
      <c r="R304" s="5"/>
      <c r="S304" s="5"/>
      <c r="T304" s="5"/>
      <c r="U304" s="5"/>
      <c r="V304" s="5"/>
      <c r="W304" s="5"/>
      <c r="X304" s="5"/>
      <c r="Y304" s="5"/>
      <c r="Z304" s="5"/>
    </row>
    <row r="305" spans="1:26" ht="15.75" customHeight="1" x14ac:dyDescent="0.25">
      <c r="A305" s="5"/>
      <c r="B305" s="5"/>
      <c r="C305" s="5"/>
      <c r="D305" s="5"/>
      <c r="E305" s="5"/>
      <c r="F305" s="5"/>
      <c r="G305" s="20"/>
      <c r="H305" s="5"/>
      <c r="I305" s="5"/>
      <c r="J305" s="5"/>
      <c r="K305" s="5"/>
      <c r="L305" s="5"/>
      <c r="M305" s="5"/>
      <c r="N305" s="5"/>
      <c r="O305" s="5"/>
      <c r="P305" s="5"/>
      <c r="Q305" s="5"/>
      <c r="R305" s="5"/>
      <c r="S305" s="5"/>
      <c r="T305" s="5"/>
      <c r="U305" s="5"/>
      <c r="V305" s="5"/>
      <c r="W305" s="5"/>
      <c r="X305" s="5"/>
      <c r="Y305" s="5"/>
      <c r="Z305" s="5"/>
    </row>
    <row r="306" spans="1:26" ht="15.75" customHeight="1" x14ac:dyDescent="0.25">
      <c r="A306" s="5"/>
      <c r="B306" s="5"/>
      <c r="C306" s="5"/>
      <c r="D306" s="5"/>
      <c r="E306" s="5"/>
      <c r="F306" s="5"/>
      <c r="G306" s="20"/>
      <c r="H306" s="5"/>
      <c r="I306" s="5"/>
      <c r="J306" s="5"/>
      <c r="K306" s="5"/>
      <c r="L306" s="5"/>
      <c r="M306" s="5"/>
      <c r="N306" s="5"/>
      <c r="O306" s="5"/>
      <c r="P306" s="5"/>
      <c r="Q306" s="5"/>
      <c r="R306" s="5"/>
      <c r="S306" s="5"/>
      <c r="T306" s="5"/>
      <c r="U306" s="5"/>
      <c r="V306" s="5"/>
      <c r="W306" s="5"/>
      <c r="X306" s="5"/>
      <c r="Y306" s="5"/>
      <c r="Z306" s="5"/>
    </row>
    <row r="307" spans="1:26" ht="15.75" customHeight="1" x14ac:dyDescent="0.25">
      <c r="A307" s="5"/>
      <c r="B307" s="5"/>
      <c r="C307" s="5"/>
      <c r="D307" s="5"/>
      <c r="E307" s="5"/>
      <c r="F307" s="5"/>
      <c r="G307" s="20"/>
      <c r="H307" s="5"/>
      <c r="I307" s="5"/>
      <c r="J307" s="5"/>
      <c r="K307" s="5"/>
      <c r="L307" s="5"/>
      <c r="M307" s="5"/>
      <c r="N307" s="5"/>
      <c r="O307" s="5"/>
      <c r="P307" s="5"/>
      <c r="Q307" s="5"/>
      <c r="R307" s="5"/>
      <c r="S307" s="5"/>
      <c r="T307" s="5"/>
      <c r="U307" s="5"/>
      <c r="V307" s="5"/>
      <c r="W307" s="5"/>
      <c r="X307" s="5"/>
      <c r="Y307" s="5"/>
      <c r="Z307" s="5"/>
    </row>
    <row r="308" spans="1:26" ht="15.75" customHeight="1" x14ac:dyDescent="0.25">
      <c r="A308" s="5"/>
      <c r="B308" s="5"/>
      <c r="C308" s="5"/>
      <c r="D308" s="5"/>
      <c r="E308" s="5"/>
      <c r="F308" s="5"/>
      <c r="G308" s="20"/>
      <c r="H308" s="5"/>
      <c r="I308" s="5"/>
      <c r="J308" s="5"/>
      <c r="K308" s="5"/>
      <c r="L308" s="5"/>
      <c r="M308" s="5"/>
      <c r="N308" s="5"/>
      <c r="O308" s="5"/>
      <c r="P308" s="5"/>
      <c r="Q308" s="5"/>
      <c r="R308" s="5"/>
      <c r="S308" s="5"/>
      <c r="T308" s="5"/>
      <c r="U308" s="5"/>
      <c r="V308" s="5"/>
      <c r="W308" s="5"/>
      <c r="X308" s="5"/>
      <c r="Y308" s="5"/>
      <c r="Z308" s="5"/>
    </row>
    <row r="309" spans="1:26" ht="15.75" customHeight="1" x14ac:dyDescent="0.25">
      <c r="A309" s="5"/>
      <c r="B309" s="5"/>
      <c r="C309" s="5"/>
      <c r="D309" s="5"/>
      <c r="E309" s="5"/>
      <c r="F309" s="5"/>
      <c r="G309" s="20"/>
      <c r="H309" s="5"/>
      <c r="I309" s="5"/>
      <c r="J309" s="5"/>
      <c r="K309" s="5"/>
      <c r="L309" s="5"/>
      <c r="M309" s="5"/>
      <c r="N309" s="5"/>
      <c r="O309" s="5"/>
      <c r="P309" s="5"/>
      <c r="Q309" s="5"/>
      <c r="R309" s="5"/>
      <c r="S309" s="5"/>
      <c r="T309" s="5"/>
      <c r="U309" s="5"/>
      <c r="V309" s="5"/>
      <c r="W309" s="5"/>
      <c r="X309" s="5"/>
      <c r="Y309" s="5"/>
      <c r="Z309" s="5"/>
    </row>
    <row r="310" spans="1:26" ht="15.75" customHeight="1" x14ac:dyDescent="0.25">
      <c r="A310" s="5"/>
      <c r="B310" s="5"/>
      <c r="C310" s="5"/>
      <c r="D310" s="5"/>
      <c r="E310" s="5"/>
      <c r="F310" s="5"/>
      <c r="G310" s="20"/>
      <c r="H310" s="5"/>
      <c r="I310" s="5"/>
      <c r="J310" s="5"/>
      <c r="K310" s="5"/>
      <c r="L310" s="5"/>
      <c r="M310" s="5"/>
      <c r="N310" s="5"/>
      <c r="O310" s="5"/>
      <c r="P310" s="5"/>
      <c r="Q310" s="5"/>
      <c r="R310" s="5"/>
      <c r="S310" s="5"/>
      <c r="T310" s="5"/>
      <c r="U310" s="5"/>
      <c r="V310" s="5"/>
      <c r="W310" s="5"/>
      <c r="X310" s="5"/>
      <c r="Y310" s="5"/>
      <c r="Z310" s="5"/>
    </row>
    <row r="311" spans="1:26" ht="15.75" customHeight="1" x14ac:dyDescent="0.25">
      <c r="A311" s="5"/>
      <c r="B311" s="5"/>
      <c r="C311" s="5"/>
      <c r="D311" s="5"/>
      <c r="E311" s="5"/>
      <c r="F311" s="5"/>
      <c r="G311" s="20"/>
      <c r="H311" s="5"/>
      <c r="I311" s="5"/>
      <c r="J311" s="5"/>
      <c r="K311" s="5"/>
      <c r="L311" s="5"/>
      <c r="M311" s="5"/>
      <c r="N311" s="5"/>
      <c r="O311" s="5"/>
      <c r="P311" s="5"/>
      <c r="Q311" s="5"/>
      <c r="R311" s="5"/>
      <c r="S311" s="5"/>
      <c r="T311" s="5"/>
      <c r="U311" s="5"/>
      <c r="V311" s="5"/>
      <c r="W311" s="5"/>
      <c r="X311" s="5"/>
      <c r="Y311" s="5"/>
      <c r="Z311" s="5"/>
    </row>
    <row r="312" spans="1:26" ht="15.75" customHeight="1" x14ac:dyDescent="0.25">
      <c r="A312" s="5"/>
      <c r="B312" s="5"/>
      <c r="C312" s="5"/>
      <c r="D312" s="5"/>
      <c r="E312" s="5"/>
      <c r="F312" s="5"/>
      <c r="G312" s="20"/>
      <c r="H312" s="5"/>
      <c r="I312" s="5"/>
      <c r="J312" s="5"/>
      <c r="K312" s="5"/>
      <c r="L312" s="5"/>
      <c r="M312" s="5"/>
      <c r="N312" s="5"/>
      <c r="O312" s="5"/>
      <c r="P312" s="5"/>
      <c r="Q312" s="5"/>
      <c r="R312" s="5"/>
      <c r="S312" s="5"/>
      <c r="T312" s="5"/>
      <c r="U312" s="5"/>
      <c r="V312" s="5"/>
      <c r="W312" s="5"/>
      <c r="X312" s="5"/>
      <c r="Y312" s="5"/>
      <c r="Z312" s="5"/>
    </row>
    <row r="313" spans="1:26" ht="15.75" customHeight="1" x14ac:dyDescent="0.25">
      <c r="A313" s="5"/>
      <c r="B313" s="5"/>
      <c r="C313" s="5"/>
      <c r="D313" s="5"/>
      <c r="E313" s="5"/>
      <c r="F313" s="5"/>
      <c r="G313" s="20"/>
      <c r="H313" s="5"/>
      <c r="I313" s="5"/>
      <c r="J313" s="5"/>
      <c r="K313" s="5"/>
      <c r="L313" s="5"/>
      <c r="M313" s="5"/>
      <c r="N313" s="5"/>
      <c r="O313" s="5"/>
      <c r="P313" s="5"/>
      <c r="Q313" s="5"/>
      <c r="R313" s="5"/>
      <c r="S313" s="5"/>
      <c r="T313" s="5"/>
      <c r="U313" s="5"/>
      <c r="V313" s="5"/>
      <c r="W313" s="5"/>
      <c r="X313" s="5"/>
      <c r="Y313" s="5"/>
      <c r="Z313" s="5"/>
    </row>
    <row r="314" spans="1:26" ht="15.75" customHeight="1" x14ac:dyDescent="0.25">
      <c r="A314" s="5"/>
      <c r="B314" s="5"/>
      <c r="C314" s="5"/>
      <c r="D314" s="5"/>
      <c r="E314" s="5"/>
      <c r="F314" s="5"/>
      <c r="G314" s="20"/>
      <c r="H314" s="5"/>
      <c r="I314" s="5"/>
      <c r="J314" s="5"/>
      <c r="K314" s="5"/>
      <c r="L314" s="5"/>
      <c r="M314" s="5"/>
      <c r="N314" s="5"/>
      <c r="O314" s="5"/>
      <c r="P314" s="5"/>
      <c r="Q314" s="5"/>
      <c r="R314" s="5"/>
      <c r="S314" s="5"/>
      <c r="T314" s="5"/>
      <c r="U314" s="5"/>
      <c r="V314" s="5"/>
      <c r="W314" s="5"/>
      <c r="X314" s="5"/>
      <c r="Y314" s="5"/>
      <c r="Z314" s="5"/>
    </row>
    <row r="315" spans="1:26" ht="15.75" customHeight="1" x14ac:dyDescent="0.25">
      <c r="A315" s="5"/>
      <c r="B315" s="5"/>
      <c r="C315" s="5"/>
      <c r="D315" s="5"/>
      <c r="E315" s="5"/>
      <c r="F315" s="5"/>
      <c r="G315" s="20"/>
      <c r="H315" s="5"/>
      <c r="I315" s="5"/>
      <c r="J315" s="5"/>
      <c r="K315" s="5"/>
      <c r="L315" s="5"/>
      <c r="M315" s="5"/>
      <c r="N315" s="5"/>
      <c r="O315" s="5"/>
      <c r="P315" s="5"/>
      <c r="Q315" s="5"/>
      <c r="R315" s="5"/>
      <c r="S315" s="5"/>
      <c r="T315" s="5"/>
      <c r="U315" s="5"/>
      <c r="V315" s="5"/>
      <c r="W315" s="5"/>
      <c r="X315" s="5"/>
      <c r="Y315" s="5"/>
      <c r="Z315" s="5"/>
    </row>
    <row r="316" spans="1:26" ht="15.75" customHeight="1" x14ac:dyDescent="0.25">
      <c r="A316" s="5"/>
      <c r="B316" s="5"/>
      <c r="C316" s="5"/>
      <c r="D316" s="5"/>
      <c r="E316" s="5"/>
      <c r="F316" s="5"/>
      <c r="G316" s="20"/>
      <c r="H316" s="5"/>
      <c r="I316" s="5"/>
      <c r="J316" s="5"/>
      <c r="K316" s="5"/>
      <c r="L316" s="5"/>
      <c r="M316" s="5"/>
      <c r="N316" s="5"/>
      <c r="O316" s="5"/>
      <c r="P316" s="5"/>
      <c r="Q316" s="5"/>
      <c r="R316" s="5"/>
      <c r="S316" s="5"/>
      <c r="T316" s="5"/>
      <c r="U316" s="5"/>
      <c r="V316" s="5"/>
      <c r="W316" s="5"/>
      <c r="X316" s="5"/>
      <c r="Y316" s="5"/>
      <c r="Z316" s="5"/>
    </row>
    <row r="317" spans="1:26" ht="15.75" customHeight="1" x14ac:dyDescent="0.25">
      <c r="A317" s="5"/>
      <c r="B317" s="5"/>
      <c r="C317" s="5"/>
      <c r="D317" s="5"/>
      <c r="E317" s="5"/>
      <c r="F317" s="5"/>
      <c r="G317" s="20"/>
      <c r="H317" s="5"/>
      <c r="I317" s="5"/>
      <c r="J317" s="5"/>
      <c r="K317" s="5"/>
      <c r="L317" s="5"/>
      <c r="M317" s="5"/>
      <c r="N317" s="5"/>
      <c r="O317" s="5"/>
      <c r="P317" s="5"/>
      <c r="Q317" s="5"/>
      <c r="R317" s="5"/>
      <c r="S317" s="5"/>
      <c r="T317" s="5"/>
      <c r="U317" s="5"/>
      <c r="V317" s="5"/>
      <c r="W317" s="5"/>
      <c r="X317" s="5"/>
      <c r="Y317" s="5"/>
      <c r="Z317" s="5"/>
    </row>
    <row r="318" spans="1:26" ht="15.75" customHeight="1" x14ac:dyDescent="0.25">
      <c r="A318" s="5"/>
      <c r="B318" s="5"/>
      <c r="C318" s="5"/>
      <c r="D318" s="5"/>
      <c r="E318" s="5"/>
      <c r="F318" s="5"/>
      <c r="G318" s="20"/>
      <c r="H318" s="5"/>
      <c r="I318" s="5"/>
      <c r="J318" s="5"/>
      <c r="K318" s="5"/>
      <c r="L318" s="5"/>
      <c r="M318" s="5"/>
      <c r="N318" s="5"/>
      <c r="O318" s="5"/>
      <c r="P318" s="5"/>
      <c r="Q318" s="5"/>
      <c r="R318" s="5"/>
      <c r="S318" s="5"/>
      <c r="T318" s="5"/>
      <c r="U318" s="5"/>
      <c r="V318" s="5"/>
      <c r="W318" s="5"/>
      <c r="X318" s="5"/>
      <c r="Y318" s="5"/>
      <c r="Z318" s="5"/>
    </row>
    <row r="319" spans="1:26" ht="15.75" customHeight="1" x14ac:dyDescent="0.25">
      <c r="A319" s="5"/>
      <c r="B319" s="5"/>
      <c r="C319" s="5"/>
      <c r="D319" s="5"/>
      <c r="E319" s="5"/>
      <c r="F319" s="5"/>
      <c r="G319" s="20"/>
      <c r="H319" s="5"/>
      <c r="I319" s="5"/>
      <c r="J319" s="5"/>
      <c r="K319" s="5"/>
      <c r="L319" s="5"/>
      <c r="M319" s="5"/>
      <c r="N319" s="5"/>
      <c r="O319" s="5"/>
      <c r="P319" s="5"/>
      <c r="Q319" s="5"/>
      <c r="R319" s="5"/>
      <c r="S319" s="5"/>
      <c r="T319" s="5"/>
      <c r="U319" s="5"/>
      <c r="V319" s="5"/>
      <c r="W319" s="5"/>
      <c r="X319" s="5"/>
      <c r="Y319" s="5"/>
      <c r="Z319" s="5"/>
    </row>
    <row r="320" spans="1:26" ht="15.75" customHeight="1" x14ac:dyDescent="0.25">
      <c r="A320" s="5"/>
      <c r="B320" s="5"/>
      <c r="C320" s="5"/>
      <c r="D320" s="5"/>
      <c r="E320" s="5"/>
      <c r="F320" s="5"/>
      <c r="G320" s="20"/>
      <c r="H320" s="5"/>
      <c r="I320" s="5"/>
      <c r="J320" s="5"/>
      <c r="K320" s="5"/>
      <c r="L320" s="5"/>
      <c r="M320" s="5"/>
      <c r="N320" s="5"/>
      <c r="O320" s="5"/>
      <c r="P320" s="5"/>
      <c r="Q320" s="5"/>
      <c r="R320" s="5"/>
      <c r="S320" s="5"/>
      <c r="T320" s="5"/>
      <c r="U320" s="5"/>
      <c r="V320" s="5"/>
      <c r="W320" s="5"/>
      <c r="X320" s="5"/>
      <c r="Y320" s="5"/>
      <c r="Z320" s="5"/>
    </row>
    <row r="321" spans="1:26" ht="15.75" customHeight="1" x14ac:dyDescent="0.25">
      <c r="A321" s="5"/>
      <c r="B321" s="5"/>
      <c r="C321" s="5"/>
      <c r="D321" s="5"/>
      <c r="E321" s="5"/>
      <c r="F321" s="5"/>
      <c r="G321" s="20"/>
      <c r="H321" s="5"/>
      <c r="I321" s="5"/>
      <c r="J321" s="5"/>
      <c r="K321" s="5"/>
      <c r="L321" s="5"/>
      <c r="M321" s="5"/>
      <c r="N321" s="5"/>
      <c r="O321" s="5"/>
      <c r="P321" s="5"/>
      <c r="Q321" s="5"/>
      <c r="R321" s="5"/>
      <c r="S321" s="5"/>
      <c r="T321" s="5"/>
      <c r="U321" s="5"/>
      <c r="V321" s="5"/>
      <c r="W321" s="5"/>
      <c r="X321" s="5"/>
      <c r="Y321" s="5"/>
      <c r="Z321" s="5"/>
    </row>
    <row r="322" spans="1:26" ht="15.75" customHeight="1" x14ac:dyDescent="0.25">
      <c r="A322" s="5"/>
      <c r="B322" s="5"/>
      <c r="C322" s="5"/>
      <c r="D322" s="5"/>
      <c r="E322" s="5"/>
      <c r="F322" s="5"/>
      <c r="G322" s="20"/>
      <c r="H322" s="5"/>
      <c r="I322" s="5"/>
      <c r="J322" s="5"/>
      <c r="K322" s="5"/>
      <c r="L322" s="5"/>
      <c r="M322" s="5"/>
      <c r="N322" s="5"/>
      <c r="O322" s="5"/>
      <c r="P322" s="5"/>
      <c r="Q322" s="5"/>
      <c r="R322" s="5"/>
      <c r="S322" s="5"/>
      <c r="T322" s="5"/>
      <c r="U322" s="5"/>
      <c r="V322" s="5"/>
      <c r="W322" s="5"/>
      <c r="X322" s="5"/>
      <c r="Y322" s="5"/>
      <c r="Z322" s="5"/>
    </row>
    <row r="323" spans="1:26" ht="15.75" customHeight="1" x14ac:dyDescent="0.25">
      <c r="A323" s="5"/>
      <c r="B323" s="5"/>
      <c r="C323" s="5"/>
      <c r="D323" s="5"/>
      <c r="E323" s="5"/>
      <c r="F323" s="5"/>
      <c r="G323" s="20"/>
      <c r="H323" s="5"/>
      <c r="I323" s="5"/>
      <c r="J323" s="5"/>
      <c r="K323" s="5"/>
      <c r="L323" s="5"/>
      <c r="M323" s="5"/>
      <c r="N323" s="5"/>
      <c r="O323" s="5"/>
      <c r="P323" s="5"/>
      <c r="Q323" s="5"/>
      <c r="R323" s="5"/>
      <c r="S323" s="5"/>
      <c r="T323" s="5"/>
      <c r="U323" s="5"/>
      <c r="V323" s="5"/>
      <c r="W323" s="5"/>
      <c r="X323" s="5"/>
      <c r="Y323" s="5"/>
      <c r="Z323" s="5"/>
    </row>
    <row r="324" spans="1:26" ht="15.75" customHeight="1" x14ac:dyDescent="0.25">
      <c r="A324" s="5"/>
      <c r="B324" s="5"/>
      <c r="C324" s="5"/>
      <c r="D324" s="5"/>
      <c r="E324" s="5"/>
      <c r="F324" s="5"/>
      <c r="G324" s="20"/>
      <c r="H324" s="5"/>
      <c r="I324" s="5"/>
      <c r="J324" s="5"/>
      <c r="K324" s="5"/>
      <c r="L324" s="5"/>
      <c r="M324" s="5"/>
      <c r="N324" s="5"/>
      <c r="O324" s="5"/>
      <c r="P324" s="5"/>
      <c r="Q324" s="5"/>
      <c r="R324" s="5"/>
      <c r="S324" s="5"/>
      <c r="T324" s="5"/>
      <c r="U324" s="5"/>
      <c r="V324" s="5"/>
      <c r="W324" s="5"/>
      <c r="X324" s="5"/>
      <c r="Y324" s="5"/>
      <c r="Z324" s="5"/>
    </row>
    <row r="325" spans="1:26" ht="15.75" customHeight="1" x14ac:dyDescent="0.25">
      <c r="A325" s="5"/>
      <c r="B325" s="5"/>
      <c r="C325" s="5"/>
      <c r="D325" s="5"/>
      <c r="E325" s="5"/>
      <c r="F325" s="5"/>
      <c r="G325" s="20"/>
      <c r="H325" s="5"/>
      <c r="I325" s="5"/>
      <c r="J325" s="5"/>
      <c r="K325" s="5"/>
      <c r="L325" s="5"/>
      <c r="M325" s="5"/>
      <c r="N325" s="5"/>
      <c r="O325" s="5"/>
      <c r="P325" s="5"/>
      <c r="Q325" s="5"/>
      <c r="R325" s="5"/>
      <c r="S325" s="5"/>
      <c r="T325" s="5"/>
      <c r="U325" s="5"/>
      <c r="V325" s="5"/>
      <c r="W325" s="5"/>
      <c r="X325" s="5"/>
      <c r="Y325" s="5"/>
      <c r="Z325" s="5"/>
    </row>
    <row r="326" spans="1:26" ht="15.75" customHeight="1" x14ac:dyDescent="0.25">
      <c r="A326" s="5"/>
      <c r="B326" s="5"/>
      <c r="C326" s="5"/>
      <c r="D326" s="5"/>
      <c r="E326" s="5"/>
      <c r="F326" s="5"/>
      <c r="G326" s="20"/>
      <c r="H326" s="5"/>
      <c r="I326" s="5"/>
      <c r="J326" s="5"/>
      <c r="K326" s="5"/>
      <c r="L326" s="5"/>
      <c r="M326" s="5"/>
      <c r="N326" s="5"/>
      <c r="O326" s="5"/>
      <c r="P326" s="5"/>
      <c r="Q326" s="5"/>
      <c r="R326" s="5"/>
      <c r="S326" s="5"/>
      <c r="T326" s="5"/>
      <c r="U326" s="5"/>
      <c r="V326" s="5"/>
      <c r="W326" s="5"/>
      <c r="X326" s="5"/>
      <c r="Y326" s="5"/>
      <c r="Z326" s="5"/>
    </row>
    <row r="327" spans="1:26" ht="15.75" customHeight="1" x14ac:dyDescent="0.25">
      <c r="A327" s="5"/>
      <c r="B327" s="5"/>
      <c r="C327" s="5"/>
      <c r="D327" s="5"/>
      <c r="E327" s="5"/>
      <c r="F327" s="5"/>
      <c r="G327" s="20"/>
      <c r="H327" s="5"/>
      <c r="I327" s="5"/>
      <c r="J327" s="5"/>
      <c r="K327" s="5"/>
      <c r="L327" s="5"/>
      <c r="M327" s="5"/>
      <c r="N327" s="5"/>
      <c r="O327" s="5"/>
      <c r="P327" s="5"/>
      <c r="Q327" s="5"/>
      <c r="R327" s="5"/>
      <c r="S327" s="5"/>
      <c r="T327" s="5"/>
      <c r="U327" s="5"/>
      <c r="V327" s="5"/>
      <c r="W327" s="5"/>
      <c r="X327" s="5"/>
      <c r="Y327" s="5"/>
      <c r="Z327" s="5"/>
    </row>
    <row r="328" spans="1:26" ht="15.75" customHeight="1" x14ac:dyDescent="0.25">
      <c r="A328" s="5"/>
      <c r="B328" s="5"/>
      <c r="C328" s="5"/>
      <c r="D328" s="5"/>
      <c r="E328" s="5"/>
      <c r="F328" s="5"/>
      <c r="G328" s="20"/>
      <c r="H328" s="5"/>
      <c r="I328" s="5"/>
      <c r="J328" s="5"/>
      <c r="K328" s="5"/>
      <c r="L328" s="5"/>
      <c r="M328" s="5"/>
      <c r="N328" s="5"/>
      <c r="O328" s="5"/>
      <c r="P328" s="5"/>
      <c r="Q328" s="5"/>
      <c r="R328" s="5"/>
      <c r="S328" s="5"/>
      <c r="T328" s="5"/>
      <c r="U328" s="5"/>
      <c r="V328" s="5"/>
      <c r="W328" s="5"/>
      <c r="X328" s="5"/>
      <c r="Y328" s="5"/>
      <c r="Z328" s="5"/>
    </row>
    <row r="329" spans="1:26" ht="15.75" customHeight="1" x14ac:dyDescent="0.25">
      <c r="A329" s="5"/>
      <c r="B329" s="5"/>
      <c r="C329" s="5"/>
      <c r="D329" s="5"/>
      <c r="E329" s="5"/>
      <c r="F329" s="5"/>
      <c r="G329" s="20"/>
      <c r="H329" s="5"/>
      <c r="I329" s="5"/>
      <c r="J329" s="5"/>
      <c r="K329" s="5"/>
      <c r="L329" s="5"/>
      <c r="M329" s="5"/>
      <c r="N329" s="5"/>
      <c r="O329" s="5"/>
      <c r="P329" s="5"/>
      <c r="Q329" s="5"/>
      <c r="R329" s="5"/>
      <c r="S329" s="5"/>
      <c r="T329" s="5"/>
      <c r="U329" s="5"/>
      <c r="V329" s="5"/>
      <c r="W329" s="5"/>
      <c r="X329" s="5"/>
      <c r="Y329" s="5"/>
      <c r="Z329" s="5"/>
    </row>
    <row r="330" spans="1:26" ht="15.75" customHeight="1" x14ac:dyDescent="0.25">
      <c r="A330" s="5"/>
      <c r="B330" s="5"/>
      <c r="C330" s="5"/>
      <c r="D330" s="5"/>
      <c r="E330" s="5"/>
      <c r="F330" s="5"/>
      <c r="G330" s="20"/>
      <c r="H330" s="5"/>
      <c r="I330" s="5"/>
      <c r="J330" s="5"/>
      <c r="K330" s="5"/>
      <c r="L330" s="5"/>
      <c r="M330" s="5"/>
      <c r="N330" s="5"/>
      <c r="O330" s="5"/>
      <c r="P330" s="5"/>
      <c r="Q330" s="5"/>
      <c r="R330" s="5"/>
      <c r="S330" s="5"/>
      <c r="T330" s="5"/>
      <c r="U330" s="5"/>
      <c r="V330" s="5"/>
      <c r="W330" s="5"/>
      <c r="X330" s="5"/>
      <c r="Y330" s="5"/>
      <c r="Z330" s="5"/>
    </row>
    <row r="331" spans="1:26" ht="15.75" customHeight="1" x14ac:dyDescent="0.25">
      <c r="A331" s="5"/>
      <c r="B331" s="5"/>
      <c r="C331" s="5"/>
      <c r="D331" s="5"/>
      <c r="E331" s="5"/>
      <c r="F331" s="5"/>
      <c r="G331" s="20"/>
      <c r="H331" s="5"/>
      <c r="I331" s="5"/>
      <c r="J331" s="5"/>
      <c r="K331" s="5"/>
      <c r="L331" s="5"/>
      <c r="M331" s="5"/>
      <c r="N331" s="5"/>
      <c r="O331" s="5"/>
      <c r="P331" s="5"/>
      <c r="Q331" s="5"/>
      <c r="R331" s="5"/>
      <c r="S331" s="5"/>
      <c r="T331" s="5"/>
      <c r="U331" s="5"/>
      <c r="V331" s="5"/>
      <c r="W331" s="5"/>
      <c r="X331" s="5"/>
      <c r="Y331" s="5"/>
      <c r="Z331" s="5"/>
    </row>
    <row r="332" spans="1:26" ht="15.75" customHeight="1" x14ac:dyDescent="0.25">
      <c r="A332" s="5"/>
      <c r="B332" s="5"/>
      <c r="C332" s="5"/>
      <c r="D332" s="5"/>
      <c r="E332" s="5"/>
      <c r="F332" s="5"/>
      <c r="G332" s="20"/>
      <c r="H332" s="5"/>
      <c r="I332" s="5"/>
      <c r="J332" s="5"/>
      <c r="K332" s="5"/>
      <c r="L332" s="5"/>
      <c r="M332" s="5"/>
      <c r="N332" s="5"/>
      <c r="O332" s="5"/>
      <c r="P332" s="5"/>
      <c r="Q332" s="5"/>
      <c r="R332" s="5"/>
      <c r="S332" s="5"/>
      <c r="T332" s="5"/>
      <c r="U332" s="5"/>
      <c r="V332" s="5"/>
      <c r="W332" s="5"/>
      <c r="X332" s="5"/>
      <c r="Y332" s="5"/>
      <c r="Z332" s="5"/>
    </row>
    <row r="333" spans="1:26" ht="15.75" customHeight="1" x14ac:dyDescent="0.25">
      <c r="A333" s="5"/>
      <c r="B333" s="5"/>
      <c r="C333" s="5"/>
      <c r="D333" s="5"/>
      <c r="E333" s="5"/>
      <c r="F333" s="5"/>
      <c r="G333" s="20"/>
      <c r="H333" s="5"/>
      <c r="I333" s="5"/>
      <c r="J333" s="5"/>
      <c r="K333" s="5"/>
      <c r="L333" s="5"/>
      <c r="M333" s="5"/>
      <c r="N333" s="5"/>
      <c r="O333" s="5"/>
      <c r="P333" s="5"/>
      <c r="Q333" s="5"/>
      <c r="R333" s="5"/>
      <c r="S333" s="5"/>
      <c r="T333" s="5"/>
      <c r="U333" s="5"/>
      <c r="V333" s="5"/>
      <c r="W333" s="5"/>
      <c r="X333" s="5"/>
      <c r="Y333" s="5"/>
      <c r="Z333" s="5"/>
    </row>
    <row r="334" spans="1:26" ht="15.75" customHeight="1" x14ac:dyDescent="0.25">
      <c r="A334" s="5"/>
      <c r="B334" s="5"/>
      <c r="C334" s="5"/>
      <c r="D334" s="5"/>
      <c r="E334" s="5"/>
      <c r="F334" s="5"/>
      <c r="G334" s="20"/>
      <c r="H334" s="5"/>
      <c r="I334" s="5"/>
      <c r="J334" s="5"/>
      <c r="K334" s="5"/>
      <c r="L334" s="5"/>
      <c r="M334" s="5"/>
      <c r="N334" s="5"/>
      <c r="O334" s="5"/>
      <c r="P334" s="5"/>
      <c r="Q334" s="5"/>
      <c r="R334" s="5"/>
      <c r="S334" s="5"/>
      <c r="T334" s="5"/>
      <c r="U334" s="5"/>
      <c r="V334" s="5"/>
      <c r="W334" s="5"/>
      <c r="X334" s="5"/>
      <c r="Y334" s="5"/>
      <c r="Z334" s="5"/>
    </row>
    <row r="335" spans="1:26" ht="15.75" customHeight="1" x14ac:dyDescent="0.25">
      <c r="A335" s="5"/>
      <c r="B335" s="5"/>
      <c r="C335" s="5"/>
      <c r="D335" s="5"/>
      <c r="E335" s="5"/>
      <c r="F335" s="5"/>
      <c r="G335" s="20"/>
      <c r="H335" s="5"/>
      <c r="I335" s="5"/>
      <c r="J335" s="5"/>
      <c r="K335" s="5"/>
      <c r="L335" s="5"/>
      <c r="M335" s="5"/>
      <c r="N335" s="5"/>
      <c r="O335" s="5"/>
      <c r="P335" s="5"/>
      <c r="Q335" s="5"/>
      <c r="R335" s="5"/>
      <c r="S335" s="5"/>
      <c r="T335" s="5"/>
      <c r="U335" s="5"/>
      <c r="V335" s="5"/>
      <c r="W335" s="5"/>
      <c r="X335" s="5"/>
      <c r="Y335" s="5"/>
      <c r="Z335" s="5"/>
    </row>
    <row r="336" spans="1:26" ht="15.75" customHeight="1" x14ac:dyDescent="0.25">
      <c r="A336" s="5"/>
      <c r="B336" s="5"/>
      <c r="C336" s="5"/>
      <c r="D336" s="5"/>
      <c r="E336" s="5"/>
      <c r="F336" s="5"/>
      <c r="G336" s="20"/>
      <c r="H336" s="5"/>
      <c r="I336" s="5"/>
      <c r="J336" s="5"/>
      <c r="K336" s="5"/>
      <c r="L336" s="5"/>
      <c r="M336" s="5"/>
      <c r="N336" s="5"/>
      <c r="O336" s="5"/>
      <c r="P336" s="5"/>
      <c r="Q336" s="5"/>
      <c r="R336" s="5"/>
      <c r="S336" s="5"/>
      <c r="T336" s="5"/>
      <c r="U336" s="5"/>
      <c r="V336" s="5"/>
      <c r="W336" s="5"/>
      <c r="X336" s="5"/>
      <c r="Y336" s="5"/>
      <c r="Z336" s="5"/>
    </row>
    <row r="337" spans="1:26" ht="15.75" customHeight="1" x14ac:dyDescent="0.25">
      <c r="A337" s="5"/>
      <c r="B337" s="5"/>
      <c r="C337" s="5"/>
      <c r="D337" s="5"/>
      <c r="E337" s="5"/>
      <c r="F337" s="5"/>
      <c r="G337" s="20"/>
      <c r="H337" s="5"/>
      <c r="I337" s="5"/>
      <c r="J337" s="5"/>
      <c r="K337" s="5"/>
      <c r="L337" s="5"/>
      <c r="M337" s="5"/>
      <c r="N337" s="5"/>
      <c r="O337" s="5"/>
      <c r="P337" s="5"/>
      <c r="Q337" s="5"/>
      <c r="R337" s="5"/>
      <c r="S337" s="5"/>
      <c r="T337" s="5"/>
      <c r="U337" s="5"/>
      <c r="V337" s="5"/>
      <c r="W337" s="5"/>
      <c r="X337" s="5"/>
      <c r="Y337" s="5"/>
      <c r="Z337" s="5"/>
    </row>
    <row r="338" spans="1:26" ht="15.75" customHeight="1" x14ac:dyDescent="0.25">
      <c r="A338" s="5"/>
      <c r="B338" s="5"/>
      <c r="C338" s="5"/>
      <c r="D338" s="5"/>
      <c r="E338" s="5"/>
      <c r="F338" s="5"/>
      <c r="G338" s="20"/>
      <c r="H338" s="5"/>
      <c r="I338" s="5"/>
      <c r="J338" s="5"/>
      <c r="K338" s="5"/>
      <c r="L338" s="5"/>
      <c r="M338" s="5"/>
      <c r="N338" s="5"/>
      <c r="O338" s="5"/>
      <c r="P338" s="5"/>
      <c r="Q338" s="5"/>
      <c r="R338" s="5"/>
      <c r="S338" s="5"/>
      <c r="T338" s="5"/>
      <c r="U338" s="5"/>
      <c r="V338" s="5"/>
      <c r="W338" s="5"/>
      <c r="X338" s="5"/>
      <c r="Y338" s="5"/>
      <c r="Z338" s="5"/>
    </row>
    <row r="339" spans="1:26" ht="15.75" customHeight="1" x14ac:dyDescent="0.25">
      <c r="A339" s="5"/>
      <c r="B339" s="5"/>
      <c r="C339" s="5"/>
      <c r="D339" s="5"/>
      <c r="E339" s="5"/>
      <c r="F339" s="5"/>
      <c r="G339" s="20"/>
      <c r="H339" s="5"/>
      <c r="I339" s="5"/>
      <c r="J339" s="5"/>
      <c r="K339" s="5"/>
      <c r="L339" s="5"/>
      <c r="M339" s="5"/>
      <c r="N339" s="5"/>
      <c r="O339" s="5"/>
      <c r="P339" s="5"/>
      <c r="Q339" s="5"/>
      <c r="R339" s="5"/>
      <c r="S339" s="5"/>
      <c r="T339" s="5"/>
      <c r="U339" s="5"/>
      <c r="V339" s="5"/>
      <c r="W339" s="5"/>
      <c r="X339" s="5"/>
      <c r="Y339" s="5"/>
      <c r="Z339" s="5"/>
    </row>
    <row r="340" spans="1:26" ht="15.75" customHeight="1" x14ac:dyDescent="0.25">
      <c r="A340" s="5"/>
      <c r="B340" s="5"/>
      <c r="C340" s="5"/>
      <c r="D340" s="5"/>
      <c r="E340" s="5"/>
      <c r="F340" s="5"/>
      <c r="G340" s="20"/>
      <c r="H340" s="5"/>
      <c r="I340" s="5"/>
      <c r="J340" s="5"/>
      <c r="K340" s="5"/>
      <c r="L340" s="5"/>
      <c r="M340" s="5"/>
      <c r="N340" s="5"/>
      <c r="O340" s="5"/>
      <c r="P340" s="5"/>
      <c r="Q340" s="5"/>
      <c r="R340" s="5"/>
      <c r="S340" s="5"/>
      <c r="T340" s="5"/>
      <c r="U340" s="5"/>
      <c r="V340" s="5"/>
      <c r="W340" s="5"/>
      <c r="X340" s="5"/>
      <c r="Y340" s="5"/>
      <c r="Z340" s="5"/>
    </row>
    <row r="341" spans="1:26" ht="15.75" customHeight="1" x14ac:dyDescent="0.25">
      <c r="A341" s="5"/>
      <c r="B341" s="5"/>
      <c r="C341" s="5"/>
      <c r="D341" s="5"/>
      <c r="E341" s="5"/>
      <c r="F341" s="5"/>
      <c r="G341" s="20"/>
      <c r="H341" s="5"/>
      <c r="I341" s="5"/>
      <c r="J341" s="5"/>
      <c r="K341" s="5"/>
      <c r="L341" s="5"/>
      <c r="M341" s="5"/>
      <c r="N341" s="5"/>
      <c r="O341" s="5"/>
      <c r="P341" s="5"/>
      <c r="Q341" s="5"/>
      <c r="R341" s="5"/>
      <c r="S341" s="5"/>
      <c r="T341" s="5"/>
      <c r="U341" s="5"/>
      <c r="V341" s="5"/>
      <c r="W341" s="5"/>
      <c r="X341" s="5"/>
      <c r="Y341" s="5"/>
      <c r="Z341" s="5"/>
    </row>
    <row r="342" spans="1:26" ht="15.75" customHeight="1" x14ac:dyDescent="0.25">
      <c r="A342" s="5"/>
      <c r="B342" s="5"/>
      <c r="C342" s="5"/>
      <c r="D342" s="5"/>
      <c r="E342" s="5"/>
      <c r="F342" s="5"/>
      <c r="G342" s="20"/>
      <c r="H342" s="5"/>
      <c r="I342" s="5"/>
      <c r="J342" s="5"/>
      <c r="K342" s="5"/>
      <c r="L342" s="5"/>
      <c r="M342" s="5"/>
      <c r="N342" s="5"/>
      <c r="O342" s="5"/>
      <c r="P342" s="5"/>
      <c r="Q342" s="5"/>
      <c r="R342" s="5"/>
      <c r="S342" s="5"/>
      <c r="T342" s="5"/>
      <c r="U342" s="5"/>
      <c r="V342" s="5"/>
      <c r="W342" s="5"/>
      <c r="X342" s="5"/>
      <c r="Y342" s="5"/>
      <c r="Z342" s="5"/>
    </row>
    <row r="343" spans="1:26" ht="15.75" customHeight="1" x14ac:dyDescent="0.25">
      <c r="A343" s="5"/>
      <c r="B343" s="5"/>
      <c r="C343" s="5"/>
      <c r="D343" s="5"/>
      <c r="E343" s="5"/>
      <c r="F343" s="5"/>
      <c r="G343" s="20"/>
      <c r="H343" s="5"/>
      <c r="I343" s="5"/>
      <c r="J343" s="5"/>
      <c r="K343" s="5"/>
      <c r="L343" s="5"/>
      <c r="M343" s="5"/>
      <c r="N343" s="5"/>
      <c r="O343" s="5"/>
      <c r="P343" s="5"/>
      <c r="Q343" s="5"/>
      <c r="R343" s="5"/>
      <c r="S343" s="5"/>
      <c r="T343" s="5"/>
      <c r="U343" s="5"/>
      <c r="V343" s="5"/>
      <c r="W343" s="5"/>
      <c r="X343" s="5"/>
      <c r="Y343" s="5"/>
      <c r="Z343" s="5"/>
    </row>
    <row r="344" spans="1:26" ht="15.75" customHeight="1" x14ac:dyDescent="0.25">
      <c r="A344" s="5"/>
      <c r="B344" s="5"/>
      <c r="C344" s="5"/>
      <c r="D344" s="5"/>
      <c r="E344" s="5"/>
      <c r="F344" s="5"/>
      <c r="G344" s="20"/>
      <c r="H344" s="5"/>
      <c r="I344" s="5"/>
      <c r="J344" s="5"/>
      <c r="K344" s="5"/>
      <c r="L344" s="5"/>
      <c r="M344" s="5"/>
      <c r="N344" s="5"/>
      <c r="O344" s="5"/>
      <c r="P344" s="5"/>
      <c r="Q344" s="5"/>
      <c r="R344" s="5"/>
      <c r="S344" s="5"/>
      <c r="T344" s="5"/>
      <c r="U344" s="5"/>
      <c r="V344" s="5"/>
      <c r="W344" s="5"/>
      <c r="X344" s="5"/>
      <c r="Y344" s="5"/>
      <c r="Z344" s="5"/>
    </row>
    <row r="345" spans="1:26" ht="15.75" customHeight="1" x14ac:dyDescent="0.25">
      <c r="A345" s="5"/>
      <c r="B345" s="5"/>
      <c r="C345" s="5"/>
      <c r="D345" s="5"/>
      <c r="E345" s="5"/>
      <c r="F345" s="5"/>
      <c r="G345" s="20"/>
      <c r="H345" s="5"/>
      <c r="I345" s="5"/>
      <c r="J345" s="5"/>
      <c r="K345" s="5"/>
      <c r="L345" s="5"/>
      <c r="M345" s="5"/>
      <c r="N345" s="5"/>
      <c r="O345" s="5"/>
      <c r="P345" s="5"/>
      <c r="Q345" s="5"/>
      <c r="R345" s="5"/>
      <c r="S345" s="5"/>
      <c r="T345" s="5"/>
      <c r="U345" s="5"/>
      <c r="V345" s="5"/>
      <c r="W345" s="5"/>
      <c r="X345" s="5"/>
      <c r="Y345" s="5"/>
      <c r="Z345" s="5"/>
    </row>
    <row r="346" spans="1:26" ht="15.75" customHeight="1" x14ac:dyDescent="0.25">
      <c r="A346" s="5"/>
      <c r="B346" s="5"/>
      <c r="C346" s="5"/>
      <c r="D346" s="5"/>
      <c r="E346" s="5"/>
      <c r="F346" s="5"/>
      <c r="G346" s="20"/>
      <c r="H346" s="5"/>
      <c r="I346" s="5"/>
      <c r="J346" s="5"/>
      <c r="K346" s="5"/>
      <c r="L346" s="5"/>
      <c r="M346" s="5"/>
      <c r="N346" s="5"/>
      <c r="O346" s="5"/>
      <c r="P346" s="5"/>
      <c r="Q346" s="5"/>
      <c r="R346" s="5"/>
      <c r="S346" s="5"/>
      <c r="T346" s="5"/>
      <c r="U346" s="5"/>
      <c r="V346" s="5"/>
      <c r="W346" s="5"/>
      <c r="X346" s="5"/>
      <c r="Y346" s="5"/>
      <c r="Z346" s="5"/>
    </row>
    <row r="347" spans="1:26" ht="15.75" customHeight="1" x14ac:dyDescent="0.25">
      <c r="A347" s="5"/>
      <c r="B347" s="5"/>
      <c r="C347" s="5"/>
      <c r="D347" s="5"/>
      <c r="E347" s="5"/>
      <c r="F347" s="5"/>
      <c r="G347" s="20"/>
      <c r="H347" s="5"/>
      <c r="I347" s="5"/>
      <c r="J347" s="5"/>
      <c r="K347" s="5"/>
      <c r="L347" s="5"/>
      <c r="M347" s="5"/>
      <c r="N347" s="5"/>
      <c r="O347" s="5"/>
      <c r="P347" s="5"/>
      <c r="Q347" s="5"/>
      <c r="R347" s="5"/>
      <c r="S347" s="5"/>
      <c r="T347" s="5"/>
      <c r="U347" s="5"/>
      <c r="V347" s="5"/>
      <c r="W347" s="5"/>
      <c r="X347" s="5"/>
      <c r="Y347" s="5"/>
      <c r="Z347" s="5"/>
    </row>
    <row r="348" spans="1:26" ht="15.75" customHeight="1" x14ac:dyDescent="0.25">
      <c r="A348" s="5"/>
      <c r="B348" s="5"/>
      <c r="C348" s="5"/>
      <c r="D348" s="5"/>
      <c r="E348" s="5"/>
      <c r="F348" s="5"/>
      <c r="G348" s="20"/>
      <c r="H348" s="5"/>
      <c r="I348" s="5"/>
      <c r="J348" s="5"/>
      <c r="K348" s="5"/>
      <c r="L348" s="5"/>
      <c r="M348" s="5"/>
      <c r="N348" s="5"/>
      <c r="O348" s="5"/>
      <c r="P348" s="5"/>
      <c r="Q348" s="5"/>
      <c r="R348" s="5"/>
      <c r="S348" s="5"/>
      <c r="T348" s="5"/>
      <c r="U348" s="5"/>
      <c r="V348" s="5"/>
      <c r="W348" s="5"/>
      <c r="X348" s="5"/>
      <c r="Y348" s="5"/>
      <c r="Z348" s="5"/>
    </row>
    <row r="349" spans="1:26" ht="15.75" customHeight="1" x14ac:dyDescent="0.25">
      <c r="A349" s="5"/>
      <c r="B349" s="5"/>
      <c r="C349" s="5"/>
      <c r="D349" s="5"/>
      <c r="E349" s="5"/>
      <c r="F349" s="5"/>
      <c r="G349" s="20"/>
      <c r="H349" s="5"/>
      <c r="I349" s="5"/>
      <c r="J349" s="5"/>
      <c r="K349" s="5"/>
      <c r="L349" s="5"/>
      <c r="M349" s="5"/>
      <c r="N349" s="5"/>
      <c r="O349" s="5"/>
      <c r="P349" s="5"/>
      <c r="Q349" s="5"/>
      <c r="R349" s="5"/>
      <c r="S349" s="5"/>
      <c r="T349" s="5"/>
      <c r="U349" s="5"/>
      <c r="V349" s="5"/>
      <c r="W349" s="5"/>
      <c r="X349" s="5"/>
      <c r="Y349" s="5"/>
      <c r="Z349" s="5"/>
    </row>
    <row r="350" spans="1:26" ht="15.75" customHeight="1" x14ac:dyDescent="0.25">
      <c r="A350" s="5"/>
      <c r="B350" s="5"/>
      <c r="C350" s="5"/>
      <c r="D350" s="5"/>
      <c r="E350" s="5"/>
      <c r="F350" s="5"/>
      <c r="G350" s="20"/>
      <c r="H350" s="5"/>
      <c r="I350" s="5"/>
      <c r="J350" s="5"/>
      <c r="K350" s="5"/>
      <c r="L350" s="5"/>
      <c r="M350" s="5"/>
      <c r="N350" s="5"/>
      <c r="O350" s="5"/>
      <c r="P350" s="5"/>
      <c r="Q350" s="5"/>
      <c r="R350" s="5"/>
      <c r="S350" s="5"/>
      <c r="T350" s="5"/>
      <c r="U350" s="5"/>
      <c r="V350" s="5"/>
      <c r="W350" s="5"/>
      <c r="X350" s="5"/>
      <c r="Y350" s="5"/>
      <c r="Z350" s="5"/>
    </row>
    <row r="351" spans="1:26" ht="15.75" customHeight="1" x14ac:dyDescent="0.25">
      <c r="A351" s="5"/>
      <c r="B351" s="5"/>
      <c r="C351" s="5"/>
      <c r="D351" s="5"/>
      <c r="E351" s="5"/>
      <c r="F351" s="5"/>
      <c r="G351" s="20"/>
      <c r="H351" s="5"/>
      <c r="I351" s="5"/>
      <c r="J351" s="5"/>
      <c r="K351" s="5"/>
      <c r="L351" s="5"/>
      <c r="M351" s="5"/>
      <c r="N351" s="5"/>
      <c r="O351" s="5"/>
      <c r="P351" s="5"/>
      <c r="Q351" s="5"/>
      <c r="R351" s="5"/>
      <c r="S351" s="5"/>
      <c r="T351" s="5"/>
      <c r="U351" s="5"/>
      <c r="V351" s="5"/>
      <c r="W351" s="5"/>
      <c r="X351" s="5"/>
      <c r="Y351" s="5"/>
      <c r="Z351" s="5"/>
    </row>
    <row r="352" spans="1:26" ht="15.75" customHeight="1" x14ac:dyDescent="0.25">
      <c r="A352" s="5"/>
      <c r="B352" s="5"/>
      <c r="C352" s="5"/>
      <c r="D352" s="5"/>
      <c r="E352" s="5"/>
      <c r="F352" s="5"/>
      <c r="G352" s="20"/>
      <c r="H352" s="5"/>
      <c r="I352" s="5"/>
      <c r="J352" s="5"/>
      <c r="K352" s="5"/>
      <c r="L352" s="5"/>
      <c r="M352" s="5"/>
      <c r="N352" s="5"/>
      <c r="O352" s="5"/>
      <c r="P352" s="5"/>
      <c r="Q352" s="5"/>
      <c r="R352" s="5"/>
      <c r="S352" s="5"/>
      <c r="T352" s="5"/>
      <c r="U352" s="5"/>
      <c r="V352" s="5"/>
      <c r="W352" s="5"/>
      <c r="X352" s="5"/>
      <c r="Y352" s="5"/>
      <c r="Z352" s="5"/>
    </row>
    <row r="353" spans="1:26" ht="15.75" customHeight="1" x14ac:dyDescent="0.25">
      <c r="A353" s="5"/>
      <c r="B353" s="5"/>
      <c r="C353" s="5"/>
      <c r="D353" s="5"/>
      <c r="E353" s="5"/>
      <c r="F353" s="5"/>
      <c r="G353" s="20"/>
      <c r="H353" s="5"/>
      <c r="I353" s="5"/>
      <c r="J353" s="5"/>
      <c r="K353" s="5"/>
      <c r="L353" s="5"/>
      <c r="M353" s="5"/>
      <c r="N353" s="5"/>
      <c r="O353" s="5"/>
      <c r="P353" s="5"/>
      <c r="Q353" s="5"/>
      <c r="R353" s="5"/>
      <c r="S353" s="5"/>
      <c r="T353" s="5"/>
      <c r="U353" s="5"/>
      <c r="V353" s="5"/>
      <c r="W353" s="5"/>
      <c r="X353" s="5"/>
      <c r="Y353" s="5"/>
      <c r="Z353" s="5"/>
    </row>
    <row r="354" spans="1:26" ht="15.75" customHeight="1" x14ac:dyDescent="0.25">
      <c r="A354" s="5"/>
      <c r="B354" s="5"/>
      <c r="C354" s="5"/>
      <c r="D354" s="5"/>
      <c r="E354" s="5"/>
      <c r="F354" s="5"/>
      <c r="G354" s="20"/>
      <c r="H354" s="5"/>
      <c r="I354" s="5"/>
      <c r="J354" s="5"/>
      <c r="K354" s="5"/>
      <c r="L354" s="5"/>
      <c r="M354" s="5"/>
      <c r="N354" s="5"/>
      <c r="O354" s="5"/>
      <c r="P354" s="5"/>
      <c r="Q354" s="5"/>
      <c r="R354" s="5"/>
      <c r="S354" s="5"/>
      <c r="T354" s="5"/>
      <c r="U354" s="5"/>
      <c r="V354" s="5"/>
      <c r="W354" s="5"/>
      <c r="X354" s="5"/>
      <c r="Y354" s="5"/>
      <c r="Z354" s="5"/>
    </row>
    <row r="355" spans="1:26" ht="15.75" customHeight="1" x14ac:dyDescent="0.25">
      <c r="A355" s="5"/>
      <c r="B355" s="5"/>
      <c r="C355" s="5"/>
      <c r="D355" s="5"/>
      <c r="E355" s="5"/>
      <c r="F355" s="5"/>
      <c r="G355" s="20"/>
      <c r="H355" s="5"/>
      <c r="I355" s="5"/>
      <c r="J355" s="5"/>
      <c r="K355" s="5"/>
      <c r="L355" s="5"/>
      <c r="M355" s="5"/>
      <c r="N355" s="5"/>
      <c r="O355" s="5"/>
      <c r="P355" s="5"/>
      <c r="Q355" s="5"/>
      <c r="R355" s="5"/>
      <c r="S355" s="5"/>
      <c r="T355" s="5"/>
      <c r="U355" s="5"/>
      <c r="V355" s="5"/>
      <c r="W355" s="5"/>
      <c r="X355" s="5"/>
      <c r="Y355" s="5"/>
      <c r="Z355" s="5"/>
    </row>
    <row r="356" spans="1:26" ht="15.75" customHeight="1" x14ac:dyDescent="0.25">
      <c r="A356" s="5"/>
      <c r="B356" s="5"/>
      <c r="C356" s="5"/>
      <c r="D356" s="5"/>
      <c r="E356" s="5"/>
      <c r="F356" s="5"/>
      <c r="G356" s="20"/>
      <c r="H356" s="5"/>
      <c r="I356" s="5"/>
      <c r="J356" s="5"/>
      <c r="K356" s="5"/>
      <c r="L356" s="5"/>
      <c r="M356" s="5"/>
      <c r="N356" s="5"/>
      <c r="O356" s="5"/>
      <c r="P356" s="5"/>
      <c r="Q356" s="5"/>
      <c r="R356" s="5"/>
      <c r="S356" s="5"/>
      <c r="T356" s="5"/>
      <c r="U356" s="5"/>
      <c r="V356" s="5"/>
      <c r="W356" s="5"/>
      <c r="X356" s="5"/>
      <c r="Y356" s="5"/>
      <c r="Z356" s="5"/>
    </row>
    <row r="357" spans="1:26" ht="15.75" customHeight="1" x14ac:dyDescent="0.25">
      <c r="A357" s="5"/>
      <c r="B357" s="5"/>
      <c r="C357" s="5"/>
      <c r="D357" s="5"/>
      <c r="E357" s="5"/>
      <c r="F357" s="5"/>
      <c r="G357" s="20"/>
      <c r="H357" s="5"/>
      <c r="I357" s="5"/>
      <c r="J357" s="5"/>
      <c r="K357" s="5"/>
      <c r="L357" s="5"/>
      <c r="M357" s="5"/>
      <c r="N357" s="5"/>
      <c r="O357" s="5"/>
      <c r="P357" s="5"/>
      <c r="Q357" s="5"/>
      <c r="R357" s="5"/>
      <c r="S357" s="5"/>
      <c r="T357" s="5"/>
      <c r="U357" s="5"/>
      <c r="V357" s="5"/>
      <c r="W357" s="5"/>
      <c r="X357" s="5"/>
      <c r="Y357" s="5"/>
      <c r="Z357" s="5"/>
    </row>
    <row r="358" spans="1:26" ht="15.75" customHeight="1" x14ac:dyDescent="0.25">
      <c r="A358" s="5"/>
      <c r="B358" s="5"/>
      <c r="C358" s="5"/>
      <c r="D358" s="5"/>
      <c r="E358" s="5"/>
      <c r="F358" s="5"/>
      <c r="G358" s="20"/>
      <c r="H358" s="5"/>
      <c r="I358" s="5"/>
      <c r="J358" s="5"/>
      <c r="K358" s="5"/>
      <c r="L358" s="5"/>
      <c r="M358" s="5"/>
      <c r="N358" s="5"/>
      <c r="O358" s="5"/>
      <c r="P358" s="5"/>
      <c r="Q358" s="5"/>
      <c r="R358" s="5"/>
      <c r="S358" s="5"/>
      <c r="T358" s="5"/>
      <c r="U358" s="5"/>
      <c r="V358" s="5"/>
      <c r="W358" s="5"/>
      <c r="X358" s="5"/>
      <c r="Y358" s="5"/>
      <c r="Z358" s="5"/>
    </row>
    <row r="359" spans="1:26" ht="15.75" customHeight="1" x14ac:dyDescent="0.25">
      <c r="A359" s="5"/>
      <c r="B359" s="5"/>
      <c r="C359" s="5"/>
      <c r="D359" s="5"/>
      <c r="E359" s="5"/>
      <c r="F359" s="5"/>
      <c r="G359" s="20"/>
      <c r="H359" s="5"/>
      <c r="I359" s="5"/>
      <c r="J359" s="5"/>
      <c r="K359" s="5"/>
      <c r="L359" s="5"/>
      <c r="M359" s="5"/>
      <c r="N359" s="5"/>
      <c r="O359" s="5"/>
      <c r="P359" s="5"/>
      <c r="Q359" s="5"/>
      <c r="R359" s="5"/>
      <c r="S359" s="5"/>
      <c r="T359" s="5"/>
      <c r="U359" s="5"/>
      <c r="V359" s="5"/>
      <c r="W359" s="5"/>
      <c r="X359" s="5"/>
      <c r="Y359" s="5"/>
      <c r="Z359" s="5"/>
    </row>
    <row r="360" spans="1:26" ht="15.75" customHeight="1" x14ac:dyDescent="0.25">
      <c r="A360" s="5"/>
      <c r="B360" s="5"/>
      <c r="C360" s="5"/>
      <c r="D360" s="5"/>
      <c r="E360" s="5"/>
      <c r="F360" s="5"/>
      <c r="G360" s="20"/>
      <c r="H360" s="5"/>
      <c r="I360" s="5"/>
      <c r="J360" s="5"/>
      <c r="K360" s="5"/>
      <c r="L360" s="5"/>
      <c r="M360" s="5"/>
      <c r="N360" s="5"/>
      <c r="O360" s="5"/>
      <c r="P360" s="5"/>
      <c r="Q360" s="5"/>
      <c r="R360" s="5"/>
      <c r="S360" s="5"/>
      <c r="T360" s="5"/>
      <c r="U360" s="5"/>
      <c r="V360" s="5"/>
      <c r="W360" s="5"/>
      <c r="X360" s="5"/>
      <c r="Y360" s="5"/>
      <c r="Z360" s="5"/>
    </row>
    <row r="361" spans="1:26" ht="15.75" customHeight="1" x14ac:dyDescent="0.25">
      <c r="A361" s="5"/>
      <c r="B361" s="5"/>
      <c r="C361" s="5"/>
      <c r="D361" s="5"/>
      <c r="E361" s="5"/>
      <c r="F361" s="5"/>
      <c r="G361" s="20"/>
      <c r="H361" s="5"/>
      <c r="I361" s="5"/>
      <c r="J361" s="5"/>
      <c r="K361" s="5"/>
      <c r="L361" s="5"/>
      <c r="M361" s="5"/>
      <c r="N361" s="5"/>
      <c r="O361" s="5"/>
      <c r="P361" s="5"/>
      <c r="Q361" s="5"/>
      <c r="R361" s="5"/>
      <c r="S361" s="5"/>
      <c r="T361" s="5"/>
      <c r="U361" s="5"/>
      <c r="V361" s="5"/>
      <c r="W361" s="5"/>
      <c r="X361" s="5"/>
      <c r="Y361" s="5"/>
      <c r="Z361" s="5"/>
    </row>
    <row r="362" spans="1:26" ht="15.75" customHeight="1" x14ac:dyDescent="0.25">
      <c r="A362" s="5"/>
      <c r="B362" s="5"/>
      <c r="C362" s="5"/>
      <c r="D362" s="5"/>
      <c r="E362" s="5"/>
      <c r="F362" s="5"/>
      <c r="G362" s="20"/>
      <c r="H362" s="5"/>
      <c r="I362" s="5"/>
      <c r="J362" s="5"/>
      <c r="K362" s="5"/>
      <c r="L362" s="5"/>
      <c r="M362" s="5"/>
      <c r="N362" s="5"/>
      <c r="O362" s="5"/>
      <c r="P362" s="5"/>
      <c r="Q362" s="5"/>
      <c r="R362" s="5"/>
      <c r="S362" s="5"/>
      <c r="T362" s="5"/>
      <c r="U362" s="5"/>
      <c r="V362" s="5"/>
      <c r="W362" s="5"/>
      <c r="X362" s="5"/>
      <c r="Y362" s="5"/>
      <c r="Z362" s="5"/>
    </row>
    <row r="363" spans="1:26" ht="15.75" customHeight="1" x14ac:dyDescent="0.25">
      <c r="A363" s="5"/>
      <c r="B363" s="5"/>
      <c r="C363" s="5"/>
      <c r="D363" s="5"/>
      <c r="E363" s="5"/>
      <c r="F363" s="5"/>
      <c r="G363" s="20"/>
      <c r="H363" s="5"/>
      <c r="I363" s="5"/>
      <c r="J363" s="5"/>
      <c r="K363" s="5"/>
      <c r="L363" s="5"/>
      <c r="M363" s="5"/>
      <c r="N363" s="5"/>
      <c r="O363" s="5"/>
      <c r="P363" s="5"/>
      <c r="Q363" s="5"/>
      <c r="R363" s="5"/>
      <c r="S363" s="5"/>
      <c r="T363" s="5"/>
      <c r="U363" s="5"/>
      <c r="V363" s="5"/>
      <c r="W363" s="5"/>
      <c r="X363" s="5"/>
      <c r="Y363" s="5"/>
      <c r="Z363" s="5"/>
    </row>
    <row r="364" spans="1:26" ht="15.75" customHeight="1" x14ac:dyDescent="0.25">
      <c r="A364" s="5"/>
      <c r="B364" s="5"/>
      <c r="C364" s="5"/>
      <c r="D364" s="5"/>
      <c r="E364" s="5"/>
      <c r="F364" s="5"/>
      <c r="G364" s="20"/>
      <c r="H364" s="5"/>
      <c r="I364" s="5"/>
      <c r="J364" s="5"/>
      <c r="K364" s="5"/>
      <c r="L364" s="5"/>
      <c r="M364" s="5"/>
      <c r="N364" s="5"/>
      <c r="O364" s="5"/>
      <c r="P364" s="5"/>
      <c r="Q364" s="5"/>
      <c r="R364" s="5"/>
      <c r="S364" s="5"/>
      <c r="T364" s="5"/>
      <c r="U364" s="5"/>
      <c r="V364" s="5"/>
      <c r="W364" s="5"/>
      <c r="X364" s="5"/>
      <c r="Y364" s="5"/>
      <c r="Z364" s="5"/>
    </row>
    <row r="365" spans="1:26" ht="15.75" customHeight="1" x14ac:dyDescent="0.25">
      <c r="A365" s="5"/>
      <c r="B365" s="5"/>
      <c r="C365" s="5"/>
      <c r="D365" s="5"/>
      <c r="E365" s="5"/>
      <c r="F365" s="5"/>
      <c r="G365" s="20"/>
      <c r="H365" s="5"/>
      <c r="I365" s="5"/>
      <c r="J365" s="5"/>
      <c r="K365" s="5"/>
      <c r="L365" s="5"/>
      <c r="M365" s="5"/>
      <c r="N365" s="5"/>
      <c r="O365" s="5"/>
      <c r="P365" s="5"/>
      <c r="Q365" s="5"/>
      <c r="R365" s="5"/>
      <c r="S365" s="5"/>
      <c r="T365" s="5"/>
      <c r="U365" s="5"/>
      <c r="V365" s="5"/>
      <c r="W365" s="5"/>
      <c r="X365" s="5"/>
      <c r="Y365" s="5"/>
      <c r="Z365" s="5"/>
    </row>
    <row r="366" spans="1:26" ht="15.75" customHeight="1" x14ac:dyDescent="0.25">
      <c r="A366" s="5"/>
      <c r="B366" s="5"/>
      <c r="C366" s="5"/>
      <c r="D366" s="5"/>
      <c r="E366" s="5"/>
      <c r="F366" s="5"/>
      <c r="G366" s="20"/>
      <c r="H366" s="5"/>
      <c r="I366" s="5"/>
      <c r="J366" s="5"/>
      <c r="K366" s="5"/>
      <c r="L366" s="5"/>
      <c r="M366" s="5"/>
      <c r="N366" s="5"/>
      <c r="O366" s="5"/>
      <c r="P366" s="5"/>
      <c r="Q366" s="5"/>
      <c r="R366" s="5"/>
      <c r="S366" s="5"/>
      <c r="T366" s="5"/>
      <c r="U366" s="5"/>
      <c r="V366" s="5"/>
      <c r="W366" s="5"/>
      <c r="X366" s="5"/>
      <c r="Y366" s="5"/>
      <c r="Z366" s="5"/>
    </row>
    <row r="367" spans="1:26" ht="15.75" customHeight="1" x14ac:dyDescent="0.25">
      <c r="A367" s="5"/>
      <c r="B367" s="5"/>
      <c r="C367" s="5"/>
      <c r="D367" s="5"/>
      <c r="E367" s="5"/>
      <c r="F367" s="5"/>
      <c r="G367" s="20"/>
      <c r="H367" s="5"/>
      <c r="I367" s="5"/>
      <c r="J367" s="5"/>
      <c r="K367" s="5"/>
      <c r="L367" s="5"/>
      <c r="M367" s="5"/>
      <c r="N367" s="5"/>
      <c r="O367" s="5"/>
      <c r="P367" s="5"/>
      <c r="Q367" s="5"/>
      <c r="R367" s="5"/>
      <c r="S367" s="5"/>
      <c r="T367" s="5"/>
      <c r="U367" s="5"/>
      <c r="V367" s="5"/>
      <c r="W367" s="5"/>
      <c r="X367" s="5"/>
      <c r="Y367" s="5"/>
      <c r="Z367" s="5"/>
    </row>
    <row r="368" spans="1:26" ht="15.75" customHeight="1" x14ac:dyDescent="0.25">
      <c r="A368" s="5"/>
      <c r="B368" s="5"/>
      <c r="C368" s="5"/>
      <c r="D368" s="5"/>
      <c r="E368" s="5"/>
      <c r="F368" s="5"/>
      <c r="G368" s="20"/>
      <c r="H368" s="5"/>
      <c r="I368" s="5"/>
      <c r="J368" s="5"/>
      <c r="K368" s="5"/>
      <c r="L368" s="5"/>
      <c r="M368" s="5"/>
      <c r="N368" s="5"/>
      <c r="O368" s="5"/>
      <c r="P368" s="5"/>
      <c r="Q368" s="5"/>
      <c r="R368" s="5"/>
      <c r="S368" s="5"/>
      <c r="T368" s="5"/>
      <c r="U368" s="5"/>
      <c r="V368" s="5"/>
      <c r="W368" s="5"/>
      <c r="X368" s="5"/>
      <c r="Y368" s="5"/>
      <c r="Z368" s="5"/>
    </row>
    <row r="369" spans="1:26" ht="15.75" customHeight="1" x14ac:dyDescent="0.25">
      <c r="A369" s="5"/>
      <c r="B369" s="5"/>
      <c r="C369" s="5"/>
      <c r="D369" s="5"/>
      <c r="E369" s="5"/>
      <c r="F369" s="5"/>
      <c r="G369" s="20"/>
      <c r="H369" s="5"/>
      <c r="I369" s="5"/>
      <c r="J369" s="5"/>
      <c r="K369" s="5"/>
      <c r="L369" s="5"/>
      <c r="M369" s="5"/>
      <c r="N369" s="5"/>
      <c r="O369" s="5"/>
      <c r="P369" s="5"/>
      <c r="Q369" s="5"/>
      <c r="R369" s="5"/>
      <c r="S369" s="5"/>
      <c r="T369" s="5"/>
      <c r="U369" s="5"/>
      <c r="V369" s="5"/>
      <c r="W369" s="5"/>
      <c r="X369" s="5"/>
      <c r="Y369" s="5"/>
      <c r="Z369" s="5"/>
    </row>
    <row r="370" spans="1:26" ht="15.75" customHeight="1" x14ac:dyDescent="0.25">
      <c r="A370" s="5"/>
      <c r="B370" s="5"/>
      <c r="C370" s="5"/>
      <c r="D370" s="5"/>
      <c r="E370" s="5"/>
      <c r="F370" s="5"/>
      <c r="G370" s="20"/>
      <c r="H370" s="5"/>
      <c r="I370" s="5"/>
      <c r="J370" s="5"/>
      <c r="K370" s="5"/>
      <c r="L370" s="5"/>
      <c r="M370" s="5"/>
      <c r="N370" s="5"/>
      <c r="O370" s="5"/>
      <c r="P370" s="5"/>
      <c r="Q370" s="5"/>
      <c r="R370" s="5"/>
      <c r="S370" s="5"/>
      <c r="T370" s="5"/>
      <c r="U370" s="5"/>
      <c r="V370" s="5"/>
      <c r="W370" s="5"/>
      <c r="X370" s="5"/>
      <c r="Y370" s="5"/>
      <c r="Z370" s="5"/>
    </row>
    <row r="371" spans="1:26" ht="15.75" customHeight="1" x14ac:dyDescent="0.25">
      <c r="A371" s="5"/>
      <c r="B371" s="5"/>
      <c r="C371" s="5"/>
      <c r="D371" s="5"/>
      <c r="E371" s="5"/>
      <c r="F371" s="5"/>
      <c r="G371" s="20"/>
      <c r="H371" s="5"/>
      <c r="I371" s="5"/>
      <c r="J371" s="5"/>
      <c r="K371" s="5"/>
      <c r="L371" s="5"/>
      <c r="M371" s="5"/>
      <c r="N371" s="5"/>
      <c r="O371" s="5"/>
      <c r="P371" s="5"/>
      <c r="Q371" s="5"/>
      <c r="R371" s="5"/>
      <c r="S371" s="5"/>
      <c r="T371" s="5"/>
      <c r="U371" s="5"/>
      <c r="V371" s="5"/>
      <c r="W371" s="5"/>
      <c r="X371" s="5"/>
      <c r="Y371" s="5"/>
      <c r="Z371" s="5"/>
    </row>
    <row r="372" spans="1:26" ht="15.75" customHeight="1" x14ac:dyDescent="0.25">
      <c r="A372" s="5"/>
      <c r="B372" s="5"/>
      <c r="C372" s="5"/>
      <c r="D372" s="5"/>
      <c r="E372" s="5"/>
      <c r="F372" s="5"/>
      <c r="G372" s="20"/>
      <c r="H372" s="5"/>
      <c r="I372" s="5"/>
      <c r="J372" s="5"/>
      <c r="K372" s="5"/>
      <c r="L372" s="5"/>
      <c r="M372" s="5"/>
      <c r="N372" s="5"/>
      <c r="O372" s="5"/>
      <c r="P372" s="5"/>
      <c r="Q372" s="5"/>
      <c r="R372" s="5"/>
      <c r="S372" s="5"/>
      <c r="T372" s="5"/>
      <c r="U372" s="5"/>
      <c r="V372" s="5"/>
      <c r="W372" s="5"/>
      <c r="X372" s="5"/>
      <c r="Y372" s="5"/>
      <c r="Z372" s="5"/>
    </row>
    <row r="373" spans="1:26" ht="15.75" customHeight="1" x14ac:dyDescent="0.25">
      <c r="A373" s="5"/>
      <c r="B373" s="5"/>
      <c r="C373" s="5"/>
      <c r="D373" s="5"/>
      <c r="E373" s="5"/>
      <c r="F373" s="5"/>
      <c r="G373" s="20"/>
      <c r="H373" s="5"/>
      <c r="I373" s="5"/>
      <c r="J373" s="5"/>
      <c r="K373" s="5"/>
      <c r="L373" s="5"/>
      <c r="M373" s="5"/>
      <c r="N373" s="5"/>
      <c r="O373" s="5"/>
      <c r="P373" s="5"/>
      <c r="Q373" s="5"/>
      <c r="R373" s="5"/>
      <c r="S373" s="5"/>
      <c r="T373" s="5"/>
      <c r="U373" s="5"/>
      <c r="V373" s="5"/>
      <c r="W373" s="5"/>
      <c r="X373" s="5"/>
      <c r="Y373" s="5"/>
      <c r="Z373" s="5"/>
    </row>
    <row r="374" spans="1:26" ht="15.75" customHeight="1" x14ac:dyDescent="0.25">
      <c r="A374" s="5"/>
      <c r="B374" s="5"/>
      <c r="C374" s="5"/>
      <c r="D374" s="5"/>
      <c r="E374" s="5"/>
      <c r="F374" s="5"/>
      <c r="G374" s="20"/>
      <c r="H374" s="5"/>
      <c r="I374" s="5"/>
      <c r="J374" s="5"/>
      <c r="K374" s="5"/>
      <c r="L374" s="5"/>
      <c r="M374" s="5"/>
      <c r="N374" s="5"/>
      <c r="O374" s="5"/>
      <c r="P374" s="5"/>
      <c r="Q374" s="5"/>
      <c r="R374" s="5"/>
      <c r="S374" s="5"/>
      <c r="T374" s="5"/>
      <c r="U374" s="5"/>
      <c r="V374" s="5"/>
      <c r="W374" s="5"/>
      <c r="X374" s="5"/>
      <c r="Y374" s="5"/>
      <c r="Z374" s="5"/>
    </row>
    <row r="375" spans="1:26" ht="15.75" customHeight="1" x14ac:dyDescent="0.25">
      <c r="A375" s="5"/>
      <c r="B375" s="5"/>
      <c r="C375" s="5"/>
      <c r="D375" s="5"/>
      <c r="E375" s="5"/>
      <c r="F375" s="5"/>
      <c r="G375" s="20"/>
      <c r="H375" s="5"/>
      <c r="I375" s="5"/>
      <c r="J375" s="5"/>
      <c r="K375" s="5"/>
      <c r="L375" s="5"/>
      <c r="M375" s="5"/>
      <c r="N375" s="5"/>
      <c r="O375" s="5"/>
      <c r="P375" s="5"/>
      <c r="Q375" s="5"/>
      <c r="R375" s="5"/>
      <c r="S375" s="5"/>
      <c r="T375" s="5"/>
      <c r="U375" s="5"/>
      <c r="V375" s="5"/>
      <c r="W375" s="5"/>
      <c r="X375" s="5"/>
      <c r="Y375" s="5"/>
      <c r="Z375" s="5"/>
    </row>
    <row r="376" spans="1:26" ht="15.75" customHeight="1" x14ac:dyDescent="0.25">
      <c r="A376" s="5"/>
      <c r="B376" s="5"/>
      <c r="C376" s="5"/>
      <c r="D376" s="5"/>
      <c r="E376" s="5"/>
      <c r="F376" s="5"/>
      <c r="G376" s="20"/>
      <c r="H376" s="5"/>
      <c r="I376" s="5"/>
      <c r="J376" s="5"/>
      <c r="K376" s="5"/>
      <c r="L376" s="5"/>
      <c r="M376" s="5"/>
      <c r="N376" s="5"/>
      <c r="O376" s="5"/>
      <c r="P376" s="5"/>
      <c r="Q376" s="5"/>
      <c r="R376" s="5"/>
      <c r="S376" s="5"/>
      <c r="T376" s="5"/>
      <c r="U376" s="5"/>
      <c r="V376" s="5"/>
      <c r="W376" s="5"/>
      <c r="X376" s="5"/>
      <c r="Y376" s="5"/>
      <c r="Z376" s="5"/>
    </row>
    <row r="377" spans="1:26" ht="15.75" customHeight="1" x14ac:dyDescent="0.25">
      <c r="A377" s="5"/>
      <c r="B377" s="5"/>
      <c r="C377" s="5"/>
      <c r="D377" s="5"/>
      <c r="E377" s="5"/>
      <c r="F377" s="5"/>
      <c r="G377" s="20"/>
      <c r="H377" s="5"/>
      <c r="I377" s="5"/>
      <c r="J377" s="5"/>
      <c r="K377" s="5"/>
      <c r="L377" s="5"/>
      <c r="M377" s="5"/>
      <c r="N377" s="5"/>
      <c r="O377" s="5"/>
      <c r="P377" s="5"/>
      <c r="Q377" s="5"/>
      <c r="R377" s="5"/>
      <c r="S377" s="5"/>
      <c r="T377" s="5"/>
      <c r="U377" s="5"/>
      <c r="V377" s="5"/>
      <c r="W377" s="5"/>
      <c r="X377" s="5"/>
      <c r="Y377" s="5"/>
      <c r="Z377" s="5"/>
    </row>
    <row r="378" spans="1:26" ht="15.75" customHeight="1" x14ac:dyDescent="0.25">
      <c r="A378" s="5"/>
      <c r="B378" s="5"/>
      <c r="C378" s="5"/>
      <c r="D378" s="5"/>
      <c r="E378" s="5"/>
      <c r="F378" s="5"/>
      <c r="G378" s="20"/>
      <c r="H378" s="5"/>
      <c r="I378" s="5"/>
      <c r="J378" s="5"/>
      <c r="K378" s="5"/>
      <c r="L378" s="5"/>
      <c r="M378" s="5"/>
      <c r="N378" s="5"/>
      <c r="O378" s="5"/>
      <c r="P378" s="5"/>
      <c r="Q378" s="5"/>
      <c r="R378" s="5"/>
      <c r="S378" s="5"/>
      <c r="T378" s="5"/>
      <c r="U378" s="5"/>
      <c r="V378" s="5"/>
      <c r="W378" s="5"/>
      <c r="X378" s="5"/>
      <c r="Y378" s="5"/>
      <c r="Z378" s="5"/>
    </row>
    <row r="379" spans="1:26" ht="15.75" customHeight="1" x14ac:dyDescent="0.25">
      <c r="A379" s="5"/>
      <c r="B379" s="5"/>
      <c r="C379" s="5"/>
      <c r="D379" s="5"/>
      <c r="E379" s="5"/>
      <c r="F379" s="5"/>
      <c r="G379" s="20"/>
      <c r="H379" s="5"/>
      <c r="I379" s="5"/>
      <c r="J379" s="5"/>
      <c r="K379" s="5"/>
      <c r="L379" s="5"/>
      <c r="M379" s="5"/>
      <c r="N379" s="5"/>
      <c r="O379" s="5"/>
      <c r="P379" s="5"/>
      <c r="Q379" s="5"/>
      <c r="R379" s="5"/>
      <c r="S379" s="5"/>
      <c r="T379" s="5"/>
      <c r="U379" s="5"/>
      <c r="V379" s="5"/>
      <c r="W379" s="5"/>
      <c r="X379" s="5"/>
      <c r="Y379" s="5"/>
      <c r="Z379" s="5"/>
    </row>
    <row r="380" spans="1:26" ht="15.75" customHeight="1" x14ac:dyDescent="0.25">
      <c r="A380" s="5"/>
      <c r="B380" s="5"/>
      <c r="C380" s="5"/>
      <c r="D380" s="5"/>
      <c r="E380" s="5"/>
      <c r="F380" s="5"/>
      <c r="G380" s="20"/>
      <c r="H380" s="5"/>
      <c r="I380" s="5"/>
      <c r="J380" s="5"/>
      <c r="K380" s="5"/>
      <c r="L380" s="5"/>
      <c r="M380" s="5"/>
      <c r="N380" s="5"/>
      <c r="O380" s="5"/>
      <c r="P380" s="5"/>
      <c r="Q380" s="5"/>
      <c r="R380" s="5"/>
      <c r="S380" s="5"/>
      <c r="T380" s="5"/>
      <c r="U380" s="5"/>
      <c r="V380" s="5"/>
      <c r="W380" s="5"/>
      <c r="X380" s="5"/>
      <c r="Y380" s="5"/>
      <c r="Z380" s="5"/>
    </row>
    <row r="381" spans="1:26" ht="15.75" customHeight="1" x14ac:dyDescent="0.25">
      <c r="A381" s="5"/>
      <c r="B381" s="5"/>
      <c r="C381" s="5"/>
      <c r="D381" s="5"/>
      <c r="E381" s="5"/>
      <c r="F381" s="5"/>
      <c r="G381" s="20"/>
      <c r="H381" s="5"/>
      <c r="I381" s="5"/>
      <c r="J381" s="5"/>
      <c r="K381" s="5"/>
      <c r="L381" s="5"/>
      <c r="M381" s="5"/>
      <c r="N381" s="5"/>
      <c r="O381" s="5"/>
      <c r="P381" s="5"/>
      <c r="Q381" s="5"/>
      <c r="R381" s="5"/>
      <c r="S381" s="5"/>
      <c r="T381" s="5"/>
      <c r="U381" s="5"/>
      <c r="V381" s="5"/>
      <c r="W381" s="5"/>
      <c r="X381" s="5"/>
      <c r="Y381" s="5"/>
      <c r="Z381" s="5"/>
    </row>
    <row r="382" spans="1:26" ht="15.75" customHeight="1" x14ac:dyDescent="0.25">
      <c r="A382" s="5"/>
      <c r="B382" s="5"/>
      <c r="C382" s="5"/>
      <c r="D382" s="5"/>
      <c r="E382" s="5"/>
      <c r="F382" s="5"/>
      <c r="G382" s="20"/>
      <c r="H382" s="5"/>
      <c r="I382" s="5"/>
      <c r="J382" s="5"/>
      <c r="K382" s="5"/>
      <c r="L382" s="5"/>
      <c r="M382" s="5"/>
      <c r="N382" s="5"/>
      <c r="O382" s="5"/>
      <c r="P382" s="5"/>
      <c r="Q382" s="5"/>
      <c r="R382" s="5"/>
      <c r="S382" s="5"/>
      <c r="T382" s="5"/>
      <c r="U382" s="5"/>
      <c r="V382" s="5"/>
      <c r="W382" s="5"/>
      <c r="X382" s="5"/>
      <c r="Y382" s="5"/>
      <c r="Z382" s="5"/>
    </row>
    <row r="383" spans="1:26" ht="15.75" customHeight="1" x14ac:dyDescent="0.25">
      <c r="A383" s="5"/>
      <c r="B383" s="5"/>
      <c r="C383" s="5"/>
      <c r="D383" s="5"/>
      <c r="E383" s="5"/>
      <c r="F383" s="5"/>
      <c r="G383" s="20"/>
      <c r="H383" s="5"/>
      <c r="I383" s="5"/>
      <c r="J383" s="5"/>
      <c r="K383" s="5"/>
      <c r="L383" s="5"/>
      <c r="M383" s="5"/>
      <c r="N383" s="5"/>
      <c r="O383" s="5"/>
      <c r="P383" s="5"/>
      <c r="Q383" s="5"/>
      <c r="R383" s="5"/>
      <c r="S383" s="5"/>
      <c r="T383" s="5"/>
      <c r="U383" s="5"/>
      <c r="V383" s="5"/>
      <c r="W383" s="5"/>
      <c r="X383" s="5"/>
      <c r="Y383" s="5"/>
      <c r="Z383" s="5"/>
    </row>
    <row r="384" spans="1:26" ht="15.75" customHeight="1" x14ac:dyDescent="0.25">
      <c r="A384" s="5"/>
      <c r="B384" s="5"/>
      <c r="C384" s="5"/>
      <c r="D384" s="5"/>
      <c r="E384" s="5"/>
      <c r="F384" s="5"/>
      <c r="G384" s="20"/>
      <c r="H384" s="5"/>
      <c r="I384" s="5"/>
      <c r="J384" s="5"/>
      <c r="K384" s="5"/>
      <c r="L384" s="5"/>
      <c r="M384" s="5"/>
      <c r="N384" s="5"/>
      <c r="O384" s="5"/>
      <c r="P384" s="5"/>
      <c r="Q384" s="5"/>
      <c r="R384" s="5"/>
      <c r="S384" s="5"/>
      <c r="T384" s="5"/>
      <c r="U384" s="5"/>
      <c r="V384" s="5"/>
      <c r="W384" s="5"/>
      <c r="X384" s="5"/>
      <c r="Y384" s="5"/>
      <c r="Z384" s="5"/>
    </row>
    <row r="385" spans="1:26" ht="15.75" customHeight="1" x14ac:dyDescent="0.25">
      <c r="A385" s="5"/>
      <c r="B385" s="5"/>
      <c r="C385" s="5"/>
      <c r="D385" s="5"/>
      <c r="E385" s="5"/>
      <c r="F385" s="5"/>
      <c r="G385" s="20"/>
      <c r="H385" s="5"/>
      <c r="I385" s="5"/>
      <c r="J385" s="5"/>
      <c r="K385" s="5"/>
      <c r="L385" s="5"/>
      <c r="M385" s="5"/>
      <c r="N385" s="5"/>
      <c r="O385" s="5"/>
      <c r="P385" s="5"/>
      <c r="Q385" s="5"/>
      <c r="R385" s="5"/>
      <c r="S385" s="5"/>
      <c r="T385" s="5"/>
      <c r="U385" s="5"/>
      <c r="V385" s="5"/>
      <c r="W385" s="5"/>
      <c r="X385" s="5"/>
      <c r="Y385" s="5"/>
      <c r="Z385" s="5"/>
    </row>
    <row r="386" spans="1:26" ht="15.75" customHeight="1" x14ac:dyDescent="0.25">
      <c r="A386" s="5"/>
      <c r="B386" s="5"/>
      <c r="C386" s="5"/>
      <c r="D386" s="5"/>
      <c r="E386" s="5"/>
      <c r="F386" s="5"/>
      <c r="G386" s="20"/>
      <c r="H386" s="5"/>
      <c r="I386" s="5"/>
      <c r="J386" s="5"/>
      <c r="K386" s="5"/>
      <c r="L386" s="5"/>
      <c r="M386" s="5"/>
      <c r="N386" s="5"/>
      <c r="O386" s="5"/>
      <c r="P386" s="5"/>
      <c r="Q386" s="5"/>
      <c r="R386" s="5"/>
      <c r="S386" s="5"/>
      <c r="T386" s="5"/>
      <c r="U386" s="5"/>
      <c r="V386" s="5"/>
      <c r="W386" s="5"/>
      <c r="X386" s="5"/>
      <c r="Y386" s="5"/>
      <c r="Z386" s="5"/>
    </row>
    <row r="387" spans="1:26" ht="15.75" customHeight="1" x14ac:dyDescent="0.25">
      <c r="A387" s="5"/>
      <c r="B387" s="5"/>
      <c r="C387" s="5"/>
      <c r="D387" s="5"/>
      <c r="E387" s="5"/>
      <c r="F387" s="5"/>
      <c r="G387" s="20"/>
      <c r="H387" s="5"/>
      <c r="I387" s="5"/>
      <c r="J387" s="5"/>
      <c r="K387" s="5"/>
      <c r="L387" s="5"/>
      <c r="M387" s="5"/>
      <c r="N387" s="5"/>
      <c r="O387" s="5"/>
      <c r="P387" s="5"/>
      <c r="Q387" s="5"/>
      <c r="R387" s="5"/>
      <c r="S387" s="5"/>
      <c r="T387" s="5"/>
      <c r="U387" s="5"/>
      <c r="V387" s="5"/>
      <c r="W387" s="5"/>
      <c r="X387" s="5"/>
      <c r="Y387" s="5"/>
      <c r="Z387" s="5"/>
    </row>
    <row r="388" spans="1:26" ht="15.75" customHeight="1" x14ac:dyDescent="0.25">
      <c r="A388" s="5"/>
      <c r="B388" s="5"/>
      <c r="C388" s="5"/>
      <c r="D388" s="5"/>
      <c r="E388" s="5"/>
      <c r="F388" s="5"/>
      <c r="G388" s="20"/>
      <c r="H388" s="5"/>
      <c r="I388" s="5"/>
      <c r="J388" s="5"/>
      <c r="K388" s="5"/>
      <c r="L388" s="5"/>
      <c r="M388" s="5"/>
      <c r="N388" s="5"/>
      <c r="O388" s="5"/>
      <c r="P388" s="5"/>
      <c r="Q388" s="5"/>
      <c r="R388" s="5"/>
      <c r="S388" s="5"/>
      <c r="T388" s="5"/>
      <c r="U388" s="5"/>
      <c r="V388" s="5"/>
      <c r="W388" s="5"/>
      <c r="X388" s="5"/>
      <c r="Y388" s="5"/>
      <c r="Z388" s="5"/>
    </row>
    <row r="389" spans="1:26" ht="15.75" customHeight="1" x14ac:dyDescent="0.25">
      <c r="A389" s="5"/>
      <c r="B389" s="5"/>
      <c r="C389" s="5"/>
      <c r="D389" s="5"/>
      <c r="E389" s="5"/>
      <c r="F389" s="5"/>
      <c r="G389" s="20"/>
      <c r="H389" s="5"/>
      <c r="I389" s="5"/>
      <c r="J389" s="5"/>
      <c r="K389" s="5"/>
      <c r="L389" s="5"/>
      <c r="M389" s="5"/>
      <c r="N389" s="5"/>
      <c r="O389" s="5"/>
      <c r="P389" s="5"/>
      <c r="Q389" s="5"/>
      <c r="R389" s="5"/>
      <c r="S389" s="5"/>
      <c r="T389" s="5"/>
      <c r="U389" s="5"/>
      <c r="V389" s="5"/>
      <c r="W389" s="5"/>
      <c r="X389" s="5"/>
      <c r="Y389" s="5"/>
      <c r="Z389" s="5"/>
    </row>
    <row r="390" spans="1:26" ht="15.75" customHeight="1" x14ac:dyDescent="0.25">
      <c r="A390" s="5"/>
      <c r="B390" s="5"/>
      <c r="C390" s="5"/>
      <c r="D390" s="5"/>
      <c r="E390" s="5"/>
      <c r="F390" s="5"/>
      <c r="G390" s="20"/>
      <c r="H390" s="5"/>
      <c r="I390" s="5"/>
      <c r="J390" s="5"/>
      <c r="K390" s="5"/>
      <c r="L390" s="5"/>
      <c r="M390" s="5"/>
      <c r="N390" s="5"/>
      <c r="O390" s="5"/>
      <c r="P390" s="5"/>
      <c r="Q390" s="5"/>
      <c r="R390" s="5"/>
      <c r="S390" s="5"/>
      <c r="T390" s="5"/>
      <c r="U390" s="5"/>
      <c r="V390" s="5"/>
      <c r="W390" s="5"/>
      <c r="X390" s="5"/>
      <c r="Y390" s="5"/>
      <c r="Z390" s="5"/>
    </row>
    <row r="391" spans="1:26" ht="15.75" customHeight="1" x14ac:dyDescent="0.25">
      <c r="A391" s="5"/>
      <c r="B391" s="5"/>
      <c r="C391" s="5"/>
      <c r="D391" s="5"/>
      <c r="E391" s="5"/>
      <c r="F391" s="5"/>
      <c r="G391" s="20"/>
      <c r="H391" s="5"/>
      <c r="I391" s="5"/>
      <c r="J391" s="5"/>
      <c r="K391" s="5"/>
      <c r="L391" s="5"/>
      <c r="M391" s="5"/>
      <c r="N391" s="5"/>
      <c r="O391" s="5"/>
      <c r="P391" s="5"/>
      <c r="Q391" s="5"/>
      <c r="R391" s="5"/>
      <c r="S391" s="5"/>
      <c r="T391" s="5"/>
      <c r="U391" s="5"/>
      <c r="V391" s="5"/>
      <c r="W391" s="5"/>
      <c r="X391" s="5"/>
      <c r="Y391" s="5"/>
      <c r="Z391" s="5"/>
    </row>
    <row r="392" spans="1:26" ht="15.75" customHeight="1" x14ac:dyDescent="0.25">
      <c r="A392" s="5"/>
      <c r="B392" s="5"/>
      <c r="C392" s="5"/>
      <c r="D392" s="5"/>
      <c r="E392" s="5"/>
      <c r="F392" s="5"/>
      <c r="G392" s="20"/>
      <c r="H392" s="5"/>
      <c r="I392" s="5"/>
      <c r="J392" s="5"/>
      <c r="K392" s="5"/>
      <c r="L392" s="5"/>
      <c r="M392" s="5"/>
      <c r="N392" s="5"/>
      <c r="O392" s="5"/>
      <c r="P392" s="5"/>
      <c r="Q392" s="5"/>
      <c r="R392" s="5"/>
      <c r="S392" s="5"/>
      <c r="T392" s="5"/>
      <c r="U392" s="5"/>
      <c r="V392" s="5"/>
      <c r="W392" s="5"/>
      <c r="X392" s="5"/>
      <c r="Y392" s="5"/>
      <c r="Z392" s="5"/>
    </row>
    <row r="393" spans="1:26" ht="15.75" customHeight="1" x14ac:dyDescent="0.25">
      <c r="A393" s="5"/>
      <c r="B393" s="5"/>
      <c r="C393" s="5"/>
      <c r="D393" s="5"/>
      <c r="E393" s="5"/>
      <c r="F393" s="5"/>
      <c r="G393" s="20"/>
      <c r="H393" s="5"/>
      <c r="I393" s="5"/>
      <c r="J393" s="5"/>
      <c r="K393" s="5"/>
      <c r="L393" s="5"/>
      <c r="M393" s="5"/>
      <c r="N393" s="5"/>
      <c r="O393" s="5"/>
      <c r="P393" s="5"/>
      <c r="Q393" s="5"/>
      <c r="R393" s="5"/>
      <c r="S393" s="5"/>
      <c r="T393" s="5"/>
      <c r="U393" s="5"/>
      <c r="V393" s="5"/>
      <c r="W393" s="5"/>
      <c r="X393" s="5"/>
      <c r="Y393" s="5"/>
      <c r="Z393" s="5"/>
    </row>
    <row r="394" spans="1:26" ht="15.75" customHeight="1" x14ac:dyDescent="0.25">
      <c r="A394" s="5"/>
      <c r="B394" s="5"/>
      <c r="C394" s="5"/>
      <c r="D394" s="5"/>
      <c r="E394" s="5"/>
      <c r="F394" s="5"/>
      <c r="G394" s="20"/>
      <c r="H394" s="5"/>
      <c r="I394" s="5"/>
      <c r="J394" s="5"/>
      <c r="K394" s="5"/>
      <c r="L394" s="5"/>
      <c r="M394" s="5"/>
      <c r="N394" s="5"/>
      <c r="O394" s="5"/>
      <c r="P394" s="5"/>
      <c r="Q394" s="5"/>
      <c r="R394" s="5"/>
      <c r="S394" s="5"/>
      <c r="T394" s="5"/>
      <c r="U394" s="5"/>
      <c r="V394" s="5"/>
      <c r="W394" s="5"/>
      <c r="X394" s="5"/>
      <c r="Y394" s="5"/>
      <c r="Z394" s="5"/>
    </row>
    <row r="395" spans="1:26" ht="15.75" customHeight="1" x14ac:dyDescent="0.25">
      <c r="A395" s="5"/>
      <c r="B395" s="5"/>
      <c r="C395" s="5"/>
      <c r="D395" s="5"/>
      <c r="E395" s="5"/>
      <c r="F395" s="5"/>
      <c r="G395" s="20"/>
      <c r="H395" s="5"/>
      <c r="I395" s="5"/>
      <c r="J395" s="5"/>
      <c r="K395" s="5"/>
      <c r="L395" s="5"/>
      <c r="M395" s="5"/>
      <c r="N395" s="5"/>
      <c r="O395" s="5"/>
      <c r="P395" s="5"/>
      <c r="Q395" s="5"/>
      <c r="R395" s="5"/>
      <c r="S395" s="5"/>
      <c r="T395" s="5"/>
      <c r="U395" s="5"/>
      <c r="V395" s="5"/>
      <c r="W395" s="5"/>
      <c r="X395" s="5"/>
      <c r="Y395" s="5"/>
      <c r="Z395" s="5"/>
    </row>
    <row r="396" spans="1:26" ht="15.75" customHeight="1" x14ac:dyDescent="0.25">
      <c r="A396" s="5"/>
      <c r="B396" s="5"/>
      <c r="C396" s="5"/>
      <c r="D396" s="5"/>
      <c r="E396" s="5"/>
      <c r="F396" s="5"/>
      <c r="G396" s="20"/>
      <c r="H396" s="5"/>
      <c r="I396" s="5"/>
      <c r="J396" s="5"/>
      <c r="K396" s="5"/>
      <c r="L396" s="5"/>
      <c r="M396" s="5"/>
      <c r="N396" s="5"/>
      <c r="O396" s="5"/>
      <c r="P396" s="5"/>
      <c r="Q396" s="5"/>
      <c r="R396" s="5"/>
      <c r="S396" s="5"/>
      <c r="T396" s="5"/>
      <c r="U396" s="5"/>
      <c r="V396" s="5"/>
      <c r="W396" s="5"/>
      <c r="X396" s="5"/>
      <c r="Y396" s="5"/>
      <c r="Z396" s="5"/>
    </row>
    <row r="397" spans="1:26" ht="15.75" customHeight="1" x14ac:dyDescent="0.25">
      <c r="A397" s="5"/>
      <c r="B397" s="5"/>
      <c r="C397" s="5"/>
      <c r="D397" s="5"/>
      <c r="E397" s="5"/>
      <c r="F397" s="5"/>
      <c r="G397" s="20"/>
      <c r="H397" s="5"/>
      <c r="I397" s="5"/>
      <c r="J397" s="5"/>
      <c r="K397" s="5"/>
      <c r="L397" s="5"/>
      <c r="M397" s="5"/>
      <c r="N397" s="5"/>
      <c r="O397" s="5"/>
      <c r="P397" s="5"/>
      <c r="Q397" s="5"/>
      <c r="R397" s="5"/>
      <c r="S397" s="5"/>
      <c r="T397" s="5"/>
      <c r="U397" s="5"/>
      <c r="V397" s="5"/>
      <c r="W397" s="5"/>
      <c r="X397" s="5"/>
      <c r="Y397" s="5"/>
      <c r="Z397" s="5"/>
    </row>
    <row r="398" spans="1:26" ht="15.75" customHeight="1" x14ac:dyDescent="0.25">
      <c r="A398" s="5"/>
      <c r="B398" s="5"/>
      <c r="C398" s="5"/>
      <c r="D398" s="5"/>
      <c r="E398" s="5"/>
      <c r="F398" s="5"/>
      <c r="G398" s="20"/>
      <c r="H398" s="5"/>
      <c r="I398" s="5"/>
      <c r="J398" s="5"/>
      <c r="K398" s="5"/>
      <c r="L398" s="5"/>
      <c r="M398" s="5"/>
      <c r="N398" s="5"/>
      <c r="O398" s="5"/>
      <c r="P398" s="5"/>
      <c r="Q398" s="5"/>
      <c r="R398" s="5"/>
      <c r="S398" s="5"/>
      <c r="T398" s="5"/>
      <c r="U398" s="5"/>
      <c r="V398" s="5"/>
      <c r="W398" s="5"/>
      <c r="X398" s="5"/>
      <c r="Y398" s="5"/>
      <c r="Z398" s="5"/>
    </row>
    <row r="399" spans="1:26" ht="15.75" customHeight="1" x14ac:dyDescent="0.25">
      <c r="A399" s="5"/>
      <c r="B399" s="5"/>
      <c r="C399" s="5"/>
      <c r="D399" s="5"/>
      <c r="E399" s="5"/>
      <c r="F399" s="5"/>
      <c r="G399" s="20"/>
      <c r="H399" s="5"/>
      <c r="I399" s="5"/>
      <c r="J399" s="5"/>
      <c r="K399" s="5"/>
      <c r="L399" s="5"/>
      <c r="M399" s="5"/>
      <c r="N399" s="5"/>
      <c r="O399" s="5"/>
      <c r="P399" s="5"/>
      <c r="Q399" s="5"/>
      <c r="R399" s="5"/>
      <c r="S399" s="5"/>
      <c r="T399" s="5"/>
      <c r="U399" s="5"/>
      <c r="V399" s="5"/>
      <c r="W399" s="5"/>
      <c r="X399" s="5"/>
      <c r="Y399" s="5"/>
      <c r="Z399" s="5"/>
    </row>
    <row r="400" spans="1:26" ht="15.75" customHeight="1" x14ac:dyDescent="0.25">
      <c r="A400" s="5"/>
      <c r="B400" s="5"/>
      <c r="C400" s="5"/>
      <c r="D400" s="5"/>
      <c r="E400" s="5"/>
      <c r="F400" s="5"/>
      <c r="G400" s="20"/>
      <c r="H400" s="5"/>
      <c r="I400" s="5"/>
      <c r="J400" s="5"/>
      <c r="K400" s="5"/>
      <c r="L400" s="5"/>
      <c r="M400" s="5"/>
      <c r="N400" s="5"/>
      <c r="O400" s="5"/>
      <c r="P400" s="5"/>
      <c r="Q400" s="5"/>
      <c r="R400" s="5"/>
      <c r="S400" s="5"/>
      <c r="T400" s="5"/>
      <c r="U400" s="5"/>
      <c r="V400" s="5"/>
      <c r="W400" s="5"/>
      <c r="X400" s="5"/>
      <c r="Y400" s="5"/>
      <c r="Z400" s="5"/>
    </row>
    <row r="401" spans="1:26" ht="15.75" customHeight="1" x14ac:dyDescent="0.25">
      <c r="A401" s="5"/>
      <c r="B401" s="5"/>
      <c r="C401" s="5"/>
      <c r="D401" s="5"/>
      <c r="E401" s="5"/>
      <c r="F401" s="5"/>
      <c r="G401" s="20"/>
      <c r="H401" s="5"/>
      <c r="I401" s="5"/>
      <c r="J401" s="5"/>
      <c r="K401" s="5"/>
      <c r="L401" s="5"/>
      <c r="M401" s="5"/>
      <c r="N401" s="5"/>
      <c r="O401" s="5"/>
      <c r="P401" s="5"/>
      <c r="Q401" s="5"/>
      <c r="R401" s="5"/>
      <c r="S401" s="5"/>
      <c r="T401" s="5"/>
      <c r="U401" s="5"/>
      <c r="V401" s="5"/>
      <c r="W401" s="5"/>
      <c r="X401" s="5"/>
      <c r="Y401" s="5"/>
      <c r="Z401" s="5"/>
    </row>
    <row r="402" spans="1:26" ht="15.75" customHeight="1" x14ac:dyDescent="0.25">
      <c r="A402" s="5"/>
      <c r="B402" s="5"/>
      <c r="C402" s="5"/>
      <c r="D402" s="5"/>
      <c r="E402" s="5"/>
      <c r="F402" s="5"/>
      <c r="G402" s="20"/>
      <c r="H402" s="5"/>
      <c r="I402" s="5"/>
      <c r="J402" s="5"/>
      <c r="K402" s="5"/>
      <c r="L402" s="5"/>
      <c r="M402" s="5"/>
      <c r="N402" s="5"/>
      <c r="O402" s="5"/>
      <c r="P402" s="5"/>
      <c r="Q402" s="5"/>
      <c r="R402" s="5"/>
      <c r="S402" s="5"/>
      <c r="T402" s="5"/>
      <c r="U402" s="5"/>
      <c r="V402" s="5"/>
      <c r="W402" s="5"/>
      <c r="X402" s="5"/>
      <c r="Y402" s="5"/>
      <c r="Z402" s="5"/>
    </row>
    <row r="403" spans="1:26" ht="15.75" customHeight="1" x14ac:dyDescent="0.25">
      <c r="A403" s="5"/>
      <c r="B403" s="5"/>
      <c r="C403" s="5"/>
      <c r="D403" s="5"/>
      <c r="E403" s="5"/>
      <c r="F403" s="5"/>
      <c r="G403" s="20"/>
      <c r="H403" s="5"/>
      <c r="I403" s="5"/>
      <c r="J403" s="5"/>
      <c r="K403" s="5"/>
      <c r="L403" s="5"/>
      <c r="M403" s="5"/>
      <c r="N403" s="5"/>
      <c r="O403" s="5"/>
      <c r="P403" s="5"/>
      <c r="Q403" s="5"/>
      <c r="R403" s="5"/>
      <c r="S403" s="5"/>
      <c r="T403" s="5"/>
      <c r="U403" s="5"/>
      <c r="V403" s="5"/>
      <c r="W403" s="5"/>
      <c r="X403" s="5"/>
      <c r="Y403" s="5"/>
      <c r="Z403" s="5"/>
    </row>
    <row r="404" spans="1:26" ht="15.75" customHeight="1" x14ac:dyDescent="0.25">
      <c r="A404" s="5"/>
      <c r="B404" s="5"/>
      <c r="C404" s="5"/>
      <c r="D404" s="5"/>
      <c r="E404" s="5"/>
      <c r="F404" s="5"/>
      <c r="G404" s="20"/>
      <c r="H404" s="5"/>
      <c r="I404" s="5"/>
      <c r="J404" s="5"/>
      <c r="K404" s="5"/>
      <c r="L404" s="5"/>
      <c r="M404" s="5"/>
      <c r="N404" s="5"/>
      <c r="O404" s="5"/>
      <c r="P404" s="5"/>
      <c r="Q404" s="5"/>
      <c r="R404" s="5"/>
      <c r="S404" s="5"/>
      <c r="T404" s="5"/>
      <c r="U404" s="5"/>
      <c r="V404" s="5"/>
      <c r="W404" s="5"/>
      <c r="X404" s="5"/>
      <c r="Y404" s="5"/>
      <c r="Z404" s="5"/>
    </row>
    <row r="405" spans="1:26" ht="15.75" customHeight="1" x14ac:dyDescent="0.25">
      <c r="A405" s="5"/>
      <c r="B405" s="5"/>
      <c r="C405" s="5"/>
      <c r="D405" s="5"/>
      <c r="E405" s="5"/>
      <c r="F405" s="5"/>
      <c r="G405" s="20"/>
      <c r="H405" s="5"/>
      <c r="I405" s="5"/>
      <c r="J405" s="5"/>
      <c r="K405" s="5"/>
      <c r="L405" s="5"/>
      <c r="M405" s="5"/>
      <c r="N405" s="5"/>
      <c r="O405" s="5"/>
      <c r="P405" s="5"/>
      <c r="Q405" s="5"/>
      <c r="R405" s="5"/>
      <c r="S405" s="5"/>
      <c r="T405" s="5"/>
      <c r="U405" s="5"/>
      <c r="V405" s="5"/>
      <c r="W405" s="5"/>
      <c r="X405" s="5"/>
      <c r="Y405" s="5"/>
      <c r="Z405" s="5"/>
    </row>
    <row r="406" spans="1:26" ht="15.75" customHeight="1" x14ac:dyDescent="0.25">
      <c r="A406" s="5"/>
      <c r="B406" s="5"/>
      <c r="C406" s="5"/>
      <c r="D406" s="5"/>
      <c r="E406" s="5"/>
      <c r="F406" s="5"/>
      <c r="G406" s="20"/>
      <c r="H406" s="5"/>
      <c r="I406" s="5"/>
      <c r="J406" s="5"/>
      <c r="K406" s="5"/>
      <c r="L406" s="5"/>
      <c r="M406" s="5"/>
      <c r="N406" s="5"/>
      <c r="O406" s="5"/>
      <c r="P406" s="5"/>
      <c r="Q406" s="5"/>
      <c r="R406" s="5"/>
      <c r="S406" s="5"/>
      <c r="T406" s="5"/>
      <c r="U406" s="5"/>
      <c r="V406" s="5"/>
      <c r="W406" s="5"/>
      <c r="X406" s="5"/>
      <c r="Y406" s="5"/>
      <c r="Z406" s="5"/>
    </row>
    <row r="407" spans="1:26" ht="15.75" customHeight="1" x14ac:dyDescent="0.25">
      <c r="A407" s="5"/>
      <c r="B407" s="5"/>
      <c r="C407" s="5"/>
      <c r="D407" s="5"/>
      <c r="E407" s="5"/>
      <c r="F407" s="5"/>
      <c r="G407" s="20"/>
      <c r="H407" s="5"/>
      <c r="I407" s="5"/>
      <c r="J407" s="5"/>
      <c r="K407" s="5"/>
      <c r="L407" s="5"/>
      <c r="M407" s="5"/>
      <c r="N407" s="5"/>
      <c r="O407" s="5"/>
      <c r="P407" s="5"/>
      <c r="Q407" s="5"/>
      <c r="R407" s="5"/>
      <c r="S407" s="5"/>
      <c r="T407" s="5"/>
      <c r="U407" s="5"/>
      <c r="V407" s="5"/>
      <c r="W407" s="5"/>
      <c r="X407" s="5"/>
      <c r="Y407" s="5"/>
      <c r="Z407" s="5"/>
    </row>
    <row r="408" spans="1:26" ht="15.75" customHeight="1" x14ac:dyDescent="0.25">
      <c r="A408" s="5"/>
      <c r="B408" s="5"/>
      <c r="C408" s="5"/>
      <c r="D408" s="5"/>
      <c r="E408" s="5"/>
      <c r="F408" s="5"/>
      <c r="G408" s="20"/>
      <c r="H408" s="5"/>
      <c r="I408" s="5"/>
      <c r="J408" s="5"/>
      <c r="K408" s="5"/>
      <c r="L408" s="5"/>
      <c r="M408" s="5"/>
      <c r="N408" s="5"/>
      <c r="O408" s="5"/>
      <c r="P408" s="5"/>
      <c r="Q408" s="5"/>
      <c r="R408" s="5"/>
      <c r="S408" s="5"/>
      <c r="T408" s="5"/>
      <c r="U408" s="5"/>
      <c r="V408" s="5"/>
      <c r="W408" s="5"/>
      <c r="X408" s="5"/>
      <c r="Y408" s="5"/>
      <c r="Z408" s="5"/>
    </row>
    <row r="409" spans="1:26" ht="15.75" customHeight="1" x14ac:dyDescent="0.25">
      <c r="A409" s="5"/>
      <c r="B409" s="5"/>
      <c r="C409" s="5"/>
      <c r="D409" s="5"/>
      <c r="E409" s="5"/>
      <c r="F409" s="5"/>
      <c r="G409" s="20"/>
      <c r="H409" s="5"/>
      <c r="I409" s="5"/>
      <c r="J409" s="5"/>
      <c r="K409" s="5"/>
      <c r="L409" s="5"/>
      <c r="M409" s="5"/>
      <c r="N409" s="5"/>
      <c r="O409" s="5"/>
      <c r="P409" s="5"/>
      <c r="Q409" s="5"/>
      <c r="R409" s="5"/>
      <c r="S409" s="5"/>
      <c r="T409" s="5"/>
      <c r="U409" s="5"/>
      <c r="V409" s="5"/>
      <c r="W409" s="5"/>
      <c r="X409" s="5"/>
      <c r="Y409" s="5"/>
      <c r="Z409" s="5"/>
    </row>
    <row r="410" spans="1:26" ht="15.75" customHeight="1" x14ac:dyDescent="0.25">
      <c r="A410" s="5"/>
      <c r="B410" s="5"/>
      <c r="C410" s="5"/>
      <c r="D410" s="5"/>
      <c r="E410" s="5"/>
      <c r="F410" s="5"/>
      <c r="G410" s="20"/>
      <c r="H410" s="5"/>
      <c r="I410" s="5"/>
      <c r="J410" s="5"/>
      <c r="K410" s="5"/>
      <c r="L410" s="5"/>
      <c r="M410" s="5"/>
      <c r="N410" s="5"/>
      <c r="O410" s="5"/>
      <c r="P410" s="5"/>
      <c r="Q410" s="5"/>
      <c r="R410" s="5"/>
      <c r="S410" s="5"/>
      <c r="T410" s="5"/>
      <c r="U410" s="5"/>
      <c r="V410" s="5"/>
      <c r="W410" s="5"/>
      <c r="X410" s="5"/>
      <c r="Y410" s="5"/>
      <c r="Z410" s="5"/>
    </row>
    <row r="411" spans="1:26" ht="15.75" customHeight="1" x14ac:dyDescent="0.25">
      <c r="A411" s="5"/>
      <c r="B411" s="5"/>
      <c r="C411" s="5"/>
      <c r="D411" s="5"/>
      <c r="E411" s="5"/>
      <c r="F411" s="5"/>
      <c r="G411" s="20"/>
      <c r="H411" s="5"/>
      <c r="I411" s="5"/>
      <c r="J411" s="5"/>
      <c r="K411" s="5"/>
      <c r="L411" s="5"/>
      <c r="M411" s="5"/>
      <c r="N411" s="5"/>
      <c r="O411" s="5"/>
      <c r="P411" s="5"/>
      <c r="Q411" s="5"/>
      <c r="R411" s="5"/>
      <c r="S411" s="5"/>
      <c r="T411" s="5"/>
      <c r="U411" s="5"/>
      <c r="V411" s="5"/>
      <c r="W411" s="5"/>
      <c r="X411" s="5"/>
      <c r="Y411" s="5"/>
      <c r="Z411" s="5"/>
    </row>
    <row r="412" spans="1:26" ht="15.75" customHeight="1" x14ac:dyDescent="0.25">
      <c r="A412" s="5"/>
      <c r="B412" s="5"/>
      <c r="C412" s="5"/>
      <c r="D412" s="5"/>
      <c r="E412" s="5"/>
      <c r="F412" s="5"/>
      <c r="G412" s="20"/>
      <c r="H412" s="5"/>
      <c r="I412" s="5"/>
      <c r="J412" s="5"/>
      <c r="K412" s="5"/>
      <c r="L412" s="5"/>
      <c r="M412" s="5"/>
      <c r="N412" s="5"/>
      <c r="O412" s="5"/>
      <c r="P412" s="5"/>
      <c r="Q412" s="5"/>
      <c r="R412" s="5"/>
      <c r="S412" s="5"/>
      <c r="T412" s="5"/>
      <c r="U412" s="5"/>
      <c r="V412" s="5"/>
      <c r="W412" s="5"/>
      <c r="X412" s="5"/>
      <c r="Y412" s="5"/>
      <c r="Z412" s="5"/>
    </row>
    <row r="413" spans="1:26" ht="15.75" customHeight="1" x14ac:dyDescent="0.25">
      <c r="A413" s="5"/>
      <c r="B413" s="5"/>
      <c r="C413" s="5"/>
      <c r="D413" s="5"/>
      <c r="E413" s="5"/>
      <c r="F413" s="5"/>
      <c r="G413" s="20"/>
      <c r="H413" s="5"/>
      <c r="I413" s="5"/>
      <c r="J413" s="5"/>
      <c r="K413" s="5"/>
      <c r="L413" s="5"/>
      <c r="M413" s="5"/>
      <c r="N413" s="5"/>
      <c r="O413" s="5"/>
      <c r="P413" s="5"/>
      <c r="Q413" s="5"/>
      <c r="R413" s="5"/>
      <c r="S413" s="5"/>
      <c r="T413" s="5"/>
      <c r="U413" s="5"/>
      <c r="V413" s="5"/>
      <c r="W413" s="5"/>
      <c r="X413" s="5"/>
      <c r="Y413" s="5"/>
      <c r="Z413" s="5"/>
    </row>
    <row r="414" spans="1:26" ht="15.75" customHeight="1" x14ac:dyDescent="0.25">
      <c r="A414" s="5"/>
      <c r="B414" s="5"/>
      <c r="C414" s="5"/>
      <c r="D414" s="5"/>
      <c r="E414" s="5"/>
      <c r="F414" s="5"/>
      <c r="G414" s="20"/>
      <c r="H414" s="5"/>
      <c r="I414" s="5"/>
      <c r="J414" s="5"/>
      <c r="K414" s="5"/>
      <c r="L414" s="5"/>
      <c r="M414" s="5"/>
      <c r="N414" s="5"/>
      <c r="O414" s="5"/>
      <c r="P414" s="5"/>
      <c r="Q414" s="5"/>
      <c r="R414" s="5"/>
      <c r="S414" s="5"/>
      <c r="T414" s="5"/>
      <c r="U414" s="5"/>
      <c r="V414" s="5"/>
      <c r="W414" s="5"/>
      <c r="X414" s="5"/>
      <c r="Y414" s="5"/>
      <c r="Z414" s="5"/>
    </row>
    <row r="415" spans="1:26" ht="15.75" customHeight="1" x14ac:dyDescent="0.25">
      <c r="A415" s="5"/>
      <c r="B415" s="5"/>
      <c r="C415" s="5"/>
      <c r="D415" s="5"/>
      <c r="E415" s="5"/>
      <c r="F415" s="5"/>
      <c r="G415" s="20"/>
      <c r="H415" s="5"/>
      <c r="I415" s="5"/>
      <c r="J415" s="5"/>
      <c r="K415" s="5"/>
      <c r="L415" s="5"/>
      <c r="M415" s="5"/>
      <c r="N415" s="5"/>
      <c r="O415" s="5"/>
      <c r="P415" s="5"/>
      <c r="Q415" s="5"/>
      <c r="R415" s="5"/>
      <c r="S415" s="5"/>
      <c r="T415" s="5"/>
      <c r="U415" s="5"/>
      <c r="V415" s="5"/>
      <c r="W415" s="5"/>
      <c r="X415" s="5"/>
      <c r="Y415" s="5"/>
      <c r="Z415" s="5"/>
    </row>
    <row r="416" spans="1:26" ht="15.75" customHeight="1" x14ac:dyDescent="0.25">
      <c r="A416" s="5"/>
      <c r="B416" s="5"/>
      <c r="C416" s="5"/>
      <c r="D416" s="5"/>
      <c r="E416" s="5"/>
      <c r="F416" s="5"/>
      <c r="G416" s="20"/>
      <c r="H416" s="5"/>
      <c r="I416" s="5"/>
      <c r="J416" s="5"/>
      <c r="K416" s="5"/>
      <c r="L416" s="5"/>
      <c r="M416" s="5"/>
      <c r="N416" s="5"/>
      <c r="O416" s="5"/>
      <c r="P416" s="5"/>
      <c r="Q416" s="5"/>
      <c r="R416" s="5"/>
      <c r="S416" s="5"/>
      <c r="T416" s="5"/>
      <c r="U416" s="5"/>
      <c r="V416" s="5"/>
      <c r="W416" s="5"/>
      <c r="X416" s="5"/>
      <c r="Y416" s="5"/>
      <c r="Z416" s="5"/>
    </row>
    <row r="417" spans="1:26" ht="15.75" customHeight="1" x14ac:dyDescent="0.25">
      <c r="A417" s="5"/>
      <c r="B417" s="5"/>
      <c r="C417" s="5"/>
      <c r="D417" s="5"/>
      <c r="E417" s="5"/>
      <c r="F417" s="5"/>
      <c r="G417" s="20"/>
      <c r="H417" s="5"/>
      <c r="I417" s="5"/>
      <c r="J417" s="5"/>
      <c r="K417" s="5"/>
      <c r="L417" s="5"/>
      <c r="M417" s="5"/>
      <c r="N417" s="5"/>
      <c r="O417" s="5"/>
      <c r="P417" s="5"/>
      <c r="Q417" s="5"/>
      <c r="R417" s="5"/>
      <c r="S417" s="5"/>
      <c r="T417" s="5"/>
      <c r="U417" s="5"/>
      <c r="V417" s="5"/>
      <c r="W417" s="5"/>
      <c r="X417" s="5"/>
      <c r="Y417" s="5"/>
      <c r="Z417" s="5"/>
    </row>
    <row r="418" spans="1:26" ht="15.75" customHeight="1" x14ac:dyDescent="0.25">
      <c r="A418" s="5"/>
      <c r="B418" s="5"/>
      <c r="C418" s="5"/>
      <c r="D418" s="5"/>
      <c r="E418" s="5"/>
      <c r="F418" s="5"/>
      <c r="G418" s="20"/>
      <c r="H418" s="5"/>
      <c r="I418" s="5"/>
      <c r="J418" s="5"/>
      <c r="K418" s="5"/>
      <c r="L418" s="5"/>
      <c r="M418" s="5"/>
      <c r="N418" s="5"/>
      <c r="O418" s="5"/>
      <c r="P418" s="5"/>
      <c r="Q418" s="5"/>
      <c r="R418" s="5"/>
      <c r="S418" s="5"/>
      <c r="T418" s="5"/>
      <c r="U418" s="5"/>
      <c r="V418" s="5"/>
      <c r="W418" s="5"/>
      <c r="X418" s="5"/>
      <c r="Y418" s="5"/>
      <c r="Z418" s="5"/>
    </row>
    <row r="419" spans="1:26" ht="15.75" customHeight="1" x14ac:dyDescent="0.25">
      <c r="A419" s="5"/>
      <c r="B419" s="5"/>
      <c r="C419" s="5"/>
      <c r="D419" s="5"/>
      <c r="E419" s="5"/>
      <c r="F419" s="5"/>
      <c r="G419" s="20"/>
      <c r="H419" s="5"/>
      <c r="I419" s="5"/>
      <c r="J419" s="5"/>
      <c r="K419" s="5"/>
      <c r="L419" s="5"/>
      <c r="M419" s="5"/>
      <c r="N419" s="5"/>
      <c r="O419" s="5"/>
      <c r="P419" s="5"/>
      <c r="Q419" s="5"/>
      <c r="R419" s="5"/>
      <c r="S419" s="5"/>
      <c r="T419" s="5"/>
      <c r="U419" s="5"/>
      <c r="V419" s="5"/>
      <c r="W419" s="5"/>
      <c r="X419" s="5"/>
      <c r="Y419" s="5"/>
      <c r="Z419" s="5"/>
    </row>
    <row r="420" spans="1:26" ht="15.75" customHeight="1" x14ac:dyDescent="0.25">
      <c r="A420" s="5"/>
      <c r="B420" s="5"/>
      <c r="C420" s="5"/>
      <c r="D420" s="5"/>
      <c r="E420" s="5"/>
      <c r="F420" s="5"/>
      <c r="G420" s="20"/>
      <c r="H420" s="5"/>
      <c r="I420" s="5"/>
      <c r="J420" s="5"/>
      <c r="K420" s="5"/>
      <c r="L420" s="5"/>
      <c r="M420" s="5"/>
      <c r="N420" s="5"/>
      <c r="O420" s="5"/>
      <c r="P420" s="5"/>
      <c r="Q420" s="5"/>
      <c r="R420" s="5"/>
      <c r="S420" s="5"/>
      <c r="T420" s="5"/>
      <c r="U420" s="5"/>
      <c r="V420" s="5"/>
      <c r="W420" s="5"/>
      <c r="X420" s="5"/>
      <c r="Y420" s="5"/>
      <c r="Z420" s="5"/>
    </row>
    <row r="421" spans="1:26" ht="15.75" customHeight="1" x14ac:dyDescent="0.25">
      <c r="A421" s="5"/>
      <c r="B421" s="5"/>
      <c r="C421" s="5"/>
      <c r="D421" s="5"/>
      <c r="E421" s="5"/>
      <c r="F421" s="5"/>
      <c r="G421" s="20"/>
      <c r="H421" s="5"/>
      <c r="I421" s="5"/>
      <c r="J421" s="5"/>
      <c r="K421" s="5"/>
      <c r="L421" s="5"/>
      <c r="M421" s="5"/>
      <c r="N421" s="5"/>
      <c r="O421" s="5"/>
      <c r="P421" s="5"/>
      <c r="Q421" s="5"/>
      <c r="R421" s="5"/>
      <c r="S421" s="5"/>
      <c r="T421" s="5"/>
      <c r="U421" s="5"/>
      <c r="V421" s="5"/>
      <c r="W421" s="5"/>
      <c r="X421" s="5"/>
      <c r="Y421" s="5"/>
      <c r="Z421" s="5"/>
    </row>
    <row r="422" spans="1:26" ht="15.75" customHeight="1" x14ac:dyDescent="0.25">
      <c r="A422" s="5"/>
      <c r="B422" s="5"/>
      <c r="C422" s="5"/>
      <c r="D422" s="5"/>
      <c r="E422" s="5"/>
      <c r="F422" s="5"/>
      <c r="G422" s="20"/>
      <c r="H422" s="5"/>
      <c r="I422" s="5"/>
      <c r="J422" s="5"/>
      <c r="K422" s="5"/>
      <c r="L422" s="5"/>
      <c r="M422" s="5"/>
      <c r="N422" s="5"/>
      <c r="O422" s="5"/>
      <c r="P422" s="5"/>
      <c r="Q422" s="5"/>
      <c r="R422" s="5"/>
      <c r="S422" s="5"/>
      <c r="T422" s="5"/>
      <c r="U422" s="5"/>
      <c r="V422" s="5"/>
      <c r="W422" s="5"/>
      <c r="X422" s="5"/>
      <c r="Y422" s="5"/>
      <c r="Z422" s="5"/>
    </row>
    <row r="423" spans="1:26" ht="15.75" customHeight="1" x14ac:dyDescent="0.25">
      <c r="A423" s="5"/>
      <c r="B423" s="5"/>
      <c r="C423" s="5"/>
      <c r="D423" s="5"/>
      <c r="E423" s="5"/>
      <c r="F423" s="5"/>
      <c r="G423" s="20"/>
      <c r="H423" s="5"/>
      <c r="I423" s="5"/>
      <c r="J423" s="5"/>
      <c r="K423" s="5"/>
      <c r="L423" s="5"/>
      <c r="M423" s="5"/>
      <c r="N423" s="5"/>
      <c r="O423" s="5"/>
      <c r="P423" s="5"/>
      <c r="Q423" s="5"/>
      <c r="R423" s="5"/>
      <c r="S423" s="5"/>
      <c r="T423" s="5"/>
      <c r="U423" s="5"/>
      <c r="V423" s="5"/>
      <c r="W423" s="5"/>
      <c r="X423" s="5"/>
      <c r="Y423" s="5"/>
      <c r="Z423" s="5"/>
    </row>
    <row r="424" spans="1:26" ht="15.75" customHeight="1" x14ac:dyDescent="0.25">
      <c r="A424" s="5"/>
      <c r="B424" s="5"/>
      <c r="C424" s="5"/>
      <c r="D424" s="5"/>
      <c r="E424" s="5"/>
      <c r="F424" s="5"/>
      <c r="G424" s="20"/>
      <c r="H424" s="5"/>
      <c r="I424" s="5"/>
      <c r="J424" s="5"/>
      <c r="K424" s="5"/>
      <c r="L424" s="5"/>
      <c r="M424" s="5"/>
      <c r="N424" s="5"/>
      <c r="O424" s="5"/>
      <c r="P424" s="5"/>
      <c r="Q424" s="5"/>
      <c r="R424" s="5"/>
      <c r="S424" s="5"/>
      <c r="T424" s="5"/>
      <c r="U424" s="5"/>
      <c r="V424" s="5"/>
      <c r="W424" s="5"/>
      <c r="X424" s="5"/>
      <c r="Y424" s="5"/>
      <c r="Z424" s="5"/>
    </row>
    <row r="425" spans="1:26" ht="15.75" customHeight="1" x14ac:dyDescent="0.25">
      <c r="A425" s="5"/>
      <c r="B425" s="5"/>
      <c r="C425" s="5"/>
      <c r="D425" s="5"/>
      <c r="E425" s="5"/>
      <c r="F425" s="5"/>
      <c r="G425" s="20"/>
      <c r="H425" s="5"/>
      <c r="I425" s="5"/>
      <c r="J425" s="5"/>
      <c r="K425" s="5"/>
      <c r="L425" s="5"/>
      <c r="M425" s="5"/>
      <c r="N425" s="5"/>
      <c r="O425" s="5"/>
      <c r="P425" s="5"/>
      <c r="Q425" s="5"/>
      <c r="R425" s="5"/>
      <c r="S425" s="5"/>
      <c r="T425" s="5"/>
      <c r="U425" s="5"/>
      <c r="V425" s="5"/>
      <c r="W425" s="5"/>
      <c r="X425" s="5"/>
      <c r="Y425" s="5"/>
      <c r="Z425" s="5"/>
    </row>
    <row r="426" spans="1:26" ht="15.75" customHeight="1" x14ac:dyDescent="0.25">
      <c r="A426" s="5"/>
      <c r="B426" s="5"/>
      <c r="C426" s="5"/>
      <c r="D426" s="5"/>
      <c r="E426" s="5"/>
      <c r="F426" s="5"/>
      <c r="G426" s="20"/>
      <c r="H426" s="5"/>
      <c r="I426" s="5"/>
      <c r="J426" s="5"/>
      <c r="K426" s="5"/>
      <c r="L426" s="5"/>
      <c r="M426" s="5"/>
      <c r="N426" s="5"/>
      <c r="O426" s="5"/>
      <c r="P426" s="5"/>
      <c r="Q426" s="5"/>
      <c r="R426" s="5"/>
      <c r="S426" s="5"/>
      <c r="T426" s="5"/>
      <c r="U426" s="5"/>
      <c r="V426" s="5"/>
      <c r="W426" s="5"/>
      <c r="X426" s="5"/>
      <c r="Y426" s="5"/>
      <c r="Z426" s="5"/>
    </row>
    <row r="427" spans="1:26" ht="15.75" customHeight="1" x14ac:dyDescent="0.25">
      <c r="A427" s="5"/>
      <c r="B427" s="5"/>
      <c r="C427" s="5"/>
      <c r="D427" s="5"/>
      <c r="E427" s="5"/>
      <c r="F427" s="5"/>
      <c r="G427" s="20"/>
      <c r="H427" s="5"/>
      <c r="I427" s="5"/>
      <c r="J427" s="5"/>
      <c r="K427" s="5"/>
      <c r="L427" s="5"/>
      <c r="M427" s="5"/>
      <c r="N427" s="5"/>
      <c r="O427" s="5"/>
      <c r="P427" s="5"/>
      <c r="Q427" s="5"/>
      <c r="R427" s="5"/>
      <c r="S427" s="5"/>
      <c r="T427" s="5"/>
      <c r="U427" s="5"/>
      <c r="V427" s="5"/>
      <c r="W427" s="5"/>
      <c r="X427" s="5"/>
      <c r="Y427" s="5"/>
      <c r="Z427" s="5"/>
    </row>
    <row r="428" spans="1:26" ht="15.75" customHeight="1" x14ac:dyDescent="0.25">
      <c r="A428" s="5"/>
      <c r="B428" s="5"/>
      <c r="C428" s="5"/>
      <c r="D428" s="5"/>
      <c r="E428" s="5"/>
      <c r="F428" s="5"/>
      <c r="G428" s="20"/>
      <c r="H428" s="5"/>
      <c r="I428" s="5"/>
      <c r="J428" s="5"/>
      <c r="K428" s="5"/>
      <c r="L428" s="5"/>
      <c r="M428" s="5"/>
      <c r="N428" s="5"/>
      <c r="O428" s="5"/>
      <c r="P428" s="5"/>
      <c r="Q428" s="5"/>
      <c r="R428" s="5"/>
      <c r="S428" s="5"/>
      <c r="T428" s="5"/>
      <c r="U428" s="5"/>
      <c r="V428" s="5"/>
      <c r="W428" s="5"/>
      <c r="X428" s="5"/>
      <c r="Y428" s="5"/>
      <c r="Z428" s="5"/>
    </row>
    <row r="429" spans="1:26" ht="15.75" customHeight="1" x14ac:dyDescent="0.25">
      <c r="A429" s="5"/>
      <c r="B429" s="5"/>
      <c r="C429" s="5"/>
      <c r="D429" s="5"/>
      <c r="E429" s="5"/>
      <c r="F429" s="5"/>
      <c r="G429" s="20"/>
      <c r="H429" s="5"/>
      <c r="I429" s="5"/>
      <c r="J429" s="5"/>
      <c r="K429" s="5"/>
      <c r="L429" s="5"/>
      <c r="M429" s="5"/>
      <c r="N429" s="5"/>
      <c r="O429" s="5"/>
      <c r="P429" s="5"/>
      <c r="Q429" s="5"/>
      <c r="R429" s="5"/>
      <c r="S429" s="5"/>
      <c r="T429" s="5"/>
      <c r="U429" s="5"/>
      <c r="V429" s="5"/>
      <c r="W429" s="5"/>
      <c r="X429" s="5"/>
      <c r="Y429" s="5"/>
      <c r="Z429" s="5"/>
    </row>
    <row r="430" spans="1:26" ht="15.75" customHeight="1" x14ac:dyDescent="0.25">
      <c r="A430" s="5"/>
      <c r="B430" s="5"/>
      <c r="C430" s="5"/>
      <c r="D430" s="5"/>
      <c r="E430" s="5"/>
      <c r="F430" s="5"/>
      <c r="G430" s="20"/>
      <c r="H430" s="5"/>
      <c r="I430" s="5"/>
      <c r="J430" s="5"/>
      <c r="K430" s="5"/>
      <c r="L430" s="5"/>
      <c r="M430" s="5"/>
      <c r="N430" s="5"/>
      <c r="O430" s="5"/>
      <c r="P430" s="5"/>
      <c r="Q430" s="5"/>
      <c r="R430" s="5"/>
      <c r="S430" s="5"/>
      <c r="T430" s="5"/>
      <c r="U430" s="5"/>
      <c r="V430" s="5"/>
      <c r="W430" s="5"/>
      <c r="X430" s="5"/>
      <c r="Y430" s="5"/>
      <c r="Z430" s="5"/>
    </row>
    <row r="431" spans="1:26" ht="15.75" customHeight="1" x14ac:dyDescent="0.25">
      <c r="A431" s="5"/>
      <c r="B431" s="5"/>
      <c r="C431" s="5"/>
      <c r="D431" s="5"/>
      <c r="E431" s="5"/>
      <c r="F431" s="5"/>
      <c r="G431" s="20"/>
      <c r="H431" s="5"/>
      <c r="I431" s="5"/>
      <c r="J431" s="5"/>
      <c r="K431" s="5"/>
      <c r="L431" s="5"/>
      <c r="M431" s="5"/>
      <c r="N431" s="5"/>
      <c r="O431" s="5"/>
      <c r="P431" s="5"/>
      <c r="Q431" s="5"/>
      <c r="R431" s="5"/>
      <c r="S431" s="5"/>
      <c r="T431" s="5"/>
      <c r="U431" s="5"/>
      <c r="V431" s="5"/>
      <c r="W431" s="5"/>
      <c r="X431" s="5"/>
      <c r="Y431" s="5"/>
      <c r="Z431" s="5"/>
    </row>
    <row r="432" spans="1:26" ht="15.75" customHeight="1" x14ac:dyDescent="0.25">
      <c r="A432" s="5"/>
      <c r="B432" s="5"/>
      <c r="C432" s="5"/>
      <c r="D432" s="5"/>
      <c r="E432" s="5"/>
      <c r="F432" s="5"/>
      <c r="G432" s="20"/>
      <c r="H432" s="5"/>
      <c r="I432" s="5"/>
      <c r="J432" s="5"/>
      <c r="K432" s="5"/>
      <c r="L432" s="5"/>
      <c r="M432" s="5"/>
      <c r="N432" s="5"/>
      <c r="O432" s="5"/>
      <c r="P432" s="5"/>
      <c r="Q432" s="5"/>
      <c r="R432" s="5"/>
      <c r="S432" s="5"/>
      <c r="T432" s="5"/>
      <c r="U432" s="5"/>
      <c r="V432" s="5"/>
      <c r="W432" s="5"/>
      <c r="X432" s="5"/>
      <c r="Y432" s="5"/>
      <c r="Z432" s="5"/>
    </row>
    <row r="433" spans="1:26" ht="15.75" customHeight="1" x14ac:dyDescent="0.25">
      <c r="A433" s="5"/>
      <c r="B433" s="5"/>
      <c r="C433" s="5"/>
      <c r="D433" s="5"/>
      <c r="E433" s="5"/>
      <c r="F433" s="5"/>
      <c r="G433" s="20"/>
      <c r="H433" s="5"/>
      <c r="I433" s="5"/>
      <c r="J433" s="5"/>
      <c r="K433" s="5"/>
      <c r="L433" s="5"/>
      <c r="M433" s="5"/>
      <c r="N433" s="5"/>
      <c r="O433" s="5"/>
      <c r="P433" s="5"/>
      <c r="Q433" s="5"/>
      <c r="R433" s="5"/>
      <c r="S433" s="5"/>
      <c r="T433" s="5"/>
      <c r="U433" s="5"/>
      <c r="V433" s="5"/>
      <c r="W433" s="5"/>
      <c r="X433" s="5"/>
      <c r="Y433" s="5"/>
      <c r="Z433" s="5"/>
    </row>
    <row r="434" spans="1:26" ht="15.75" customHeight="1" x14ac:dyDescent="0.25">
      <c r="A434" s="5"/>
      <c r="B434" s="5"/>
      <c r="C434" s="5"/>
      <c r="D434" s="5"/>
      <c r="E434" s="5"/>
      <c r="F434" s="5"/>
      <c r="G434" s="20"/>
      <c r="H434" s="5"/>
      <c r="I434" s="5"/>
      <c r="J434" s="5"/>
      <c r="K434" s="5"/>
      <c r="L434" s="5"/>
      <c r="M434" s="5"/>
      <c r="N434" s="5"/>
      <c r="O434" s="5"/>
      <c r="P434" s="5"/>
      <c r="Q434" s="5"/>
      <c r="R434" s="5"/>
      <c r="S434" s="5"/>
      <c r="T434" s="5"/>
      <c r="U434" s="5"/>
      <c r="V434" s="5"/>
      <c r="W434" s="5"/>
      <c r="X434" s="5"/>
      <c r="Y434" s="5"/>
      <c r="Z434" s="5"/>
    </row>
    <row r="435" spans="1:26" ht="15.75" customHeight="1" x14ac:dyDescent="0.25">
      <c r="A435" s="5"/>
      <c r="B435" s="5"/>
      <c r="C435" s="5"/>
      <c r="D435" s="5"/>
      <c r="E435" s="5"/>
      <c r="F435" s="5"/>
      <c r="G435" s="20"/>
      <c r="H435" s="5"/>
      <c r="I435" s="5"/>
      <c r="J435" s="5"/>
      <c r="K435" s="5"/>
      <c r="L435" s="5"/>
      <c r="M435" s="5"/>
      <c r="N435" s="5"/>
      <c r="O435" s="5"/>
      <c r="P435" s="5"/>
      <c r="Q435" s="5"/>
      <c r="R435" s="5"/>
      <c r="S435" s="5"/>
      <c r="T435" s="5"/>
      <c r="U435" s="5"/>
      <c r="V435" s="5"/>
      <c r="W435" s="5"/>
      <c r="X435" s="5"/>
      <c r="Y435" s="5"/>
      <c r="Z435" s="5"/>
    </row>
    <row r="436" spans="1:26" ht="15.75" customHeight="1" x14ac:dyDescent="0.25">
      <c r="A436" s="5"/>
      <c r="B436" s="5"/>
      <c r="C436" s="5"/>
      <c r="D436" s="5"/>
      <c r="E436" s="5"/>
      <c r="F436" s="5"/>
      <c r="G436" s="20"/>
      <c r="H436" s="5"/>
      <c r="I436" s="5"/>
      <c r="J436" s="5"/>
      <c r="K436" s="5"/>
      <c r="L436" s="5"/>
      <c r="M436" s="5"/>
      <c r="N436" s="5"/>
      <c r="O436" s="5"/>
      <c r="P436" s="5"/>
      <c r="Q436" s="5"/>
      <c r="R436" s="5"/>
      <c r="S436" s="5"/>
      <c r="T436" s="5"/>
      <c r="U436" s="5"/>
      <c r="V436" s="5"/>
      <c r="W436" s="5"/>
      <c r="X436" s="5"/>
      <c r="Y436" s="5"/>
      <c r="Z436" s="5"/>
    </row>
    <row r="437" spans="1:26" ht="15.75" customHeight="1" x14ac:dyDescent="0.25">
      <c r="A437" s="5"/>
      <c r="B437" s="5"/>
      <c r="C437" s="5"/>
      <c r="D437" s="5"/>
      <c r="E437" s="5"/>
      <c r="F437" s="5"/>
      <c r="G437" s="20"/>
      <c r="H437" s="5"/>
      <c r="I437" s="5"/>
      <c r="J437" s="5"/>
      <c r="K437" s="5"/>
      <c r="L437" s="5"/>
      <c r="M437" s="5"/>
      <c r="N437" s="5"/>
      <c r="O437" s="5"/>
      <c r="P437" s="5"/>
      <c r="Q437" s="5"/>
      <c r="R437" s="5"/>
      <c r="S437" s="5"/>
      <c r="T437" s="5"/>
      <c r="U437" s="5"/>
      <c r="V437" s="5"/>
      <c r="W437" s="5"/>
      <c r="X437" s="5"/>
      <c r="Y437" s="5"/>
      <c r="Z437" s="5"/>
    </row>
    <row r="438" spans="1:26" ht="15.75" customHeight="1" x14ac:dyDescent="0.25">
      <c r="A438" s="5"/>
      <c r="B438" s="5"/>
      <c r="C438" s="5"/>
      <c r="D438" s="5"/>
      <c r="E438" s="5"/>
      <c r="F438" s="5"/>
      <c r="G438" s="20"/>
      <c r="H438" s="5"/>
      <c r="I438" s="5"/>
      <c r="J438" s="5"/>
      <c r="K438" s="5"/>
      <c r="L438" s="5"/>
      <c r="M438" s="5"/>
      <c r="N438" s="5"/>
      <c r="O438" s="5"/>
      <c r="P438" s="5"/>
      <c r="Q438" s="5"/>
      <c r="R438" s="5"/>
      <c r="S438" s="5"/>
      <c r="T438" s="5"/>
      <c r="U438" s="5"/>
      <c r="V438" s="5"/>
      <c r="W438" s="5"/>
      <c r="X438" s="5"/>
      <c r="Y438" s="5"/>
      <c r="Z438" s="5"/>
    </row>
    <row r="439" spans="1:26" ht="15.75" customHeight="1" x14ac:dyDescent="0.25">
      <c r="A439" s="5"/>
      <c r="B439" s="5"/>
      <c r="C439" s="5"/>
      <c r="D439" s="5"/>
      <c r="E439" s="5"/>
      <c r="F439" s="5"/>
      <c r="G439" s="20"/>
      <c r="H439" s="5"/>
      <c r="I439" s="5"/>
      <c r="J439" s="5"/>
      <c r="K439" s="5"/>
      <c r="L439" s="5"/>
      <c r="M439" s="5"/>
      <c r="N439" s="5"/>
      <c r="O439" s="5"/>
      <c r="P439" s="5"/>
      <c r="Q439" s="5"/>
      <c r="R439" s="5"/>
      <c r="S439" s="5"/>
      <c r="T439" s="5"/>
      <c r="U439" s="5"/>
      <c r="V439" s="5"/>
      <c r="W439" s="5"/>
      <c r="X439" s="5"/>
      <c r="Y439" s="5"/>
      <c r="Z439" s="5"/>
    </row>
    <row r="440" spans="1:26" ht="15.75" customHeight="1" x14ac:dyDescent="0.25">
      <c r="A440" s="5"/>
      <c r="B440" s="5"/>
      <c r="C440" s="5"/>
      <c r="D440" s="5"/>
      <c r="E440" s="5"/>
      <c r="F440" s="5"/>
      <c r="G440" s="20"/>
      <c r="H440" s="5"/>
      <c r="I440" s="5"/>
      <c r="J440" s="5"/>
      <c r="K440" s="5"/>
      <c r="L440" s="5"/>
      <c r="M440" s="5"/>
      <c r="N440" s="5"/>
      <c r="O440" s="5"/>
      <c r="P440" s="5"/>
      <c r="Q440" s="5"/>
      <c r="R440" s="5"/>
      <c r="S440" s="5"/>
      <c r="T440" s="5"/>
      <c r="U440" s="5"/>
      <c r="V440" s="5"/>
      <c r="W440" s="5"/>
      <c r="X440" s="5"/>
      <c r="Y440" s="5"/>
      <c r="Z440" s="5"/>
    </row>
    <row r="441" spans="1:26" ht="15.75" customHeight="1" x14ac:dyDescent="0.25">
      <c r="A441" s="5"/>
      <c r="B441" s="5"/>
      <c r="C441" s="5"/>
      <c r="D441" s="5"/>
      <c r="E441" s="5"/>
      <c r="F441" s="5"/>
      <c r="G441" s="20"/>
      <c r="H441" s="5"/>
      <c r="I441" s="5"/>
      <c r="J441" s="5"/>
      <c r="K441" s="5"/>
      <c r="L441" s="5"/>
      <c r="M441" s="5"/>
      <c r="N441" s="5"/>
      <c r="O441" s="5"/>
      <c r="P441" s="5"/>
      <c r="Q441" s="5"/>
      <c r="R441" s="5"/>
      <c r="S441" s="5"/>
      <c r="T441" s="5"/>
      <c r="U441" s="5"/>
      <c r="V441" s="5"/>
      <c r="W441" s="5"/>
      <c r="X441" s="5"/>
      <c r="Y441" s="5"/>
      <c r="Z441" s="5"/>
    </row>
    <row r="442" spans="1:26" ht="15.75" customHeight="1" x14ac:dyDescent="0.25">
      <c r="A442" s="5"/>
      <c r="B442" s="5"/>
      <c r="C442" s="5"/>
      <c r="D442" s="5"/>
      <c r="E442" s="5"/>
      <c r="F442" s="5"/>
      <c r="G442" s="20"/>
      <c r="H442" s="5"/>
      <c r="I442" s="5"/>
      <c r="J442" s="5"/>
      <c r="K442" s="5"/>
      <c r="L442" s="5"/>
      <c r="M442" s="5"/>
      <c r="N442" s="5"/>
      <c r="O442" s="5"/>
      <c r="P442" s="5"/>
      <c r="Q442" s="5"/>
      <c r="R442" s="5"/>
      <c r="S442" s="5"/>
      <c r="T442" s="5"/>
      <c r="U442" s="5"/>
      <c r="V442" s="5"/>
      <c r="W442" s="5"/>
      <c r="X442" s="5"/>
      <c r="Y442" s="5"/>
      <c r="Z442" s="5"/>
    </row>
    <row r="443" spans="1:26" ht="15.75" customHeight="1" x14ac:dyDescent="0.25">
      <c r="A443" s="5"/>
      <c r="B443" s="5"/>
      <c r="C443" s="5"/>
      <c r="D443" s="5"/>
      <c r="E443" s="5"/>
      <c r="F443" s="5"/>
      <c r="G443" s="20"/>
      <c r="H443" s="5"/>
      <c r="I443" s="5"/>
      <c r="J443" s="5"/>
      <c r="K443" s="5"/>
      <c r="L443" s="5"/>
      <c r="M443" s="5"/>
      <c r="N443" s="5"/>
      <c r="O443" s="5"/>
      <c r="P443" s="5"/>
      <c r="Q443" s="5"/>
      <c r="R443" s="5"/>
      <c r="S443" s="5"/>
      <c r="T443" s="5"/>
      <c r="U443" s="5"/>
      <c r="V443" s="5"/>
      <c r="W443" s="5"/>
      <c r="X443" s="5"/>
      <c r="Y443" s="5"/>
      <c r="Z443" s="5"/>
    </row>
    <row r="444" spans="1:26" ht="15.75" customHeight="1" x14ac:dyDescent="0.25">
      <c r="A444" s="5"/>
      <c r="B444" s="5"/>
      <c r="C444" s="5"/>
      <c r="D444" s="5"/>
      <c r="E444" s="5"/>
      <c r="F444" s="5"/>
      <c r="G444" s="20"/>
      <c r="H444" s="5"/>
      <c r="I444" s="5"/>
      <c r="J444" s="5"/>
      <c r="K444" s="5"/>
      <c r="L444" s="5"/>
      <c r="M444" s="5"/>
      <c r="N444" s="5"/>
      <c r="O444" s="5"/>
      <c r="P444" s="5"/>
      <c r="Q444" s="5"/>
      <c r="R444" s="5"/>
      <c r="S444" s="5"/>
      <c r="T444" s="5"/>
      <c r="U444" s="5"/>
      <c r="V444" s="5"/>
      <c r="W444" s="5"/>
      <c r="X444" s="5"/>
      <c r="Y444" s="5"/>
      <c r="Z444" s="5"/>
    </row>
    <row r="445" spans="1:26" ht="15.75" customHeight="1" x14ac:dyDescent="0.25">
      <c r="A445" s="5"/>
      <c r="B445" s="5"/>
      <c r="C445" s="5"/>
      <c r="D445" s="5"/>
      <c r="E445" s="5"/>
      <c r="F445" s="5"/>
      <c r="G445" s="20"/>
      <c r="H445" s="5"/>
      <c r="I445" s="5"/>
      <c r="J445" s="5"/>
      <c r="K445" s="5"/>
      <c r="L445" s="5"/>
      <c r="M445" s="5"/>
      <c r="N445" s="5"/>
      <c r="O445" s="5"/>
      <c r="P445" s="5"/>
      <c r="Q445" s="5"/>
      <c r="R445" s="5"/>
      <c r="S445" s="5"/>
      <c r="T445" s="5"/>
      <c r="U445" s="5"/>
      <c r="V445" s="5"/>
      <c r="W445" s="5"/>
      <c r="X445" s="5"/>
      <c r="Y445" s="5"/>
      <c r="Z445" s="5"/>
    </row>
    <row r="446" spans="1:26" ht="15.75" customHeight="1" x14ac:dyDescent="0.25">
      <c r="A446" s="5"/>
      <c r="B446" s="5"/>
      <c r="C446" s="5"/>
      <c r="D446" s="5"/>
      <c r="E446" s="5"/>
      <c r="F446" s="5"/>
      <c r="G446" s="20"/>
      <c r="H446" s="5"/>
      <c r="I446" s="5"/>
      <c r="J446" s="5"/>
      <c r="K446" s="5"/>
      <c r="L446" s="5"/>
      <c r="M446" s="5"/>
      <c r="N446" s="5"/>
      <c r="O446" s="5"/>
      <c r="P446" s="5"/>
      <c r="Q446" s="5"/>
      <c r="R446" s="5"/>
      <c r="S446" s="5"/>
      <c r="T446" s="5"/>
      <c r="U446" s="5"/>
      <c r="V446" s="5"/>
      <c r="W446" s="5"/>
      <c r="X446" s="5"/>
      <c r="Y446" s="5"/>
      <c r="Z446" s="5"/>
    </row>
    <row r="447" spans="1:26" ht="15.75" customHeight="1" x14ac:dyDescent="0.25">
      <c r="A447" s="5"/>
      <c r="B447" s="5"/>
      <c r="C447" s="5"/>
      <c r="D447" s="5"/>
      <c r="E447" s="5"/>
      <c r="F447" s="5"/>
      <c r="G447" s="20"/>
      <c r="H447" s="5"/>
      <c r="I447" s="5"/>
      <c r="J447" s="5"/>
      <c r="K447" s="5"/>
      <c r="L447" s="5"/>
      <c r="M447" s="5"/>
      <c r="N447" s="5"/>
      <c r="O447" s="5"/>
      <c r="P447" s="5"/>
      <c r="Q447" s="5"/>
      <c r="R447" s="5"/>
      <c r="S447" s="5"/>
      <c r="T447" s="5"/>
      <c r="U447" s="5"/>
      <c r="V447" s="5"/>
      <c r="W447" s="5"/>
      <c r="X447" s="5"/>
      <c r="Y447" s="5"/>
      <c r="Z447" s="5"/>
    </row>
    <row r="448" spans="1:26" ht="15.75" customHeight="1" x14ac:dyDescent="0.25">
      <c r="A448" s="5"/>
      <c r="B448" s="5"/>
      <c r="C448" s="5"/>
      <c r="D448" s="5"/>
      <c r="E448" s="5"/>
      <c r="F448" s="5"/>
      <c r="G448" s="20"/>
      <c r="H448" s="5"/>
      <c r="I448" s="5"/>
      <c r="J448" s="5"/>
      <c r="K448" s="5"/>
      <c r="L448" s="5"/>
      <c r="M448" s="5"/>
      <c r="N448" s="5"/>
      <c r="O448" s="5"/>
      <c r="P448" s="5"/>
      <c r="Q448" s="5"/>
      <c r="R448" s="5"/>
      <c r="S448" s="5"/>
      <c r="T448" s="5"/>
      <c r="U448" s="5"/>
      <c r="V448" s="5"/>
      <c r="W448" s="5"/>
      <c r="X448" s="5"/>
      <c r="Y448" s="5"/>
      <c r="Z448" s="5"/>
    </row>
    <row r="449" spans="1:26" ht="15.75" customHeight="1" x14ac:dyDescent="0.25">
      <c r="A449" s="5"/>
      <c r="B449" s="5"/>
      <c r="C449" s="5"/>
      <c r="D449" s="5"/>
      <c r="E449" s="5"/>
      <c r="F449" s="5"/>
      <c r="G449" s="20"/>
      <c r="H449" s="5"/>
      <c r="I449" s="5"/>
      <c r="J449" s="5"/>
      <c r="K449" s="5"/>
      <c r="L449" s="5"/>
      <c r="M449" s="5"/>
      <c r="N449" s="5"/>
      <c r="O449" s="5"/>
      <c r="P449" s="5"/>
      <c r="Q449" s="5"/>
      <c r="R449" s="5"/>
      <c r="S449" s="5"/>
      <c r="T449" s="5"/>
      <c r="U449" s="5"/>
      <c r="V449" s="5"/>
      <c r="W449" s="5"/>
      <c r="X449" s="5"/>
      <c r="Y449" s="5"/>
      <c r="Z449" s="5"/>
    </row>
    <row r="450" spans="1:26" ht="15.75" customHeight="1" x14ac:dyDescent="0.25">
      <c r="A450" s="5"/>
      <c r="B450" s="5"/>
      <c r="C450" s="5"/>
      <c r="D450" s="5"/>
      <c r="E450" s="5"/>
      <c r="F450" s="5"/>
      <c r="G450" s="20"/>
      <c r="H450" s="5"/>
      <c r="I450" s="5"/>
      <c r="J450" s="5"/>
      <c r="K450" s="5"/>
      <c r="L450" s="5"/>
      <c r="M450" s="5"/>
      <c r="N450" s="5"/>
      <c r="O450" s="5"/>
      <c r="P450" s="5"/>
      <c r="Q450" s="5"/>
      <c r="R450" s="5"/>
      <c r="S450" s="5"/>
      <c r="T450" s="5"/>
      <c r="U450" s="5"/>
      <c r="V450" s="5"/>
      <c r="W450" s="5"/>
      <c r="X450" s="5"/>
      <c r="Y450" s="5"/>
      <c r="Z450" s="5"/>
    </row>
    <row r="451" spans="1:26" ht="15.75" customHeight="1" x14ac:dyDescent="0.25">
      <c r="A451" s="5"/>
      <c r="B451" s="5"/>
      <c r="C451" s="5"/>
      <c r="D451" s="5"/>
      <c r="E451" s="5"/>
      <c r="F451" s="5"/>
      <c r="G451" s="20"/>
      <c r="H451" s="5"/>
      <c r="I451" s="5"/>
      <c r="J451" s="5"/>
      <c r="K451" s="5"/>
      <c r="L451" s="5"/>
      <c r="M451" s="5"/>
      <c r="N451" s="5"/>
      <c r="O451" s="5"/>
      <c r="P451" s="5"/>
      <c r="Q451" s="5"/>
      <c r="R451" s="5"/>
      <c r="S451" s="5"/>
      <c r="T451" s="5"/>
      <c r="U451" s="5"/>
      <c r="V451" s="5"/>
      <c r="W451" s="5"/>
      <c r="X451" s="5"/>
      <c r="Y451" s="5"/>
      <c r="Z451" s="5"/>
    </row>
    <row r="452" spans="1:26" ht="15.75" customHeight="1" x14ac:dyDescent="0.25">
      <c r="A452" s="5"/>
      <c r="B452" s="5"/>
      <c r="C452" s="5"/>
      <c r="D452" s="5"/>
      <c r="E452" s="5"/>
      <c r="F452" s="5"/>
      <c r="G452" s="20"/>
      <c r="H452" s="5"/>
      <c r="I452" s="5"/>
      <c r="J452" s="5"/>
      <c r="K452" s="5"/>
      <c r="L452" s="5"/>
      <c r="M452" s="5"/>
      <c r="N452" s="5"/>
      <c r="O452" s="5"/>
      <c r="P452" s="5"/>
      <c r="Q452" s="5"/>
      <c r="R452" s="5"/>
      <c r="S452" s="5"/>
      <c r="T452" s="5"/>
      <c r="U452" s="5"/>
      <c r="V452" s="5"/>
      <c r="W452" s="5"/>
      <c r="X452" s="5"/>
      <c r="Y452" s="5"/>
      <c r="Z452" s="5"/>
    </row>
    <row r="453" spans="1:26" ht="15.75" customHeight="1" x14ac:dyDescent="0.25">
      <c r="A453" s="5"/>
      <c r="B453" s="5"/>
      <c r="C453" s="5"/>
      <c r="D453" s="5"/>
      <c r="E453" s="5"/>
      <c r="F453" s="5"/>
      <c r="G453" s="20"/>
      <c r="H453" s="5"/>
      <c r="I453" s="5"/>
      <c r="J453" s="5"/>
      <c r="K453" s="5"/>
      <c r="L453" s="5"/>
      <c r="M453" s="5"/>
      <c r="N453" s="5"/>
      <c r="O453" s="5"/>
      <c r="P453" s="5"/>
      <c r="Q453" s="5"/>
      <c r="R453" s="5"/>
      <c r="S453" s="5"/>
      <c r="T453" s="5"/>
      <c r="U453" s="5"/>
      <c r="V453" s="5"/>
      <c r="W453" s="5"/>
      <c r="X453" s="5"/>
      <c r="Y453" s="5"/>
      <c r="Z453" s="5"/>
    </row>
    <row r="454" spans="1:26" ht="15.75" customHeight="1" x14ac:dyDescent="0.25">
      <c r="A454" s="5"/>
      <c r="B454" s="5"/>
      <c r="C454" s="5"/>
      <c r="D454" s="5"/>
      <c r="E454" s="5"/>
      <c r="F454" s="5"/>
      <c r="G454" s="20"/>
      <c r="H454" s="5"/>
      <c r="I454" s="5"/>
      <c r="J454" s="5"/>
      <c r="K454" s="5"/>
      <c r="L454" s="5"/>
      <c r="M454" s="5"/>
      <c r="N454" s="5"/>
      <c r="O454" s="5"/>
      <c r="P454" s="5"/>
      <c r="Q454" s="5"/>
      <c r="R454" s="5"/>
      <c r="S454" s="5"/>
      <c r="T454" s="5"/>
      <c r="U454" s="5"/>
      <c r="V454" s="5"/>
      <c r="W454" s="5"/>
      <c r="X454" s="5"/>
      <c r="Y454" s="5"/>
      <c r="Z454" s="5"/>
    </row>
    <row r="455" spans="1:26" ht="15.75" customHeight="1" x14ac:dyDescent="0.25">
      <c r="A455" s="5"/>
      <c r="B455" s="5"/>
      <c r="C455" s="5"/>
      <c r="D455" s="5"/>
      <c r="E455" s="5"/>
      <c r="F455" s="5"/>
      <c r="G455" s="20"/>
      <c r="H455" s="5"/>
      <c r="I455" s="5"/>
      <c r="J455" s="5"/>
      <c r="K455" s="5"/>
      <c r="L455" s="5"/>
      <c r="M455" s="5"/>
      <c r="N455" s="5"/>
      <c r="O455" s="5"/>
      <c r="P455" s="5"/>
      <c r="Q455" s="5"/>
      <c r="R455" s="5"/>
      <c r="S455" s="5"/>
      <c r="T455" s="5"/>
      <c r="U455" s="5"/>
      <c r="V455" s="5"/>
      <c r="W455" s="5"/>
      <c r="X455" s="5"/>
      <c r="Y455" s="5"/>
      <c r="Z455" s="5"/>
    </row>
    <row r="456" spans="1:26" ht="15.75" customHeight="1" x14ac:dyDescent="0.25">
      <c r="A456" s="5"/>
      <c r="B456" s="5"/>
      <c r="C456" s="5"/>
      <c r="D456" s="5"/>
      <c r="E456" s="5"/>
      <c r="F456" s="5"/>
      <c r="G456" s="20"/>
      <c r="H456" s="5"/>
      <c r="I456" s="5"/>
      <c r="J456" s="5"/>
      <c r="K456" s="5"/>
      <c r="L456" s="5"/>
      <c r="M456" s="5"/>
      <c r="N456" s="5"/>
      <c r="O456" s="5"/>
      <c r="P456" s="5"/>
      <c r="Q456" s="5"/>
      <c r="R456" s="5"/>
      <c r="S456" s="5"/>
      <c r="T456" s="5"/>
      <c r="U456" s="5"/>
      <c r="V456" s="5"/>
      <c r="W456" s="5"/>
      <c r="X456" s="5"/>
      <c r="Y456" s="5"/>
      <c r="Z456" s="5"/>
    </row>
    <row r="457" spans="1:26" ht="15.75" customHeight="1" x14ac:dyDescent="0.25">
      <c r="A457" s="5"/>
      <c r="B457" s="5"/>
      <c r="C457" s="5"/>
      <c r="D457" s="5"/>
      <c r="E457" s="5"/>
      <c r="F457" s="5"/>
      <c r="G457" s="20"/>
      <c r="H457" s="5"/>
      <c r="I457" s="5"/>
      <c r="J457" s="5"/>
      <c r="K457" s="5"/>
      <c r="L457" s="5"/>
      <c r="M457" s="5"/>
      <c r="N457" s="5"/>
      <c r="O457" s="5"/>
      <c r="P457" s="5"/>
      <c r="Q457" s="5"/>
      <c r="R457" s="5"/>
      <c r="S457" s="5"/>
      <c r="T457" s="5"/>
      <c r="U457" s="5"/>
      <c r="V457" s="5"/>
      <c r="W457" s="5"/>
      <c r="X457" s="5"/>
      <c r="Y457" s="5"/>
      <c r="Z457" s="5"/>
    </row>
    <row r="458" spans="1:26" ht="15.75" customHeight="1" x14ac:dyDescent="0.25">
      <c r="A458" s="5"/>
      <c r="B458" s="5"/>
      <c r="C458" s="5"/>
      <c r="D458" s="5"/>
      <c r="E458" s="5"/>
      <c r="F458" s="5"/>
      <c r="G458" s="20"/>
      <c r="H458" s="5"/>
      <c r="I458" s="5"/>
      <c r="J458" s="5"/>
      <c r="K458" s="5"/>
      <c r="L458" s="5"/>
      <c r="M458" s="5"/>
      <c r="N458" s="5"/>
      <c r="O458" s="5"/>
      <c r="P458" s="5"/>
      <c r="Q458" s="5"/>
      <c r="R458" s="5"/>
      <c r="S458" s="5"/>
      <c r="T458" s="5"/>
      <c r="U458" s="5"/>
      <c r="V458" s="5"/>
      <c r="W458" s="5"/>
      <c r="X458" s="5"/>
      <c r="Y458" s="5"/>
      <c r="Z458" s="5"/>
    </row>
    <row r="459" spans="1:26" ht="15.75" customHeight="1" x14ac:dyDescent="0.25">
      <c r="A459" s="5"/>
      <c r="B459" s="5"/>
      <c r="C459" s="5"/>
      <c r="D459" s="5"/>
      <c r="E459" s="5"/>
      <c r="F459" s="5"/>
      <c r="G459" s="20"/>
      <c r="H459" s="5"/>
      <c r="I459" s="5"/>
      <c r="J459" s="5"/>
      <c r="K459" s="5"/>
      <c r="L459" s="5"/>
      <c r="M459" s="5"/>
      <c r="N459" s="5"/>
      <c r="O459" s="5"/>
      <c r="P459" s="5"/>
      <c r="Q459" s="5"/>
      <c r="R459" s="5"/>
      <c r="S459" s="5"/>
      <c r="T459" s="5"/>
      <c r="U459" s="5"/>
      <c r="V459" s="5"/>
      <c r="W459" s="5"/>
      <c r="X459" s="5"/>
      <c r="Y459" s="5"/>
      <c r="Z459" s="5"/>
    </row>
    <row r="460" spans="1:26" ht="15.75" customHeight="1" x14ac:dyDescent="0.25">
      <c r="A460" s="5"/>
      <c r="B460" s="5"/>
      <c r="C460" s="5"/>
      <c r="D460" s="5"/>
      <c r="E460" s="5"/>
      <c r="F460" s="5"/>
      <c r="G460" s="20"/>
      <c r="H460" s="5"/>
      <c r="I460" s="5"/>
      <c r="J460" s="5"/>
      <c r="K460" s="5"/>
      <c r="L460" s="5"/>
      <c r="M460" s="5"/>
      <c r="N460" s="5"/>
      <c r="O460" s="5"/>
      <c r="P460" s="5"/>
      <c r="Q460" s="5"/>
      <c r="R460" s="5"/>
      <c r="S460" s="5"/>
      <c r="T460" s="5"/>
      <c r="U460" s="5"/>
      <c r="V460" s="5"/>
      <c r="W460" s="5"/>
      <c r="X460" s="5"/>
      <c r="Y460" s="5"/>
      <c r="Z460" s="5"/>
    </row>
    <row r="461" spans="1:26" ht="15.75" customHeight="1" x14ac:dyDescent="0.25">
      <c r="A461" s="5"/>
      <c r="B461" s="5"/>
      <c r="C461" s="5"/>
      <c r="D461" s="5"/>
      <c r="E461" s="5"/>
      <c r="F461" s="5"/>
      <c r="G461" s="20"/>
      <c r="H461" s="5"/>
      <c r="I461" s="5"/>
      <c r="J461" s="5"/>
      <c r="K461" s="5"/>
      <c r="L461" s="5"/>
      <c r="M461" s="5"/>
      <c r="N461" s="5"/>
      <c r="O461" s="5"/>
      <c r="P461" s="5"/>
      <c r="Q461" s="5"/>
      <c r="R461" s="5"/>
      <c r="S461" s="5"/>
      <c r="T461" s="5"/>
      <c r="U461" s="5"/>
      <c r="V461" s="5"/>
      <c r="W461" s="5"/>
      <c r="X461" s="5"/>
      <c r="Y461" s="5"/>
      <c r="Z461" s="5"/>
    </row>
    <row r="462" spans="1:26" ht="15.75" customHeight="1" x14ac:dyDescent="0.25">
      <c r="A462" s="5"/>
      <c r="B462" s="5"/>
      <c r="C462" s="5"/>
      <c r="D462" s="5"/>
      <c r="E462" s="5"/>
      <c r="F462" s="5"/>
      <c r="G462" s="20"/>
      <c r="H462" s="5"/>
      <c r="I462" s="5"/>
      <c r="J462" s="5"/>
      <c r="K462" s="5"/>
      <c r="L462" s="5"/>
      <c r="M462" s="5"/>
      <c r="N462" s="5"/>
      <c r="O462" s="5"/>
      <c r="P462" s="5"/>
      <c r="Q462" s="5"/>
      <c r="R462" s="5"/>
      <c r="S462" s="5"/>
      <c r="T462" s="5"/>
      <c r="U462" s="5"/>
      <c r="V462" s="5"/>
      <c r="W462" s="5"/>
      <c r="X462" s="5"/>
      <c r="Y462" s="5"/>
      <c r="Z462" s="5"/>
    </row>
    <row r="463" spans="1:26" ht="15.75" customHeight="1" x14ac:dyDescent="0.25">
      <c r="A463" s="5"/>
      <c r="B463" s="5"/>
      <c r="C463" s="5"/>
      <c r="D463" s="5"/>
      <c r="E463" s="5"/>
      <c r="F463" s="5"/>
      <c r="G463" s="20"/>
      <c r="H463" s="5"/>
      <c r="I463" s="5"/>
      <c r="J463" s="5"/>
      <c r="K463" s="5"/>
      <c r="L463" s="5"/>
      <c r="M463" s="5"/>
      <c r="N463" s="5"/>
      <c r="O463" s="5"/>
      <c r="P463" s="5"/>
      <c r="Q463" s="5"/>
      <c r="R463" s="5"/>
      <c r="S463" s="5"/>
      <c r="T463" s="5"/>
      <c r="U463" s="5"/>
      <c r="V463" s="5"/>
      <c r="W463" s="5"/>
      <c r="X463" s="5"/>
      <c r="Y463" s="5"/>
      <c r="Z463" s="5"/>
    </row>
    <row r="464" spans="1:26" ht="15.75" customHeight="1" x14ac:dyDescent="0.25">
      <c r="A464" s="5"/>
      <c r="B464" s="5"/>
      <c r="C464" s="5"/>
      <c r="D464" s="5"/>
      <c r="E464" s="5"/>
      <c r="F464" s="5"/>
      <c r="G464" s="20"/>
      <c r="H464" s="5"/>
      <c r="I464" s="5"/>
      <c r="J464" s="5"/>
      <c r="K464" s="5"/>
      <c r="L464" s="5"/>
      <c r="M464" s="5"/>
      <c r="N464" s="5"/>
      <c r="O464" s="5"/>
      <c r="P464" s="5"/>
      <c r="Q464" s="5"/>
      <c r="R464" s="5"/>
      <c r="S464" s="5"/>
      <c r="T464" s="5"/>
      <c r="U464" s="5"/>
      <c r="V464" s="5"/>
      <c r="W464" s="5"/>
      <c r="X464" s="5"/>
      <c r="Y464" s="5"/>
      <c r="Z464" s="5"/>
    </row>
    <row r="465" spans="1:26" ht="15.75" customHeight="1" x14ac:dyDescent="0.25">
      <c r="A465" s="5"/>
      <c r="B465" s="5"/>
      <c r="C465" s="5"/>
      <c r="D465" s="5"/>
      <c r="E465" s="5"/>
      <c r="F465" s="5"/>
      <c r="G465" s="20"/>
      <c r="H465" s="5"/>
      <c r="I465" s="5"/>
      <c r="J465" s="5"/>
      <c r="K465" s="5"/>
      <c r="L465" s="5"/>
      <c r="M465" s="5"/>
      <c r="N465" s="5"/>
      <c r="O465" s="5"/>
      <c r="P465" s="5"/>
      <c r="Q465" s="5"/>
      <c r="R465" s="5"/>
      <c r="S465" s="5"/>
      <c r="T465" s="5"/>
      <c r="U465" s="5"/>
      <c r="V465" s="5"/>
      <c r="W465" s="5"/>
      <c r="X465" s="5"/>
      <c r="Y465" s="5"/>
      <c r="Z465" s="5"/>
    </row>
    <row r="466" spans="1:26" ht="15.75" customHeight="1" x14ac:dyDescent="0.25">
      <c r="A466" s="5"/>
      <c r="B466" s="5"/>
      <c r="C466" s="5"/>
      <c r="D466" s="5"/>
      <c r="E466" s="5"/>
      <c r="F466" s="5"/>
      <c r="G466" s="20"/>
      <c r="H466" s="5"/>
      <c r="I466" s="5"/>
      <c r="J466" s="5"/>
      <c r="K466" s="5"/>
      <c r="L466" s="5"/>
      <c r="M466" s="5"/>
      <c r="N466" s="5"/>
      <c r="O466" s="5"/>
      <c r="P466" s="5"/>
      <c r="Q466" s="5"/>
      <c r="R466" s="5"/>
      <c r="S466" s="5"/>
      <c r="T466" s="5"/>
      <c r="U466" s="5"/>
      <c r="V466" s="5"/>
      <c r="W466" s="5"/>
      <c r="X466" s="5"/>
      <c r="Y466" s="5"/>
      <c r="Z466" s="5"/>
    </row>
    <row r="467" spans="1:26" ht="15.75" customHeight="1" x14ac:dyDescent="0.25">
      <c r="A467" s="5"/>
      <c r="B467" s="5"/>
      <c r="C467" s="5"/>
      <c r="D467" s="5"/>
      <c r="E467" s="5"/>
      <c r="F467" s="5"/>
      <c r="G467" s="20"/>
      <c r="H467" s="5"/>
      <c r="I467" s="5"/>
      <c r="J467" s="5"/>
      <c r="K467" s="5"/>
      <c r="L467" s="5"/>
      <c r="M467" s="5"/>
      <c r="N467" s="5"/>
      <c r="O467" s="5"/>
      <c r="P467" s="5"/>
      <c r="Q467" s="5"/>
      <c r="R467" s="5"/>
      <c r="S467" s="5"/>
      <c r="T467" s="5"/>
      <c r="U467" s="5"/>
      <c r="V467" s="5"/>
      <c r="W467" s="5"/>
      <c r="X467" s="5"/>
      <c r="Y467" s="5"/>
      <c r="Z467" s="5"/>
    </row>
    <row r="468" spans="1:26" ht="15.75" customHeight="1" x14ac:dyDescent="0.25">
      <c r="A468" s="5"/>
      <c r="B468" s="5"/>
      <c r="C468" s="5"/>
      <c r="D468" s="5"/>
      <c r="E468" s="5"/>
      <c r="F468" s="5"/>
      <c r="G468" s="20"/>
      <c r="H468" s="5"/>
      <c r="I468" s="5"/>
      <c r="J468" s="5"/>
      <c r="K468" s="5"/>
      <c r="L468" s="5"/>
      <c r="M468" s="5"/>
      <c r="N468" s="5"/>
      <c r="O468" s="5"/>
      <c r="P468" s="5"/>
      <c r="Q468" s="5"/>
      <c r="R468" s="5"/>
      <c r="S468" s="5"/>
      <c r="T468" s="5"/>
      <c r="U468" s="5"/>
      <c r="V468" s="5"/>
      <c r="W468" s="5"/>
      <c r="X468" s="5"/>
      <c r="Y468" s="5"/>
      <c r="Z468" s="5"/>
    </row>
    <row r="469" spans="1:26" ht="15.75" customHeight="1" x14ac:dyDescent="0.25">
      <c r="A469" s="5"/>
      <c r="B469" s="5"/>
      <c r="C469" s="5"/>
      <c r="D469" s="5"/>
      <c r="E469" s="5"/>
      <c r="F469" s="5"/>
      <c r="G469" s="20"/>
      <c r="H469" s="5"/>
      <c r="I469" s="5"/>
      <c r="J469" s="5"/>
      <c r="K469" s="5"/>
      <c r="L469" s="5"/>
      <c r="M469" s="5"/>
      <c r="N469" s="5"/>
      <c r="O469" s="5"/>
      <c r="P469" s="5"/>
      <c r="Q469" s="5"/>
      <c r="R469" s="5"/>
      <c r="S469" s="5"/>
      <c r="T469" s="5"/>
      <c r="U469" s="5"/>
      <c r="V469" s="5"/>
      <c r="W469" s="5"/>
      <c r="X469" s="5"/>
      <c r="Y469" s="5"/>
      <c r="Z469" s="5"/>
    </row>
    <row r="470" spans="1:26" ht="15.75" customHeight="1" x14ac:dyDescent="0.25">
      <c r="A470" s="5"/>
      <c r="B470" s="5"/>
      <c r="C470" s="5"/>
      <c r="D470" s="5"/>
      <c r="E470" s="5"/>
      <c r="F470" s="5"/>
      <c r="G470" s="20"/>
      <c r="H470" s="5"/>
      <c r="I470" s="5"/>
      <c r="J470" s="5"/>
      <c r="K470" s="5"/>
      <c r="L470" s="5"/>
      <c r="M470" s="5"/>
      <c r="N470" s="5"/>
      <c r="O470" s="5"/>
      <c r="P470" s="5"/>
      <c r="Q470" s="5"/>
      <c r="R470" s="5"/>
      <c r="S470" s="5"/>
      <c r="T470" s="5"/>
      <c r="U470" s="5"/>
      <c r="V470" s="5"/>
      <c r="W470" s="5"/>
      <c r="X470" s="5"/>
      <c r="Y470" s="5"/>
      <c r="Z470" s="5"/>
    </row>
    <row r="471" spans="1:26" ht="15.75" customHeight="1" x14ac:dyDescent="0.25">
      <c r="A471" s="5"/>
      <c r="B471" s="5"/>
      <c r="C471" s="5"/>
      <c r="D471" s="5"/>
      <c r="E471" s="5"/>
      <c r="F471" s="5"/>
      <c r="G471" s="20"/>
      <c r="H471" s="5"/>
      <c r="I471" s="5"/>
      <c r="J471" s="5"/>
      <c r="K471" s="5"/>
      <c r="L471" s="5"/>
      <c r="M471" s="5"/>
      <c r="N471" s="5"/>
      <c r="O471" s="5"/>
      <c r="P471" s="5"/>
      <c r="Q471" s="5"/>
      <c r="R471" s="5"/>
      <c r="S471" s="5"/>
      <c r="T471" s="5"/>
      <c r="U471" s="5"/>
      <c r="V471" s="5"/>
      <c r="W471" s="5"/>
      <c r="X471" s="5"/>
      <c r="Y471" s="5"/>
      <c r="Z471" s="5"/>
    </row>
    <row r="472" spans="1:26" ht="15.75" customHeight="1" x14ac:dyDescent="0.25">
      <c r="A472" s="5"/>
      <c r="B472" s="5"/>
      <c r="C472" s="5"/>
      <c r="D472" s="5"/>
      <c r="E472" s="5"/>
      <c r="F472" s="5"/>
      <c r="G472" s="20"/>
      <c r="H472" s="5"/>
      <c r="I472" s="5"/>
      <c r="J472" s="5"/>
      <c r="K472" s="5"/>
      <c r="L472" s="5"/>
      <c r="M472" s="5"/>
      <c r="N472" s="5"/>
      <c r="O472" s="5"/>
      <c r="P472" s="5"/>
      <c r="Q472" s="5"/>
      <c r="R472" s="5"/>
      <c r="S472" s="5"/>
      <c r="T472" s="5"/>
      <c r="U472" s="5"/>
      <c r="V472" s="5"/>
      <c r="W472" s="5"/>
      <c r="X472" s="5"/>
      <c r="Y472" s="5"/>
      <c r="Z472" s="5"/>
    </row>
    <row r="473" spans="1:26" ht="15.75" customHeight="1" x14ac:dyDescent="0.25">
      <c r="A473" s="5"/>
      <c r="B473" s="5"/>
      <c r="C473" s="5"/>
      <c r="D473" s="5"/>
      <c r="E473" s="5"/>
      <c r="F473" s="5"/>
      <c r="G473" s="20"/>
      <c r="H473" s="5"/>
      <c r="I473" s="5"/>
      <c r="J473" s="5"/>
      <c r="K473" s="5"/>
      <c r="L473" s="5"/>
      <c r="M473" s="5"/>
      <c r="N473" s="5"/>
      <c r="O473" s="5"/>
      <c r="P473" s="5"/>
      <c r="Q473" s="5"/>
      <c r="R473" s="5"/>
      <c r="S473" s="5"/>
      <c r="T473" s="5"/>
      <c r="U473" s="5"/>
      <c r="V473" s="5"/>
      <c r="W473" s="5"/>
      <c r="X473" s="5"/>
      <c r="Y473" s="5"/>
      <c r="Z473" s="5"/>
    </row>
    <row r="474" spans="1:26" ht="15.75" customHeight="1" x14ac:dyDescent="0.25">
      <c r="A474" s="5"/>
      <c r="B474" s="5"/>
      <c r="C474" s="5"/>
      <c r="D474" s="5"/>
      <c r="E474" s="5"/>
      <c r="F474" s="5"/>
      <c r="G474" s="20"/>
      <c r="H474" s="5"/>
      <c r="I474" s="5"/>
      <c r="J474" s="5"/>
      <c r="K474" s="5"/>
      <c r="L474" s="5"/>
      <c r="M474" s="5"/>
      <c r="N474" s="5"/>
      <c r="O474" s="5"/>
      <c r="P474" s="5"/>
      <c r="Q474" s="5"/>
      <c r="R474" s="5"/>
      <c r="S474" s="5"/>
      <c r="T474" s="5"/>
      <c r="U474" s="5"/>
      <c r="V474" s="5"/>
      <c r="W474" s="5"/>
      <c r="X474" s="5"/>
      <c r="Y474" s="5"/>
      <c r="Z474" s="5"/>
    </row>
    <row r="475" spans="1:26" ht="15.75" customHeight="1" x14ac:dyDescent="0.25">
      <c r="A475" s="5"/>
      <c r="B475" s="5"/>
      <c r="C475" s="5"/>
      <c r="D475" s="5"/>
      <c r="E475" s="5"/>
      <c r="F475" s="5"/>
      <c r="G475" s="20"/>
      <c r="H475" s="5"/>
      <c r="I475" s="5"/>
      <c r="J475" s="5"/>
      <c r="K475" s="5"/>
      <c r="L475" s="5"/>
      <c r="M475" s="5"/>
      <c r="N475" s="5"/>
      <c r="O475" s="5"/>
      <c r="P475" s="5"/>
      <c r="Q475" s="5"/>
      <c r="R475" s="5"/>
      <c r="S475" s="5"/>
      <c r="T475" s="5"/>
      <c r="U475" s="5"/>
      <c r="V475" s="5"/>
      <c r="W475" s="5"/>
      <c r="X475" s="5"/>
      <c r="Y475" s="5"/>
      <c r="Z475" s="5"/>
    </row>
    <row r="476" spans="1:26" ht="15.75" customHeight="1" x14ac:dyDescent="0.25">
      <c r="A476" s="5"/>
      <c r="B476" s="5"/>
      <c r="C476" s="5"/>
      <c r="D476" s="5"/>
      <c r="E476" s="5"/>
      <c r="F476" s="5"/>
      <c r="G476" s="20"/>
      <c r="H476" s="5"/>
      <c r="I476" s="5"/>
      <c r="J476" s="5"/>
      <c r="K476" s="5"/>
      <c r="L476" s="5"/>
      <c r="M476" s="5"/>
      <c r="N476" s="5"/>
      <c r="O476" s="5"/>
      <c r="P476" s="5"/>
      <c r="Q476" s="5"/>
      <c r="R476" s="5"/>
      <c r="S476" s="5"/>
      <c r="T476" s="5"/>
      <c r="U476" s="5"/>
      <c r="V476" s="5"/>
      <c r="W476" s="5"/>
      <c r="X476" s="5"/>
      <c r="Y476" s="5"/>
      <c r="Z476" s="5"/>
    </row>
    <row r="477" spans="1:26" ht="15.75" customHeight="1" x14ac:dyDescent="0.25">
      <c r="A477" s="5"/>
      <c r="B477" s="5"/>
      <c r="C477" s="5"/>
      <c r="D477" s="5"/>
      <c r="E477" s="5"/>
      <c r="F477" s="5"/>
      <c r="G477" s="20"/>
      <c r="H477" s="5"/>
      <c r="I477" s="5"/>
      <c r="J477" s="5"/>
      <c r="K477" s="5"/>
      <c r="L477" s="5"/>
      <c r="M477" s="5"/>
      <c r="N477" s="5"/>
      <c r="O477" s="5"/>
      <c r="P477" s="5"/>
      <c r="Q477" s="5"/>
      <c r="R477" s="5"/>
      <c r="S477" s="5"/>
      <c r="T477" s="5"/>
      <c r="U477" s="5"/>
      <c r="V477" s="5"/>
      <c r="W477" s="5"/>
      <c r="X477" s="5"/>
      <c r="Y477" s="5"/>
      <c r="Z477" s="5"/>
    </row>
    <row r="478" spans="1:26" ht="15.75" customHeight="1" x14ac:dyDescent="0.25">
      <c r="A478" s="5"/>
      <c r="B478" s="5"/>
      <c r="C478" s="5"/>
      <c r="D478" s="5"/>
      <c r="E478" s="5"/>
      <c r="F478" s="5"/>
      <c r="G478" s="20"/>
      <c r="H478" s="5"/>
      <c r="I478" s="5"/>
      <c r="J478" s="5"/>
      <c r="K478" s="5"/>
      <c r="L478" s="5"/>
      <c r="M478" s="5"/>
      <c r="N478" s="5"/>
      <c r="O478" s="5"/>
      <c r="P478" s="5"/>
      <c r="Q478" s="5"/>
      <c r="R478" s="5"/>
      <c r="S478" s="5"/>
      <c r="T478" s="5"/>
      <c r="U478" s="5"/>
      <c r="V478" s="5"/>
      <c r="W478" s="5"/>
      <c r="X478" s="5"/>
      <c r="Y478" s="5"/>
      <c r="Z478" s="5"/>
    </row>
    <row r="479" spans="1:26" ht="15.75" customHeight="1" x14ac:dyDescent="0.25">
      <c r="A479" s="5"/>
      <c r="B479" s="5"/>
      <c r="C479" s="5"/>
      <c r="D479" s="5"/>
      <c r="E479" s="5"/>
      <c r="F479" s="5"/>
      <c r="G479" s="20"/>
      <c r="H479" s="5"/>
      <c r="I479" s="5"/>
      <c r="J479" s="5"/>
      <c r="K479" s="5"/>
      <c r="L479" s="5"/>
      <c r="M479" s="5"/>
      <c r="N479" s="5"/>
      <c r="O479" s="5"/>
      <c r="P479" s="5"/>
      <c r="Q479" s="5"/>
      <c r="R479" s="5"/>
      <c r="S479" s="5"/>
      <c r="T479" s="5"/>
      <c r="U479" s="5"/>
      <c r="V479" s="5"/>
      <c r="W479" s="5"/>
      <c r="X479" s="5"/>
      <c r="Y479" s="5"/>
      <c r="Z479" s="5"/>
    </row>
    <row r="480" spans="1:26" ht="15.75" customHeight="1" x14ac:dyDescent="0.25">
      <c r="A480" s="5"/>
      <c r="B480" s="5"/>
      <c r="C480" s="5"/>
      <c r="D480" s="5"/>
      <c r="E480" s="5"/>
      <c r="F480" s="5"/>
      <c r="G480" s="20"/>
      <c r="H480" s="5"/>
      <c r="I480" s="5"/>
      <c r="J480" s="5"/>
      <c r="K480" s="5"/>
      <c r="L480" s="5"/>
      <c r="M480" s="5"/>
      <c r="N480" s="5"/>
      <c r="O480" s="5"/>
      <c r="P480" s="5"/>
      <c r="Q480" s="5"/>
      <c r="R480" s="5"/>
      <c r="S480" s="5"/>
      <c r="T480" s="5"/>
      <c r="U480" s="5"/>
      <c r="V480" s="5"/>
      <c r="W480" s="5"/>
      <c r="X480" s="5"/>
      <c r="Y480" s="5"/>
      <c r="Z480" s="5"/>
    </row>
    <row r="481" spans="1:26" ht="15.75" customHeight="1" x14ac:dyDescent="0.25">
      <c r="A481" s="5"/>
      <c r="B481" s="5"/>
      <c r="C481" s="5"/>
      <c r="D481" s="5"/>
      <c r="E481" s="5"/>
      <c r="F481" s="5"/>
      <c r="G481" s="20"/>
      <c r="H481" s="5"/>
      <c r="I481" s="5"/>
      <c r="J481" s="5"/>
      <c r="K481" s="5"/>
      <c r="L481" s="5"/>
      <c r="M481" s="5"/>
      <c r="N481" s="5"/>
      <c r="O481" s="5"/>
      <c r="P481" s="5"/>
      <c r="Q481" s="5"/>
      <c r="R481" s="5"/>
      <c r="S481" s="5"/>
      <c r="T481" s="5"/>
      <c r="U481" s="5"/>
      <c r="V481" s="5"/>
      <c r="W481" s="5"/>
      <c r="X481" s="5"/>
      <c r="Y481" s="5"/>
      <c r="Z481" s="5"/>
    </row>
    <row r="482" spans="1:26" ht="15.75" customHeight="1" x14ac:dyDescent="0.25">
      <c r="A482" s="5"/>
      <c r="B482" s="5"/>
      <c r="C482" s="5"/>
      <c r="D482" s="5"/>
      <c r="E482" s="5"/>
      <c r="F482" s="5"/>
      <c r="G482" s="20"/>
      <c r="H482" s="5"/>
      <c r="I482" s="5"/>
      <c r="J482" s="5"/>
      <c r="K482" s="5"/>
      <c r="L482" s="5"/>
      <c r="M482" s="5"/>
      <c r="N482" s="5"/>
      <c r="O482" s="5"/>
      <c r="P482" s="5"/>
      <c r="Q482" s="5"/>
      <c r="R482" s="5"/>
      <c r="S482" s="5"/>
      <c r="T482" s="5"/>
      <c r="U482" s="5"/>
      <c r="V482" s="5"/>
      <c r="W482" s="5"/>
      <c r="X482" s="5"/>
      <c r="Y482" s="5"/>
      <c r="Z482" s="5"/>
    </row>
    <row r="483" spans="1:26" ht="15.75" customHeight="1" x14ac:dyDescent="0.25">
      <c r="A483" s="5"/>
      <c r="B483" s="5"/>
      <c r="C483" s="5"/>
      <c r="D483" s="5"/>
      <c r="E483" s="5"/>
      <c r="F483" s="5"/>
      <c r="G483" s="20"/>
      <c r="H483" s="5"/>
      <c r="I483" s="5"/>
      <c r="J483" s="5"/>
      <c r="K483" s="5"/>
      <c r="L483" s="5"/>
      <c r="M483" s="5"/>
      <c r="N483" s="5"/>
      <c r="O483" s="5"/>
      <c r="P483" s="5"/>
      <c r="Q483" s="5"/>
      <c r="R483" s="5"/>
      <c r="S483" s="5"/>
      <c r="T483" s="5"/>
      <c r="U483" s="5"/>
      <c r="V483" s="5"/>
      <c r="W483" s="5"/>
      <c r="X483" s="5"/>
      <c r="Y483" s="5"/>
      <c r="Z483" s="5"/>
    </row>
    <row r="484" spans="1:26" ht="15.75" customHeight="1" x14ac:dyDescent="0.25">
      <c r="A484" s="5"/>
      <c r="B484" s="5"/>
      <c r="C484" s="5"/>
      <c r="D484" s="5"/>
      <c r="E484" s="5"/>
      <c r="F484" s="5"/>
      <c r="G484" s="20"/>
      <c r="H484" s="5"/>
      <c r="I484" s="5"/>
      <c r="J484" s="5"/>
      <c r="K484" s="5"/>
      <c r="L484" s="5"/>
      <c r="M484" s="5"/>
      <c r="N484" s="5"/>
      <c r="O484" s="5"/>
      <c r="P484" s="5"/>
      <c r="Q484" s="5"/>
      <c r="R484" s="5"/>
      <c r="S484" s="5"/>
      <c r="T484" s="5"/>
      <c r="U484" s="5"/>
      <c r="V484" s="5"/>
      <c r="W484" s="5"/>
      <c r="X484" s="5"/>
      <c r="Y484" s="5"/>
      <c r="Z484" s="5"/>
    </row>
    <row r="485" spans="1:26" ht="15.75" customHeight="1" x14ac:dyDescent="0.25">
      <c r="A485" s="5"/>
      <c r="B485" s="5"/>
      <c r="C485" s="5"/>
      <c r="D485" s="5"/>
      <c r="E485" s="5"/>
      <c r="F485" s="5"/>
      <c r="G485" s="20"/>
      <c r="H485" s="5"/>
      <c r="I485" s="5"/>
      <c r="J485" s="5"/>
      <c r="K485" s="5"/>
      <c r="L485" s="5"/>
      <c r="M485" s="5"/>
      <c r="N485" s="5"/>
      <c r="O485" s="5"/>
      <c r="P485" s="5"/>
      <c r="Q485" s="5"/>
      <c r="R485" s="5"/>
      <c r="S485" s="5"/>
      <c r="T485" s="5"/>
      <c r="U485" s="5"/>
      <c r="V485" s="5"/>
      <c r="W485" s="5"/>
      <c r="X485" s="5"/>
      <c r="Y485" s="5"/>
      <c r="Z485" s="5"/>
    </row>
    <row r="486" spans="1:26" ht="15.75" customHeight="1" x14ac:dyDescent="0.25">
      <c r="A486" s="5"/>
      <c r="B486" s="5"/>
      <c r="C486" s="5"/>
      <c r="D486" s="5"/>
      <c r="E486" s="5"/>
      <c r="F486" s="5"/>
      <c r="G486" s="20"/>
      <c r="H486" s="5"/>
      <c r="I486" s="5"/>
      <c r="J486" s="5"/>
      <c r="K486" s="5"/>
      <c r="L486" s="5"/>
      <c r="M486" s="5"/>
      <c r="N486" s="5"/>
      <c r="O486" s="5"/>
      <c r="P486" s="5"/>
      <c r="Q486" s="5"/>
      <c r="R486" s="5"/>
      <c r="S486" s="5"/>
      <c r="T486" s="5"/>
      <c r="U486" s="5"/>
      <c r="V486" s="5"/>
      <c r="W486" s="5"/>
      <c r="X486" s="5"/>
      <c r="Y486" s="5"/>
      <c r="Z486" s="5"/>
    </row>
    <row r="487" spans="1:26" ht="15.75" customHeight="1" x14ac:dyDescent="0.25">
      <c r="A487" s="5"/>
      <c r="B487" s="5"/>
      <c r="C487" s="5"/>
      <c r="D487" s="5"/>
      <c r="E487" s="5"/>
      <c r="F487" s="5"/>
      <c r="G487" s="20"/>
      <c r="H487" s="5"/>
      <c r="I487" s="5"/>
      <c r="J487" s="5"/>
      <c r="K487" s="5"/>
      <c r="L487" s="5"/>
      <c r="M487" s="5"/>
      <c r="N487" s="5"/>
      <c r="O487" s="5"/>
      <c r="P487" s="5"/>
      <c r="Q487" s="5"/>
      <c r="R487" s="5"/>
      <c r="S487" s="5"/>
      <c r="T487" s="5"/>
      <c r="U487" s="5"/>
      <c r="V487" s="5"/>
      <c r="W487" s="5"/>
      <c r="X487" s="5"/>
      <c r="Y487" s="5"/>
      <c r="Z487" s="5"/>
    </row>
    <row r="488" spans="1:26" ht="15.75" customHeight="1" x14ac:dyDescent="0.25">
      <c r="A488" s="5"/>
      <c r="B488" s="5"/>
      <c r="C488" s="5"/>
      <c r="D488" s="5"/>
      <c r="E488" s="5"/>
      <c r="F488" s="5"/>
      <c r="G488" s="20"/>
      <c r="H488" s="5"/>
      <c r="I488" s="5"/>
      <c r="J488" s="5"/>
      <c r="K488" s="5"/>
      <c r="L488" s="5"/>
      <c r="M488" s="5"/>
      <c r="N488" s="5"/>
      <c r="O488" s="5"/>
      <c r="P488" s="5"/>
      <c r="Q488" s="5"/>
      <c r="R488" s="5"/>
      <c r="S488" s="5"/>
      <c r="T488" s="5"/>
      <c r="U488" s="5"/>
      <c r="V488" s="5"/>
      <c r="W488" s="5"/>
      <c r="X488" s="5"/>
      <c r="Y488" s="5"/>
      <c r="Z488" s="5"/>
    </row>
    <row r="489" spans="1:26" ht="15.75" customHeight="1" x14ac:dyDescent="0.25">
      <c r="A489" s="5"/>
      <c r="B489" s="5"/>
      <c r="C489" s="5"/>
      <c r="D489" s="5"/>
      <c r="E489" s="5"/>
      <c r="F489" s="5"/>
      <c r="G489" s="20"/>
      <c r="H489" s="5"/>
      <c r="I489" s="5"/>
      <c r="J489" s="5"/>
      <c r="K489" s="5"/>
      <c r="L489" s="5"/>
      <c r="M489" s="5"/>
      <c r="N489" s="5"/>
      <c r="O489" s="5"/>
      <c r="P489" s="5"/>
      <c r="Q489" s="5"/>
      <c r="R489" s="5"/>
      <c r="S489" s="5"/>
      <c r="T489" s="5"/>
      <c r="U489" s="5"/>
      <c r="V489" s="5"/>
      <c r="W489" s="5"/>
      <c r="X489" s="5"/>
      <c r="Y489" s="5"/>
      <c r="Z489" s="5"/>
    </row>
    <row r="490" spans="1:26" ht="15.75" customHeight="1" x14ac:dyDescent="0.25">
      <c r="A490" s="5"/>
      <c r="B490" s="5"/>
      <c r="C490" s="5"/>
      <c r="D490" s="5"/>
      <c r="E490" s="5"/>
      <c r="F490" s="5"/>
      <c r="G490" s="20"/>
      <c r="H490" s="5"/>
      <c r="I490" s="5"/>
      <c r="J490" s="5"/>
      <c r="K490" s="5"/>
      <c r="L490" s="5"/>
      <c r="M490" s="5"/>
      <c r="N490" s="5"/>
      <c r="O490" s="5"/>
      <c r="P490" s="5"/>
      <c r="Q490" s="5"/>
      <c r="R490" s="5"/>
      <c r="S490" s="5"/>
      <c r="T490" s="5"/>
      <c r="U490" s="5"/>
      <c r="V490" s="5"/>
      <c r="W490" s="5"/>
      <c r="X490" s="5"/>
      <c r="Y490" s="5"/>
      <c r="Z490" s="5"/>
    </row>
    <row r="491" spans="1:26" ht="15.75" customHeight="1" x14ac:dyDescent="0.25">
      <c r="A491" s="5"/>
      <c r="B491" s="5"/>
      <c r="C491" s="5"/>
      <c r="D491" s="5"/>
      <c r="E491" s="5"/>
      <c r="F491" s="5"/>
      <c r="G491" s="20"/>
      <c r="H491" s="5"/>
      <c r="I491" s="5"/>
      <c r="J491" s="5"/>
      <c r="K491" s="5"/>
      <c r="L491" s="5"/>
      <c r="M491" s="5"/>
      <c r="N491" s="5"/>
      <c r="O491" s="5"/>
      <c r="P491" s="5"/>
      <c r="Q491" s="5"/>
      <c r="R491" s="5"/>
      <c r="S491" s="5"/>
      <c r="T491" s="5"/>
      <c r="U491" s="5"/>
      <c r="V491" s="5"/>
      <c r="W491" s="5"/>
      <c r="X491" s="5"/>
      <c r="Y491" s="5"/>
      <c r="Z491" s="5"/>
    </row>
    <row r="492" spans="1:26" ht="15.75" customHeight="1" x14ac:dyDescent="0.25">
      <c r="A492" s="5"/>
      <c r="B492" s="5"/>
      <c r="C492" s="5"/>
      <c r="D492" s="5"/>
      <c r="E492" s="5"/>
      <c r="F492" s="5"/>
      <c r="G492" s="20"/>
      <c r="H492" s="5"/>
      <c r="I492" s="5"/>
      <c r="J492" s="5"/>
      <c r="K492" s="5"/>
      <c r="L492" s="5"/>
      <c r="M492" s="5"/>
      <c r="N492" s="5"/>
      <c r="O492" s="5"/>
      <c r="P492" s="5"/>
      <c r="Q492" s="5"/>
      <c r="R492" s="5"/>
      <c r="S492" s="5"/>
      <c r="T492" s="5"/>
      <c r="U492" s="5"/>
      <c r="V492" s="5"/>
      <c r="W492" s="5"/>
      <c r="X492" s="5"/>
      <c r="Y492" s="5"/>
      <c r="Z492" s="5"/>
    </row>
    <row r="493" spans="1:26" ht="15.75" customHeight="1" x14ac:dyDescent="0.25">
      <c r="A493" s="5"/>
      <c r="B493" s="5"/>
      <c r="C493" s="5"/>
      <c r="D493" s="5"/>
      <c r="E493" s="5"/>
      <c r="F493" s="5"/>
      <c r="G493" s="20"/>
      <c r="H493" s="5"/>
      <c r="I493" s="5"/>
      <c r="J493" s="5"/>
      <c r="K493" s="5"/>
      <c r="L493" s="5"/>
      <c r="M493" s="5"/>
      <c r="N493" s="5"/>
      <c r="O493" s="5"/>
      <c r="P493" s="5"/>
      <c r="Q493" s="5"/>
      <c r="R493" s="5"/>
      <c r="S493" s="5"/>
      <c r="T493" s="5"/>
      <c r="U493" s="5"/>
      <c r="V493" s="5"/>
      <c r="W493" s="5"/>
      <c r="X493" s="5"/>
      <c r="Y493" s="5"/>
      <c r="Z493" s="5"/>
    </row>
    <row r="494" spans="1:26" ht="15.75" customHeight="1" x14ac:dyDescent="0.25">
      <c r="A494" s="5"/>
      <c r="B494" s="5"/>
      <c r="C494" s="5"/>
      <c r="D494" s="5"/>
      <c r="E494" s="5"/>
      <c r="F494" s="5"/>
      <c r="G494" s="20"/>
      <c r="H494" s="5"/>
      <c r="I494" s="5"/>
      <c r="J494" s="5"/>
      <c r="K494" s="5"/>
      <c r="L494" s="5"/>
      <c r="M494" s="5"/>
      <c r="N494" s="5"/>
      <c r="O494" s="5"/>
      <c r="P494" s="5"/>
      <c r="Q494" s="5"/>
      <c r="R494" s="5"/>
      <c r="S494" s="5"/>
      <c r="T494" s="5"/>
      <c r="U494" s="5"/>
      <c r="V494" s="5"/>
      <c r="W494" s="5"/>
      <c r="X494" s="5"/>
      <c r="Y494" s="5"/>
      <c r="Z494" s="5"/>
    </row>
    <row r="495" spans="1:26" ht="15.75" customHeight="1" x14ac:dyDescent="0.25">
      <c r="A495" s="5"/>
      <c r="B495" s="5"/>
      <c r="C495" s="5"/>
      <c r="D495" s="5"/>
      <c r="E495" s="5"/>
      <c r="F495" s="5"/>
      <c r="G495" s="20"/>
      <c r="H495" s="5"/>
      <c r="I495" s="5"/>
      <c r="J495" s="5"/>
      <c r="K495" s="5"/>
      <c r="L495" s="5"/>
      <c r="M495" s="5"/>
      <c r="N495" s="5"/>
      <c r="O495" s="5"/>
      <c r="P495" s="5"/>
      <c r="Q495" s="5"/>
      <c r="R495" s="5"/>
      <c r="S495" s="5"/>
      <c r="T495" s="5"/>
      <c r="U495" s="5"/>
      <c r="V495" s="5"/>
      <c r="W495" s="5"/>
      <c r="X495" s="5"/>
      <c r="Y495" s="5"/>
      <c r="Z495" s="5"/>
    </row>
    <row r="496" spans="1:26" ht="15.75" customHeight="1" x14ac:dyDescent="0.25">
      <c r="A496" s="5"/>
      <c r="B496" s="5"/>
      <c r="C496" s="5"/>
      <c r="D496" s="5"/>
      <c r="E496" s="5"/>
      <c r="F496" s="5"/>
      <c r="G496" s="20"/>
      <c r="H496" s="5"/>
      <c r="I496" s="5"/>
      <c r="J496" s="5"/>
      <c r="K496" s="5"/>
      <c r="L496" s="5"/>
      <c r="M496" s="5"/>
      <c r="N496" s="5"/>
      <c r="O496" s="5"/>
      <c r="P496" s="5"/>
      <c r="Q496" s="5"/>
      <c r="R496" s="5"/>
      <c r="S496" s="5"/>
      <c r="T496" s="5"/>
      <c r="U496" s="5"/>
      <c r="V496" s="5"/>
      <c r="W496" s="5"/>
      <c r="X496" s="5"/>
      <c r="Y496" s="5"/>
      <c r="Z496" s="5"/>
    </row>
    <row r="497" spans="1:26" ht="15.75" customHeight="1" x14ac:dyDescent="0.25">
      <c r="A497" s="5"/>
      <c r="B497" s="5"/>
      <c r="C497" s="5"/>
      <c r="D497" s="5"/>
      <c r="E497" s="5"/>
      <c r="F497" s="5"/>
      <c r="G497" s="20"/>
      <c r="H497" s="5"/>
      <c r="I497" s="5"/>
      <c r="J497" s="5"/>
      <c r="K497" s="5"/>
      <c r="L497" s="5"/>
      <c r="M497" s="5"/>
      <c r="N497" s="5"/>
      <c r="O497" s="5"/>
      <c r="P497" s="5"/>
      <c r="Q497" s="5"/>
      <c r="R497" s="5"/>
      <c r="S497" s="5"/>
      <c r="T497" s="5"/>
      <c r="U497" s="5"/>
      <c r="V497" s="5"/>
      <c r="W497" s="5"/>
      <c r="X497" s="5"/>
      <c r="Y497" s="5"/>
      <c r="Z497" s="5"/>
    </row>
    <row r="498" spans="1:26" ht="15.75" customHeight="1" x14ac:dyDescent="0.25">
      <c r="A498" s="5"/>
      <c r="B498" s="5"/>
      <c r="C498" s="5"/>
      <c r="D498" s="5"/>
      <c r="E498" s="5"/>
      <c r="F498" s="5"/>
      <c r="G498" s="20"/>
      <c r="H498" s="5"/>
      <c r="I498" s="5"/>
      <c r="J498" s="5"/>
      <c r="K498" s="5"/>
      <c r="L498" s="5"/>
      <c r="M498" s="5"/>
      <c r="N498" s="5"/>
      <c r="O498" s="5"/>
      <c r="P498" s="5"/>
      <c r="Q498" s="5"/>
      <c r="R498" s="5"/>
      <c r="S498" s="5"/>
      <c r="T498" s="5"/>
      <c r="U498" s="5"/>
      <c r="V498" s="5"/>
      <c r="W498" s="5"/>
      <c r="X498" s="5"/>
      <c r="Y498" s="5"/>
      <c r="Z498" s="5"/>
    </row>
    <row r="499" spans="1:26" ht="15.75" customHeight="1" x14ac:dyDescent="0.25">
      <c r="A499" s="5"/>
      <c r="B499" s="5"/>
      <c r="C499" s="5"/>
      <c r="D499" s="5"/>
      <c r="E499" s="5"/>
      <c r="F499" s="5"/>
      <c r="G499" s="20"/>
      <c r="H499" s="5"/>
      <c r="I499" s="5"/>
      <c r="J499" s="5"/>
      <c r="K499" s="5"/>
      <c r="L499" s="5"/>
      <c r="M499" s="5"/>
      <c r="N499" s="5"/>
      <c r="O499" s="5"/>
      <c r="P499" s="5"/>
      <c r="Q499" s="5"/>
      <c r="R499" s="5"/>
      <c r="S499" s="5"/>
      <c r="T499" s="5"/>
      <c r="U499" s="5"/>
      <c r="V499" s="5"/>
      <c r="W499" s="5"/>
      <c r="X499" s="5"/>
      <c r="Y499" s="5"/>
      <c r="Z499" s="5"/>
    </row>
    <row r="500" spans="1:26" ht="15.75" customHeight="1" x14ac:dyDescent="0.25">
      <c r="A500" s="5"/>
      <c r="B500" s="5"/>
      <c r="C500" s="5"/>
      <c r="D500" s="5"/>
      <c r="E500" s="5"/>
      <c r="F500" s="5"/>
      <c r="G500" s="20"/>
      <c r="H500" s="5"/>
      <c r="I500" s="5"/>
      <c r="J500" s="5"/>
      <c r="K500" s="5"/>
      <c r="L500" s="5"/>
      <c r="M500" s="5"/>
      <c r="N500" s="5"/>
      <c r="O500" s="5"/>
      <c r="P500" s="5"/>
      <c r="Q500" s="5"/>
      <c r="R500" s="5"/>
      <c r="S500" s="5"/>
      <c r="T500" s="5"/>
      <c r="U500" s="5"/>
      <c r="V500" s="5"/>
      <c r="W500" s="5"/>
      <c r="X500" s="5"/>
      <c r="Y500" s="5"/>
      <c r="Z500" s="5"/>
    </row>
    <row r="501" spans="1:26" ht="15.75" customHeight="1" x14ac:dyDescent="0.25">
      <c r="A501" s="5"/>
      <c r="B501" s="5"/>
      <c r="C501" s="5"/>
      <c r="D501" s="5"/>
      <c r="E501" s="5"/>
      <c r="F501" s="5"/>
      <c r="G501" s="20"/>
      <c r="H501" s="5"/>
      <c r="I501" s="5"/>
      <c r="J501" s="5"/>
      <c r="K501" s="5"/>
      <c r="L501" s="5"/>
      <c r="M501" s="5"/>
      <c r="N501" s="5"/>
      <c r="O501" s="5"/>
      <c r="P501" s="5"/>
      <c r="Q501" s="5"/>
      <c r="R501" s="5"/>
      <c r="S501" s="5"/>
      <c r="T501" s="5"/>
      <c r="U501" s="5"/>
      <c r="V501" s="5"/>
      <c r="W501" s="5"/>
      <c r="X501" s="5"/>
      <c r="Y501" s="5"/>
      <c r="Z501" s="5"/>
    </row>
    <row r="502" spans="1:26" ht="15.75" customHeight="1" x14ac:dyDescent="0.25">
      <c r="A502" s="5"/>
      <c r="B502" s="5"/>
      <c r="C502" s="5"/>
      <c r="D502" s="5"/>
      <c r="E502" s="5"/>
      <c r="F502" s="5"/>
      <c r="G502" s="20"/>
      <c r="H502" s="5"/>
      <c r="I502" s="5"/>
      <c r="J502" s="5"/>
      <c r="K502" s="5"/>
      <c r="L502" s="5"/>
      <c r="M502" s="5"/>
      <c r="N502" s="5"/>
      <c r="O502" s="5"/>
      <c r="P502" s="5"/>
      <c r="Q502" s="5"/>
      <c r="R502" s="5"/>
      <c r="S502" s="5"/>
      <c r="T502" s="5"/>
      <c r="U502" s="5"/>
      <c r="V502" s="5"/>
      <c r="W502" s="5"/>
      <c r="X502" s="5"/>
      <c r="Y502" s="5"/>
      <c r="Z502" s="5"/>
    </row>
    <row r="503" spans="1:26" ht="15.75" customHeight="1" x14ac:dyDescent="0.25">
      <c r="A503" s="5"/>
      <c r="B503" s="5"/>
      <c r="C503" s="5"/>
      <c r="D503" s="5"/>
      <c r="E503" s="5"/>
      <c r="F503" s="5"/>
      <c r="G503" s="20"/>
      <c r="H503" s="5"/>
      <c r="I503" s="5"/>
      <c r="J503" s="5"/>
      <c r="K503" s="5"/>
      <c r="L503" s="5"/>
      <c r="M503" s="5"/>
      <c r="N503" s="5"/>
      <c r="O503" s="5"/>
      <c r="P503" s="5"/>
      <c r="Q503" s="5"/>
      <c r="R503" s="5"/>
      <c r="S503" s="5"/>
      <c r="T503" s="5"/>
      <c r="U503" s="5"/>
      <c r="V503" s="5"/>
      <c r="W503" s="5"/>
      <c r="X503" s="5"/>
      <c r="Y503" s="5"/>
      <c r="Z503" s="5"/>
    </row>
    <row r="504" spans="1:26" ht="15.75" customHeight="1" x14ac:dyDescent="0.25">
      <c r="A504" s="5"/>
      <c r="B504" s="5"/>
      <c r="C504" s="5"/>
      <c r="D504" s="5"/>
      <c r="E504" s="5"/>
      <c r="F504" s="5"/>
      <c r="G504" s="20"/>
      <c r="H504" s="5"/>
      <c r="I504" s="5"/>
      <c r="J504" s="5"/>
      <c r="K504" s="5"/>
      <c r="L504" s="5"/>
      <c r="M504" s="5"/>
      <c r="N504" s="5"/>
      <c r="O504" s="5"/>
      <c r="P504" s="5"/>
      <c r="Q504" s="5"/>
      <c r="R504" s="5"/>
      <c r="S504" s="5"/>
      <c r="T504" s="5"/>
      <c r="U504" s="5"/>
      <c r="V504" s="5"/>
      <c r="W504" s="5"/>
      <c r="X504" s="5"/>
      <c r="Y504" s="5"/>
      <c r="Z504" s="5"/>
    </row>
    <row r="505" spans="1:26" ht="15.75" customHeight="1" x14ac:dyDescent="0.25">
      <c r="A505" s="5"/>
      <c r="B505" s="5"/>
      <c r="C505" s="5"/>
      <c r="D505" s="5"/>
      <c r="E505" s="5"/>
      <c r="F505" s="5"/>
      <c r="G505" s="20"/>
      <c r="H505" s="5"/>
      <c r="I505" s="5"/>
      <c r="J505" s="5"/>
      <c r="K505" s="5"/>
      <c r="L505" s="5"/>
      <c r="M505" s="5"/>
      <c r="N505" s="5"/>
      <c r="O505" s="5"/>
      <c r="P505" s="5"/>
      <c r="Q505" s="5"/>
      <c r="R505" s="5"/>
      <c r="S505" s="5"/>
      <c r="T505" s="5"/>
      <c r="U505" s="5"/>
      <c r="V505" s="5"/>
      <c r="W505" s="5"/>
      <c r="X505" s="5"/>
      <c r="Y505" s="5"/>
      <c r="Z505" s="5"/>
    </row>
    <row r="506" spans="1:26" ht="15.75" customHeight="1" x14ac:dyDescent="0.25">
      <c r="A506" s="5"/>
      <c r="B506" s="5"/>
      <c r="C506" s="5"/>
      <c r="D506" s="5"/>
      <c r="E506" s="5"/>
      <c r="F506" s="5"/>
      <c r="G506" s="20"/>
      <c r="H506" s="5"/>
      <c r="I506" s="5"/>
      <c r="J506" s="5"/>
      <c r="K506" s="5"/>
      <c r="L506" s="5"/>
      <c r="M506" s="5"/>
      <c r="N506" s="5"/>
      <c r="O506" s="5"/>
      <c r="P506" s="5"/>
      <c r="Q506" s="5"/>
      <c r="R506" s="5"/>
      <c r="S506" s="5"/>
      <c r="T506" s="5"/>
      <c r="U506" s="5"/>
      <c r="V506" s="5"/>
      <c r="W506" s="5"/>
      <c r="X506" s="5"/>
      <c r="Y506" s="5"/>
      <c r="Z506" s="5"/>
    </row>
    <row r="507" spans="1:26" ht="15.75" customHeight="1" x14ac:dyDescent="0.25">
      <c r="A507" s="5"/>
      <c r="B507" s="5"/>
      <c r="C507" s="5"/>
      <c r="D507" s="5"/>
      <c r="E507" s="5"/>
      <c r="F507" s="5"/>
      <c r="G507" s="20"/>
      <c r="H507" s="5"/>
      <c r="I507" s="5"/>
      <c r="J507" s="5"/>
      <c r="K507" s="5"/>
      <c r="L507" s="5"/>
      <c r="M507" s="5"/>
      <c r="N507" s="5"/>
      <c r="O507" s="5"/>
      <c r="P507" s="5"/>
      <c r="Q507" s="5"/>
      <c r="R507" s="5"/>
      <c r="S507" s="5"/>
      <c r="T507" s="5"/>
      <c r="U507" s="5"/>
      <c r="V507" s="5"/>
      <c r="W507" s="5"/>
      <c r="X507" s="5"/>
      <c r="Y507" s="5"/>
      <c r="Z507" s="5"/>
    </row>
    <row r="508" spans="1:26" ht="15.75" customHeight="1" x14ac:dyDescent="0.25">
      <c r="A508" s="5"/>
      <c r="B508" s="5"/>
      <c r="C508" s="5"/>
      <c r="D508" s="5"/>
      <c r="E508" s="5"/>
      <c r="F508" s="5"/>
      <c r="G508" s="20"/>
      <c r="H508" s="5"/>
      <c r="I508" s="5"/>
      <c r="J508" s="5"/>
      <c r="K508" s="5"/>
      <c r="L508" s="5"/>
      <c r="M508" s="5"/>
      <c r="N508" s="5"/>
      <c r="O508" s="5"/>
      <c r="P508" s="5"/>
      <c r="Q508" s="5"/>
      <c r="R508" s="5"/>
      <c r="S508" s="5"/>
      <c r="T508" s="5"/>
      <c r="U508" s="5"/>
      <c r="V508" s="5"/>
      <c r="W508" s="5"/>
      <c r="X508" s="5"/>
      <c r="Y508" s="5"/>
      <c r="Z508" s="5"/>
    </row>
    <row r="509" spans="1:26" ht="15.75" customHeight="1" x14ac:dyDescent="0.25">
      <c r="A509" s="5"/>
      <c r="B509" s="5"/>
      <c r="C509" s="5"/>
      <c r="D509" s="5"/>
      <c r="E509" s="5"/>
      <c r="F509" s="5"/>
      <c r="G509" s="20"/>
      <c r="H509" s="5"/>
      <c r="I509" s="5"/>
      <c r="J509" s="5"/>
      <c r="K509" s="5"/>
      <c r="L509" s="5"/>
      <c r="M509" s="5"/>
      <c r="N509" s="5"/>
      <c r="O509" s="5"/>
      <c r="P509" s="5"/>
      <c r="Q509" s="5"/>
      <c r="R509" s="5"/>
      <c r="S509" s="5"/>
      <c r="T509" s="5"/>
      <c r="U509" s="5"/>
      <c r="V509" s="5"/>
      <c r="W509" s="5"/>
      <c r="X509" s="5"/>
      <c r="Y509" s="5"/>
      <c r="Z509" s="5"/>
    </row>
    <row r="510" spans="1:26" ht="15.75" customHeight="1" x14ac:dyDescent="0.25">
      <c r="A510" s="5"/>
      <c r="B510" s="5"/>
      <c r="C510" s="5"/>
      <c r="D510" s="5"/>
      <c r="E510" s="5"/>
      <c r="F510" s="5"/>
      <c r="G510" s="20"/>
      <c r="H510" s="5"/>
      <c r="I510" s="5"/>
      <c r="J510" s="5"/>
      <c r="K510" s="5"/>
      <c r="L510" s="5"/>
      <c r="M510" s="5"/>
      <c r="N510" s="5"/>
      <c r="O510" s="5"/>
      <c r="P510" s="5"/>
      <c r="Q510" s="5"/>
      <c r="R510" s="5"/>
      <c r="S510" s="5"/>
      <c r="T510" s="5"/>
      <c r="U510" s="5"/>
      <c r="V510" s="5"/>
      <c r="W510" s="5"/>
      <c r="X510" s="5"/>
      <c r="Y510" s="5"/>
      <c r="Z510" s="5"/>
    </row>
    <row r="511" spans="1:26" ht="15.75" customHeight="1" x14ac:dyDescent="0.25">
      <c r="A511" s="5"/>
      <c r="B511" s="5"/>
      <c r="C511" s="5"/>
      <c r="D511" s="5"/>
      <c r="E511" s="5"/>
      <c r="F511" s="5"/>
      <c r="G511" s="20"/>
      <c r="H511" s="5"/>
      <c r="I511" s="5"/>
      <c r="J511" s="5"/>
      <c r="K511" s="5"/>
      <c r="L511" s="5"/>
      <c r="M511" s="5"/>
      <c r="N511" s="5"/>
      <c r="O511" s="5"/>
      <c r="P511" s="5"/>
      <c r="Q511" s="5"/>
      <c r="R511" s="5"/>
      <c r="S511" s="5"/>
      <c r="T511" s="5"/>
      <c r="U511" s="5"/>
      <c r="V511" s="5"/>
      <c r="W511" s="5"/>
      <c r="X511" s="5"/>
      <c r="Y511" s="5"/>
      <c r="Z511" s="5"/>
    </row>
    <row r="512" spans="1:26" ht="15.75" customHeight="1" x14ac:dyDescent="0.25">
      <c r="A512" s="5"/>
      <c r="B512" s="5"/>
      <c r="C512" s="5"/>
      <c r="D512" s="5"/>
      <c r="E512" s="5"/>
      <c r="F512" s="5"/>
      <c r="G512" s="20"/>
      <c r="H512" s="5"/>
      <c r="I512" s="5"/>
      <c r="J512" s="5"/>
      <c r="K512" s="5"/>
      <c r="L512" s="5"/>
      <c r="M512" s="5"/>
      <c r="N512" s="5"/>
      <c r="O512" s="5"/>
      <c r="P512" s="5"/>
      <c r="Q512" s="5"/>
      <c r="R512" s="5"/>
      <c r="S512" s="5"/>
      <c r="T512" s="5"/>
      <c r="U512" s="5"/>
      <c r="V512" s="5"/>
      <c r="W512" s="5"/>
      <c r="X512" s="5"/>
      <c r="Y512" s="5"/>
      <c r="Z512" s="5"/>
    </row>
    <row r="513" spans="1:26" ht="15.75" customHeight="1" x14ac:dyDescent="0.25">
      <c r="A513" s="5"/>
      <c r="B513" s="5"/>
      <c r="C513" s="5"/>
      <c r="D513" s="5"/>
      <c r="E513" s="5"/>
      <c r="F513" s="5"/>
      <c r="G513" s="20"/>
      <c r="H513" s="5"/>
      <c r="I513" s="5"/>
      <c r="J513" s="5"/>
      <c r="K513" s="5"/>
      <c r="L513" s="5"/>
      <c r="M513" s="5"/>
      <c r="N513" s="5"/>
      <c r="O513" s="5"/>
      <c r="P513" s="5"/>
      <c r="Q513" s="5"/>
      <c r="R513" s="5"/>
      <c r="S513" s="5"/>
      <c r="T513" s="5"/>
      <c r="U513" s="5"/>
      <c r="V513" s="5"/>
      <c r="W513" s="5"/>
      <c r="X513" s="5"/>
      <c r="Y513" s="5"/>
      <c r="Z513" s="5"/>
    </row>
    <row r="514" spans="1:26" ht="15.75" customHeight="1" x14ac:dyDescent="0.25">
      <c r="A514" s="5"/>
      <c r="B514" s="5"/>
      <c r="C514" s="5"/>
      <c r="D514" s="5"/>
      <c r="E514" s="5"/>
      <c r="F514" s="5"/>
      <c r="G514" s="20"/>
      <c r="H514" s="5"/>
      <c r="I514" s="5"/>
      <c r="J514" s="5"/>
      <c r="K514" s="5"/>
      <c r="L514" s="5"/>
      <c r="M514" s="5"/>
      <c r="N514" s="5"/>
      <c r="O514" s="5"/>
      <c r="P514" s="5"/>
      <c r="Q514" s="5"/>
      <c r="R514" s="5"/>
      <c r="S514" s="5"/>
      <c r="T514" s="5"/>
      <c r="U514" s="5"/>
      <c r="V514" s="5"/>
      <c r="W514" s="5"/>
      <c r="X514" s="5"/>
      <c r="Y514" s="5"/>
      <c r="Z514" s="5"/>
    </row>
    <row r="515" spans="1:26" ht="15.75" customHeight="1" x14ac:dyDescent="0.25">
      <c r="A515" s="5"/>
      <c r="B515" s="5"/>
      <c r="C515" s="5"/>
      <c r="D515" s="5"/>
      <c r="E515" s="5"/>
      <c r="F515" s="5"/>
      <c r="G515" s="20"/>
      <c r="H515" s="5"/>
      <c r="I515" s="5"/>
      <c r="J515" s="5"/>
      <c r="K515" s="5"/>
      <c r="L515" s="5"/>
      <c r="M515" s="5"/>
      <c r="N515" s="5"/>
      <c r="O515" s="5"/>
      <c r="P515" s="5"/>
      <c r="Q515" s="5"/>
      <c r="R515" s="5"/>
      <c r="S515" s="5"/>
      <c r="T515" s="5"/>
      <c r="U515" s="5"/>
      <c r="V515" s="5"/>
      <c r="W515" s="5"/>
      <c r="X515" s="5"/>
      <c r="Y515" s="5"/>
      <c r="Z515" s="5"/>
    </row>
    <row r="516" spans="1:26" ht="15.75" customHeight="1" x14ac:dyDescent="0.25">
      <c r="A516" s="5"/>
      <c r="B516" s="5"/>
      <c r="C516" s="5"/>
      <c r="D516" s="5"/>
      <c r="E516" s="5"/>
      <c r="F516" s="5"/>
      <c r="G516" s="20"/>
      <c r="H516" s="5"/>
      <c r="I516" s="5"/>
      <c r="J516" s="5"/>
      <c r="K516" s="5"/>
      <c r="L516" s="5"/>
      <c r="M516" s="5"/>
      <c r="N516" s="5"/>
      <c r="O516" s="5"/>
      <c r="P516" s="5"/>
      <c r="Q516" s="5"/>
      <c r="R516" s="5"/>
      <c r="S516" s="5"/>
      <c r="T516" s="5"/>
      <c r="U516" s="5"/>
      <c r="V516" s="5"/>
      <c r="W516" s="5"/>
      <c r="X516" s="5"/>
      <c r="Y516" s="5"/>
      <c r="Z516" s="5"/>
    </row>
    <row r="517" spans="1:26" ht="15.75" customHeight="1" x14ac:dyDescent="0.25">
      <c r="A517" s="5"/>
      <c r="B517" s="5"/>
      <c r="C517" s="5"/>
      <c r="D517" s="5"/>
      <c r="E517" s="5"/>
      <c r="F517" s="5"/>
      <c r="G517" s="20"/>
      <c r="H517" s="5"/>
      <c r="I517" s="5"/>
      <c r="J517" s="5"/>
      <c r="K517" s="5"/>
      <c r="L517" s="5"/>
      <c r="M517" s="5"/>
      <c r="N517" s="5"/>
      <c r="O517" s="5"/>
      <c r="P517" s="5"/>
      <c r="Q517" s="5"/>
      <c r="R517" s="5"/>
      <c r="S517" s="5"/>
      <c r="T517" s="5"/>
      <c r="U517" s="5"/>
      <c r="V517" s="5"/>
      <c r="W517" s="5"/>
      <c r="X517" s="5"/>
      <c r="Y517" s="5"/>
      <c r="Z517" s="5"/>
    </row>
    <row r="518" spans="1:26" ht="15.75" customHeight="1" x14ac:dyDescent="0.25">
      <c r="A518" s="5"/>
      <c r="B518" s="5"/>
      <c r="C518" s="5"/>
      <c r="D518" s="5"/>
      <c r="E518" s="5"/>
      <c r="F518" s="5"/>
      <c r="G518" s="20"/>
      <c r="H518" s="5"/>
      <c r="I518" s="5"/>
      <c r="J518" s="5"/>
      <c r="K518" s="5"/>
      <c r="L518" s="5"/>
      <c r="M518" s="5"/>
      <c r="N518" s="5"/>
      <c r="O518" s="5"/>
      <c r="P518" s="5"/>
      <c r="Q518" s="5"/>
      <c r="R518" s="5"/>
      <c r="S518" s="5"/>
      <c r="T518" s="5"/>
      <c r="U518" s="5"/>
      <c r="V518" s="5"/>
      <c r="W518" s="5"/>
      <c r="X518" s="5"/>
      <c r="Y518" s="5"/>
      <c r="Z518" s="5"/>
    </row>
    <row r="519" spans="1:26" ht="15.75" customHeight="1" x14ac:dyDescent="0.25">
      <c r="A519" s="5"/>
      <c r="B519" s="5"/>
      <c r="C519" s="5"/>
      <c r="D519" s="5"/>
      <c r="E519" s="5"/>
      <c r="F519" s="5"/>
      <c r="G519" s="20"/>
      <c r="H519" s="5"/>
      <c r="I519" s="5"/>
      <c r="J519" s="5"/>
      <c r="K519" s="5"/>
      <c r="L519" s="5"/>
      <c r="M519" s="5"/>
      <c r="N519" s="5"/>
      <c r="O519" s="5"/>
      <c r="P519" s="5"/>
      <c r="Q519" s="5"/>
      <c r="R519" s="5"/>
      <c r="S519" s="5"/>
      <c r="T519" s="5"/>
      <c r="U519" s="5"/>
      <c r="V519" s="5"/>
      <c r="W519" s="5"/>
      <c r="X519" s="5"/>
      <c r="Y519" s="5"/>
      <c r="Z519" s="5"/>
    </row>
    <row r="520" spans="1:26" ht="15.75" customHeight="1" x14ac:dyDescent="0.25">
      <c r="A520" s="5"/>
      <c r="B520" s="5"/>
      <c r="C520" s="5"/>
      <c r="D520" s="5"/>
      <c r="E520" s="5"/>
      <c r="F520" s="5"/>
      <c r="G520" s="20"/>
      <c r="H520" s="5"/>
      <c r="I520" s="5"/>
      <c r="J520" s="5"/>
      <c r="K520" s="5"/>
      <c r="L520" s="5"/>
      <c r="M520" s="5"/>
      <c r="N520" s="5"/>
      <c r="O520" s="5"/>
      <c r="P520" s="5"/>
      <c r="Q520" s="5"/>
      <c r="R520" s="5"/>
      <c r="S520" s="5"/>
      <c r="T520" s="5"/>
      <c r="U520" s="5"/>
      <c r="V520" s="5"/>
      <c r="W520" s="5"/>
      <c r="X520" s="5"/>
      <c r="Y520" s="5"/>
      <c r="Z520" s="5"/>
    </row>
    <row r="521" spans="1:26" ht="15.75" customHeight="1" x14ac:dyDescent="0.25">
      <c r="A521" s="5"/>
      <c r="B521" s="5"/>
      <c r="C521" s="5"/>
      <c r="D521" s="5"/>
      <c r="E521" s="5"/>
      <c r="F521" s="5"/>
      <c r="G521" s="20"/>
      <c r="H521" s="5"/>
      <c r="I521" s="5"/>
      <c r="J521" s="5"/>
      <c r="K521" s="5"/>
      <c r="L521" s="5"/>
      <c r="M521" s="5"/>
      <c r="N521" s="5"/>
      <c r="O521" s="5"/>
      <c r="P521" s="5"/>
      <c r="Q521" s="5"/>
      <c r="R521" s="5"/>
      <c r="S521" s="5"/>
      <c r="T521" s="5"/>
      <c r="U521" s="5"/>
      <c r="V521" s="5"/>
      <c r="W521" s="5"/>
      <c r="X521" s="5"/>
      <c r="Y521" s="5"/>
      <c r="Z521" s="5"/>
    </row>
    <row r="522" spans="1:26" ht="15.75" customHeight="1" x14ac:dyDescent="0.25">
      <c r="A522" s="5"/>
      <c r="B522" s="5"/>
      <c r="C522" s="5"/>
      <c r="D522" s="5"/>
      <c r="E522" s="5"/>
      <c r="F522" s="5"/>
      <c r="G522" s="20"/>
      <c r="H522" s="5"/>
      <c r="I522" s="5"/>
      <c r="J522" s="5"/>
      <c r="K522" s="5"/>
      <c r="L522" s="5"/>
      <c r="M522" s="5"/>
      <c r="N522" s="5"/>
      <c r="O522" s="5"/>
      <c r="P522" s="5"/>
      <c r="Q522" s="5"/>
      <c r="R522" s="5"/>
      <c r="S522" s="5"/>
      <c r="T522" s="5"/>
      <c r="U522" s="5"/>
      <c r="V522" s="5"/>
      <c r="W522" s="5"/>
      <c r="X522" s="5"/>
      <c r="Y522" s="5"/>
      <c r="Z522" s="5"/>
    </row>
    <row r="523" spans="1:26" ht="15.75" customHeight="1" x14ac:dyDescent="0.25">
      <c r="A523" s="5"/>
      <c r="B523" s="5"/>
      <c r="C523" s="5"/>
      <c r="D523" s="5"/>
      <c r="E523" s="5"/>
      <c r="F523" s="5"/>
      <c r="G523" s="20"/>
      <c r="H523" s="5"/>
      <c r="I523" s="5"/>
      <c r="J523" s="5"/>
      <c r="K523" s="5"/>
      <c r="L523" s="5"/>
      <c r="M523" s="5"/>
      <c r="N523" s="5"/>
      <c r="O523" s="5"/>
      <c r="P523" s="5"/>
      <c r="Q523" s="5"/>
      <c r="R523" s="5"/>
      <c r="S523" s="5"/>
      <c r="T523" s="5"/>
      <c r="U523" s="5"/>
      <c r="V523" s="5"/>
      <c r="W523" s="5"/>
      <c r="X523" s="5"/>
      <c r="Y523" s="5"/>
      <c r="Z523" s="5"/>
    </row>
    <row r="524" spans="1:26" ht="15.75" customHeight="1" x14ac:dyDescent="0.25">
      <c r="A524" s="5"/>
      <c r="B524" s="5"/>
      <c r="C524" s="5"/>
      <c r="D524" s="5"/>
      <c r="E524" s="5"/>
      <c r="F524" s="5"/>
      <c r="G524" s="20"/>
      <c r="H524" s="5"/>
      <c r="I524" s="5"/>
      <c r="J524" s="5"/>
      <c r="K524" s="5"/>
      <c r="L524" s="5"/>
      <c r="M524" s="5"/>
      <c r="N524" s="5"/>
      <c r="O524" s="5"/>
      <c r="P524" s="5"/>
      <c r="Q524" s="5"/>
      <c r="R524" s="5"/>
      <c r="S524" s="5"/>
      <c r="T524" s="5"/>
      <c r="U524" s="5"/>
      <c r="V524" s="5"/>
      <c r="W524" s="5"/>
      <c r="X524" s="5"/>
      <c r="Y524" s="5"/>
      <c r="Z524" s="5"/>
    </row>
    <row r="525" spans="1:26" ht="15.75" customHeight="1" x14ac:dyDescent="0.25">
      <c r="A525" s="5"/>
      <c r="B525" s="5"/>
      <c r="C525" s="5"/>
      <c r="D525" s="5"/>
      <c r="E525" s="5"/>
      <c r="F525" s="5"/>
      <c r="G525" s="20"/>
      <c r="H525" s="5"/>
      <c r="I525" s="5"/>
      <c r="J525" s="5"/>
      <c r="K525" s="5"/>
      <c r="L525" s="5"/>
      <c r="M525" s="5"/>
      <c r="N525" s="5"/>
      <c r="O525" s="5"/>
      <c r="P525" s="5"/>
      <c r="Q525" s="5"/>
      <c r="R525" s="5"/>
      <c r="S525" s="5"/>
      <c r="T525" s="5"/>
      <c r="U525" s="5"/>
      <c r="V525" s="5"/>
      <c r="W525" s="5"/>
      <c r="X525" s="5"/>
      <c r="Y525" s="5"/>
      <c r="Z525" s="5"/>
    </row>
    <row r="526" spans="1:26" ht="15.75" customHeight="1" x14ac:dyDescent="0.25">
      <c r="A526" s="5"/>
      <c r="B526" s="5"/>
      <c r="C526" s="5"/>
      <c r="D526" s="5"/>
      <c r="E526" s="5"/>
      <c r="F526" s="5"/>
      <c r="G526" s="20"/>
      <c r="H526" s="5"/>
      <c r="I526" s="5"/>
      <c r="J526" s="5"/>
      <c r="K526" s="5"/>
      <c r="L526" s="5"/>
      <c r="M526" s="5"/>
      <c r="N526" s="5"/>
      <c r="O526" s="5"/>
      <c r="P526" s="5"/>
      <c r="Q526" s="5"/>
      <c r="R526" s="5"/>
      <c r="S526" s="5"/>
      <c r="T526" s="5"/>
      <c r="U526" s="5"/>
      <c r="V526" s="5"/>
      <c r="W526" s="5"/>
      <c r="X526" s="5"/>
      <c r="Y526" s="5"/>
      <c r="Z526" s="5"/>
    </row>
    <row r="527" spans="1:26" ht="15.75" customHeight="1" x14ac:dyDescent="0.25">
      <c r="A527" s="5"/>
      <c r="B527" s="5"/>
      <c r="C527" s="5"/>
      <c r="D527" s="5"/>
      <c r="E527" s="5"/>
      <c r="F527" s="5"/>
      <c r="G527" s="20"/>
      <c r="H527" s="5"/>
      <c r="I527" s="5"/>
      <c r="J527" s="5"/>
      <c r="K527" s="5"/>
      <c r="L527" s="5"/>
      <c r="M527" s="5"/>
      <c r="N527" s="5"/>
      <c r="O527" s="5"/>
      <c r="P527" s="5"/>
      <c r="Q527" s="5"/>
      <c r="R527" s="5"/>
      <c r="S527" s="5"/>
      <c r="T527" s="5"/>
      <c r="U527" s="5"/>
      <c r="V527" s="5"/>
      <c r="W527" s="5"/>
      <c r="X527" s="5"/>
      <c r="Y527" s="5"/>
      <c r="Z527" s="5"/>
    </row>
    <row r="528" spans="1:26" ht="15.75" customHeight="1" x14ac:dyDescent="0.25">
      <c r="A528" s="5"/>
      <c r="B528" s="5"/>
      <c r="C528" s="5"/>
      <c r="D528" s="5"/>
      <c r="E528" s="5"/>
      <c r="F528" s="5"/>
      <c r="G528" s="20"/>
      <c r="H528" s="5"/>
      <c r="I528" s="5"/>
      <c r="J528" s="5"/>
      <c r="K528" s="5"/>
      <c r="L528" s="5"/>
      <c r="M528" s="5"/>
      <c r="N528" s="5"/>
      <c r="O528" s="5"/>
      <c r="P528" s="5"/>
      <c r="Q528" s="5"/>
      <c r="R528" s="5"/>
      <c r="S528" s="5"/>
      <c r="T528" s="5"/>
      <c r="U528" s="5"/>
      <c r="V528" s="5"/>
      <c r="W528" s="5"/>
      <c r="X528" s="5"/>
      <c r="Y528" s="5"/>
      <c r="Z528" s="5"/>
    </row>
    <row r="529" spans="1:26" ht="15.75" customHeight="1" x14ac:dyDescent="0.25">
      <c r="A529" s="5"/>
      <c r="B529" s="5"/>
      <c r="C529" s="5"/>
      <c r="D529" s="5"/>
      <c r="E529" s="5"/>
      <c r="F529" s="5"/>
      <c r="G529" s="20"/>
      <c r="H529" s="5"/>
      <c r="I529" s="5"/>
      <c r="J529" s="5"/>
      <c r="K529" s="5"/>
      <c r="L529" s="5"/>
      <c r="M529" s="5"/>
      <c r="N529" s="5"/>
      <c r="O529" s="5"/>
      <c r="P529" s="5"/>
      <c r="Q529" s="5"/>
      <c r="R529" s="5"/>
      <c r="S529" s="5"/>
      <c r="T529" s="5"/>
      <c r="U529" s="5"/>
      <c r="V529" s="5"/>
      <c r="W529" s="5"/>
      <c r="X529" s="5"/>
      <c r="Y529" s="5"/>
      <c r="Z529" s="5"/>
    </row>
    <row r="530" spans="1:26" ht="15.75" customHeight="1" x14ac:dyDescent="0.25">
      <c r="A530" s="5"/>
      <c r="B530" s="5"/>
      <c r="C530" s="5"/>
      <c r="D530" s="5"/>
      <c r="E530" s="5"/>
      <c r="F530" s="5"/>
      <c r="G530" s="20"/>
      <c r="H530" s="5"/>
      <c r="I530" s="5"/>
      <c r="J530" s="5"/>
      <c r="K530" s="5"/>
      <c r="L530" s="5"/>
      <c r="M530" s="5"/>
      <c r="N530" s="5"/>
      <c r="O530" s="5"/>
      <c r="P530" s="5"/>
      <c r="Q530" s="5"/>
      <c r="R530" s="5"/>
      <c r="S530" s="5"/>
      <c r="T530" s="5"/>
      <c r="U530" s="5"/>
      <c r="V530" s="5"/>
      <c r="W530" s="5"/>
      <c r="X530" s="5"/>
      <c r="Y530" s="5"/>
      <c r="Z530" s="5"/>
    </row>
    <row r="531" spans="1:26" ht="15.75" customHeight="1" x14ac:dyDescent="0.25">
      <c r="A531" s="5"/>
      <c r="B531" s="5"/>
      <c r="C531" s="5"/>
      <c r="D531" s="5"/>
      <c r="E531" s="5"/>
      <c r="F531" s="5"/>
      <c r="G531" s="20"/>
      <c r="H531" s="5"/>
      <c r="I531" s="5"/>
      <c r="J531" s="5"/>
      <c r="K531" s="5"/>
      <c r="L531" s="5"/>
      <c r="M531" s="5"/>
      <c r="N531" s="5"/>
      <c r="O531" s="5"/>
      <c r="P531" s="5"/>
      <c r="Q531" s="5"/>
      <c r="R531" s="5"/>
      <c r="S531" s="5"/>
      <c r="T531" s="5"/>
      <c r="U531" s="5"/>
      <c r="V531" s="5"/>
      <c r="W531" s="5"/>
      <c r="X531" s="5"/>
      <c r="Y531" s="5"/>
      <c r="Z531" s="5"/>
    </row>
    <row r="532" spans="1:26" ht="15.75" customHeight="1" x14ac:dyDescent="0.25">
      <c r="A532" s="5"/>
      <c r="B532" s="5"/>
      <c r="C532" s="5"/>
      <c r="D532" s="5"/>
      <c r="E532" s="5"/>
      <c r="F532" s="5"/>
      <c r="G532" s="20"/>
      <c r="H532" s="5"/>
      <c r="I532" s="5"/>
      <c r="J532" s="5"/>
      <c r="K532" s="5"/>
      <c r="L532" s="5"/>
      <c r="M532" s="5"/>
      <c r="N532" s="5"/>
      <c r="O532" s="5"/>
      <c r="P532" s="5"/>
      <c r="Q532" s="5"/>
      <c r="R532" s="5"/>
      <c r="S532" s="5"/>
      <c r="T532" s="5"/>
      <c r="U532" s="5"/>
      <c r="V532" s="5"/>
      <c r="W532" s="5"/>
      <c r="X532" s="5"/>
      <c r="Y532" s="5"/>
      <c r="Z532" s="5"/>
    </row>
    <row r="533" spans="1:26" ht="15.75" customHeight="1" x14ac:dyDescent="0.25">
      <c r="A533" s="5"/>
      <c r="B533" s="5"/>
      <c r="C533" s="5"/>
      <c r="D533" s="5"/>
      <c r="E533" s="5"/>
      <c r="F533" s="5"/>
      <c r="G533" s="20"/>
      <c r="H533" s="5"/>
      <c r="I533" s="5"/>
      <c r="J533" s="5"/>
      <c r="K533" s="5"/>
      <c r="L533" s="5"/>
      <c r="M533" s="5"/>
      <c r="N533" s="5"/>
      <c r="O533" s="5"/>
      <c r="P533" s="5"/>
      <c r="Q533" s="5"/>
      <c r="R533" s="5"/>
      <c r="S533" s="5"/>
      <c r="T533" s="5"/>
      <c r="U533" s="5"/>
      <c r="V533" s="5"/>
      <c r="W533" s="5"/>
      <c r="X533" s="5"/>
      <c r="Y533" s="5"/>
      <c r="Z533" s="5"/>
    </row>
    <row r="534" spans="1:26" ht="15.75" customHeight="1" x14ac:dyDescent="0.25">
      <c r="A534" s="5"/>
      <c r="B534" s="5"/>
      <c r="C534" s="5"/>
      <c r="D534" s="5"/>
      <c r="E534" s="5"/>
      <c r="F534" s="5"/>
      <c r="G534" s="20"/>
      <c r="H534" s="5"/>
      <c r="I534" s="5"/>
      <c r="J534" s="5"/>
      <c r="K534" s="5"/>
      <c r="L534" s="5"/>
      <c r="M534" s="5"/>
      <c r="N534" s="5"/>
      <c r="O534" s="5"/>
      <c r="P534" s="5"/>
      <c r="Q534" s="5"/>
      <c r="R534" s="5"/>
      <c r="S534" s="5"/>
      <c r="T534" s="5"/>
      <c r="U534" s="5"/>
      <c r="V534" s="5"/>
      <c r="W534" s="5"/>
      <c r="X534" s="5"/>
      <c r="Y534" s="5"/>
      <c r="Z534" s="5"/>
    </row>
    <row r="535" spans="1:26" ht="15.75" customHeight="1" x14ac:dyDescent="0.25">
      <c r="A535" s="5"/>
      <c r="B535" s="5"/>
      <c r="C535" s="5"/>
      <c r="D535" s="5"/>
      <c r="E535" s="5"/>
      <c r="F535" s="5"/>
      <c r="G535" s="20"/>
      <c r="H535" s="5"/>
      <c r="I535" s="5"/>
      <c r="J535" s="5"/>
      <c r="K535" s="5"/>
      <c r="L535" s="5"/>
      <c r="M535" s="5"/>
      <c r="N535" s="5"/>
      <c r="O535" s="5"/>
      <c r="P535" s="5"/>
      <c r="Q535" s="5"/>
      <c r="R535" s="5"/>
      <c r="S535" s="5"/>
      <c r="T535" s="5"/>
      <c r="U535" s="5"/>
      <c r="V535" s="5"/>
      <c r="W535" s="5"/>
      <c r="X535" s="5"/>
      <c r="Y535" s="5"/>
      <c r="Z535" s="5"/>
    </row>
    <row r="536" spans="1:26" ht="15.75" customHeight="1" x14ac:dyDescent="0.25">
      <c r="A536" s="5"/>
      <c r="B536" s="5"/>
      <c r="C536" s="5"/>
      <c r="D536" s="5"/>
      <c r="E536" s="5"/>
      <c r="F536" s="5"/>
      <c r="G536" s="20"/>
      <c r="H536" s="5"/>
      <c r="I536" s="5"/>
      <c r="J536" s="5"/>
      <c r="K536" s="5"/>
      <c r="L536" s="5"/>
      <c r="M536" s="5"/>
      <c r="N536" s="5"/>
      <c r="O536" s="5"/>
      <c r="P536" s="5"/>
      <c r="Q536" s="5"/>
      <c r="R536" s="5"/>
      <c r="S536" s="5"/>
      <c r="T536" s="5"/>
      <c r="U536" s="5"/>
      <c r="V536" s="5"/>
      <c r="W536" s="5"/>
      <c r="X536" s="5"/>
      <c r="Y536" s="5"/>
      <c r="Z536" s="5"/>
    </row>
    <row r="537" spans="1:26" ht="15.75" customHeight="1" x14ac:dyDescent="0.25">
      <c r="A537" s="5"/>
      <c r="B537" s="5"/>
      <c r="C537" s="5"/>
      <c r="D537" s="5"/>
      <c r="E537" s="5"/>
      <c r="F537" s="5"/>
      <c r="G537" s="20"/>
      <c r="H537" s="5"/>
      <c r="I537" s="5"/>
      <c r="J537" s="5"/>
      <c r="K537" s="5"/>
      <c r="L537" s="5"/>
      <c r="M537" s="5"/>
      <c r="N537" s="5"/>
      <c r="O537" s="5"/>
      <c r="P537" s="5"/>
      <c r="Q537" s="5"/>
      <c r="R537" s="5"/>
      <c r="S537" s="5"/>
      <c r="T537" s="5"/>
      <c r="U537" s="5"/>
      <c r="V537" s="5"/>
      <c r="W537" s="5"/>
      <c r="X537" s="5"/>
      <c r="Y537" s="5"/>
      <c r="Z537" s="5"/>
    </row>
    <row r="538" spans="1:26" ht="15.75" customHeight="1" x14ac:dyDescent="0.25">
      <c r="A538" s="5"/>
      <c r="B538" s="5"/>
      <c r="C538" s="5"/>
      <c r="D538" s="5"/>
      <c r="E538" s="5"/>
      <c r="F538" s="5"/>
      <c r="G538" s="20"/>
      <c r="H538" s="5"/>
      <c r="I538" s="5"/>
      <c r="J538" s="5"/>
      <c r="K538" s="5"/>
      <c r="L538" s="5"/>
      <c r="M538" s="5"/>
      <c r="N538" s="5"/>
      <c r="O538" s="5"/>
      <c r="P538" s="5"/>
      <c r="Q538" s="5"/>
      <c r="R538" s="5"/>
      <c r="S538" s="5"/>
      <c r="T538" s="5"/>
      <c r="U538" s="5"/>
      <c r="V538" s="5"/>
      <c r="W538" s="5"/>
      <c r="X538" s="5"/>
      <c r="Y538" s="5"/>
      <c r="Z538" s="5"/>
    </row>
    <row r="539" spans="1:26" ht="15.75" customHeight="1" x14ac:dyDescent="0.25">
      <c r="A539" s="5"/>
      <c r="B539" s="5"/>
      <c r="C539" s="5"/>
      <c r="D539" s="5"/>
      <c r="E539" s="5"/>
      <c r="F539" s="5"/>
      <c r="G539" s="20"/>
      <c r="H539" s="5"/>
      <c r="I539" s="5"/>
      <c r="J539" s="5"/>
      <c r="K539" s="5"/>
      <c r="L539" s="5"/>
      <c r="M539" s="5"/>
      <c r="N539" s="5"/>
      <c r="O539" s="5"/>
      <c r="P539" s="5"/>
      <c r="Q539" s="5"/>
      <c r="R539" s="5"/>
      <c r="S539" s="5"/>
      <c r="T539" s="5"/>
      <c r="U539" s="5"/>
      <c r="V539" s="5"/>
      <c r="W539" s="5"/>
      <c r="X539" s="5"/>
      <c r="Y539" s="5"/>
      <c r="Z539" s="5"/>
    </row>
    <row r="540" spans="1:26" ht="15.75" customHeight="1" x14ac:dyDescent="0.25">
      <c r="A540" s="5"/>
      <c r="B540" s="5"/>
      <c r="C540" s="5"/>
      <c r="D540" s="5"/>
      <c r="E540" s="5"/>
      <c r="F540" s="5"/>
      <c r="G540" s="20"/>
      <c r="H540" s="5"/>
      <c r="I540" s="5"/>
      <c r="J540" s="5"/>
      <c r="K540" s="5"/>
      <c r="L540" s="5"/>
      <c r="M540" s="5"/>
      <c r="N540" s="5"/>
      <c r="O540" s="5"/>
      <c r="P540" s="5"/>
      <c r="Q540" s="5"/>
      <c r="R540" s="5"/>
      <c r="S540" s="5"/>
      <c r="T540" s="5"/>
      <c r="U540" s="5"/>
      <c r="V540" s="5"/>
      <c r="W540" s="5"/>
      <c r="X540" s="5"/>
      <c r="Y540" s="5"/>
      <c r="Z540" s="5"/>
    </row>
    <row r="541" spans="1:26" ht="15.75" customHeight="1" x14ac:dyDescent="0.25">
      <c r="A541" s="5"/>
      <c r="B541" s="5"/>
      <c r="C541" s="5"/>
      <c r="D541" s="5"/>
      <c r="E541" s="5"/>
      <c r="F541" s="5"/>
      <c r="G541" s="20"/>
      <c r="H541" s="5"/>
      <c r="I541" s="5"/>
      <c r="J541" s="5"/>
      <c r="K541" s="5"/>
      <c r="L541" s="5"/>
      <c r="M541" s="5"/>
      <c r="N541" s="5"/>
      <c r="O541" s="5"/>
      <c r="P541" s="5"/>
      <c r="Q541" s="5"/>
      <c r="R541" s="5"/>
      <c r="S541" s="5"/>
      <c r="T541" s="5"/>
      <c r="U541" s="5"/>
      <c r="V541" s="5"/>
      <c r="W541" s="5"/>
      <c r="X541" s="5"/>
      <c r="Y541" s="5"/>
      <c r="Z541" s="5"/>
    </row>
    <row r="542" spans="1:26" ht="15.75" customHeight="1" x14ac:dyDescent="0.25">
      <c r="A542" s="5"/>
      <c r="B542" s="5"/>
      <c r="C542" s="5"/>
      <c r="D542" s="5"/>
      <c r="E542" s="5"/>
      <c r="F542" s="5"/>
      <c r="G542" s="20"/>
      <c r="H542" s="5"/>
      <c r="I542" s="5"/>
      <c r="J542" s="5"/>
      <c r="K542" s="5"/>
      <c r="L542" s="5"/>
      <c r="M542" s="5"/>
      <c r="N542" s="5"/>
      <c r="O542" s="5"/>
      <c r="P542" s="5"/>
      <c r="Q542" s="5"/>
      <c r="R542" s="5"/>
      <c r="S542" s="5"/>
      <c r="T542" s="5"/>
      <c r="U542" s="5"/>
      <c r="V542" s="5"/>
      <c r="W542" s="5"/>
      <c r="X542" s="5"/>
      <c r="Y542" s="5"/>
      <c r="Z542" s="5"/>
    </row>
    <row r="543" spans="1:26" ht="15.75" customHeight="1" x14ac:dyDescent="0.25">
      <c r="A543" s="5"/>
      <c r="B543" s="5"/>
      <c r="C543" s="5"/>
      <c r="D543" s="5"/>
      <c r="E543" s="5"/>
      <c r="F543" s="5"/>
      <c r="G543" s="20"/>
      <c r="H543" s="5"/>
      <c r="I543" s="5"/>
      <c r="J543" s="5"/>
      <c r="K543" s="5"/>
      <c r="L543" s="5"/>
      <c r="M543" s="5"/>
      <c r="N543" s="5"/>
      <c r="O543" s="5"/>
      <c r="P543" s="5"/>
      <c r="Q543" s="5"/>
      <c r="R543" s="5"/>
      <c r="S543" s="5"/>
      <c r="T543" s="5"/>
      <c r="U543" s="5"/>
      <c r="V543" s="5"/>
      <c r="W543" s="5"/>
      <c r="X543" s="5"/>
      <c r="Y543" s="5"/>
      <c r="Z543" s="5"/>
    </row>
    <row r="544" spans="1:26" ht="15.75" customHeight="1" x14ac:dyDescent="0.25">
      <c r="A544" s="5"/>
      <c r="B544" s="5"/>
      <c r="C544" s="5"/>
      <c r="D544" s="5"/>
      <c r="E544" s="5"/>
      <c r="F544" s="5"/>
      <c r="G544" s="20"/>
      <c r="H544" s="5"/>
      <c r="I544" s="5"/>
      <c r="J544" s="5"/>
      <c r="K544" s="5"/>
      <c r="L544" s="5"/>
      <c r="M544" s="5"/>
      <c r="N544" s="5"/>
      <c r="O544" s="5"/>
      <c r="P544" s="5"/>
      <c r="Q544" s="5"/>
      <c r="R544" s="5"/>
      <c r="S544" s="5"/>
      <c r="T544" s="5"/>
      <c r="U544" s="5"/>
      <c r="V544" s="5"/>
      <c r="W544" s="5"/>
      <c r="X544" s="5"/>
      <c r="Y544" s="5"/>
      <c r="Z544" s="5"/>
    </row>
    <row r="545" spans="1:26" ht="15.75" customHeight="1" x14ac:dyDescent="0.25">
      <c r="A545" s="5"/>
      <c r="B545" s="5"/>
      <c r="C545" s="5"/>
      <c r="D545" s="5"/>
      <c r="E545" s="5"/>
      <c r="F545" s="5"/>
      <c r="G545" s="20"/>
      <c r="H545" s="5"/>
      <c r="I545" s="5"/>
      <c r="J545" s="5"/>
      <c r="K545" s="5"/>
      <c r="L545" s="5"/>
      <c r="M545" s="5"/>
      <c r="N545" s="5"/>
      <c r="O545" s="5"/>
      <c r="P545" s="5"/>
      <c r="Q545" s="5"/>
      <c r="R545" s="5"/>
      <c r="S545" s="5"/>
      <c r="T545" s="5"/>
      <c r="U545" s="5"/>
      <c r="V545" s="5"/>
      <c r="W545" s="5"/>
      <c r="X545" s="5"/>
      <c r="Y545" s="5"/>
      <c r="Z545" s="5"/>
    </row>
    <row r="546" spans="1:26" ht="15.75" customHeight="1" x14ac:dyDescent="0.25">
      <c r="A546" s="5"/>
      <c r="B546" s="5"/>
      <c r="C546" s="5"/>
      <c r="D546" s="5"/>
      <c r="E546" s="5"/>
      <c r="F546" s="5"/>
      <c r="G546" s="20"/>
      <c r="H546" s="5"/>
      <c r="I546" s="5"/>
      <c r="J546" s="5"/>
      <c r="K546" s="5"/>
      <c r="L546" s="5"/>
      <c r="M546" s="5"/>
      <c r="N546" s="5"/>
      <c r="O546" s="5"/>
      <c r="P546" s="5"/>
      <c r="Q546" s="5"/>
      <c r="R546" s="5"/>
      <c r="S546" s="5"/>
      <c r="T546" s="5"/>
      <c r="U546" s="5"/>
      <c r="V546" s="5"/>
      <c r="W546" s="5"/>
      <c r="X546" s="5"/>
      <c r="Y546" s="5"/>
      <c r="Z546" s="5"/>
    </row>
    <row r="547" spans="1:26" ht="15.75" customHeight="1" x14ac:dyDescent="0.25">
      <c r="A547" s="5"/>
      <c r="B547" s="5"/>
      <c r="C547" s="5"/>
      <c r="D547" s="5"/>
      <c r="E547" s="5"/>
      <c r="F547" s="5"/>
      <c r="G547" s="20"/>
      <c r="H547" s="5"/>
      <c r="I547" s="5"/>
      <c r="J547" s="5"/>
      <c r="K547" s="5"/>
      <c r="L547" s="5"/>
      <c r="M547" s="5"/>
      <c r="N547" s="5"/>
      <c r="O547" s="5"/>
      <c r="P547" s="5"/>
      <c r="Q547" s="5"/>
      <c r="R547" s="5"/>
      <c r="S547" s="5"/>
      <c r="T547" s="5"/>
      <c r="U547" s="5"/>
      <c r="V547" s="5"/>
      <c r="W547" s="5"/>
      <c r="X547" s="5"/>
      <c r="Y547" s="5"/>
      <c r="Z547" s="5"/>
    </row>
    <row r="548" spans="1:26" ht="15.75" customHeight="1" x14ac:dyDescent="0.25">
      <c r="A548" s="5"/>
      <c r="B548" s="5"/>
      <c r="C548" s="5"/>
      <c r="D548" s="5"/>
      <c r="E548" s="5"/>
      <c r="F548" s="5"/>
      <c r="G548" s="20"/>
      <c r="H548" s="5"/>
      <c r="I548" s="5"/>
      <c r="J548" s="5"/>
      <c r="K548" s="5"/>
      <c r="L548" s="5"/>
      <c r="M548" s="5"/>
      <c r="N548" s="5"/>
      <c r="O548" s="5"/>
      <c r="P548" s="5"/>
      <c r="Q548" s="5"/>
      <c r="R548" s="5"/>
      <c r="S548" s="5"/>
      <c r="T548" s="5"/>
      <c r="U548" s="5"/>
      <c r="V548" s="5"/>
      <c r="W548" s="5"/>
      <c r="X548" s="5"/>
      <c r="Y548" s="5"/>
      <c r="Z548" s="5"/>
    </row>
    <row r="549" spans="1:26" ht="15.75" customHeight="1" x14ac:dyDescent="0.25">
      <c r="A549" s="5"/>
      <c r="B549" s="5"/>
      <c r="C549" s="5"/>
      <c r="D549" s="5"/>
      <c r="E549" s="5"/>
      <c r="F549" s="5"/>
      <c r="G549" s="20"/>
      <c r="H549" s="5"/>
      <c r="I549" s="5"/>
      <c r="J549" s="5"/>
      <c r="K549" s="5"/>
      <c r="L549" s="5"/>
      <c r="M549" s="5"/>
      <c r="N549" s="5"/>
      <c r="O549" s="5"/>
      <c r="P549" s="5"/>
      <c r="Q549" s="5"/>
      <c r="R549" s="5"/>
      <c r="S549" s="5"/>
      <c r="T549" s="5"/>
      <c r="U549" s="5"/>
      <c r="V549" s="5"/>
      <c r="W549" s="5"/>
      <c r="X549" s="5"/>
      <c r="Y549" s="5"/>
      <c r="Z549" s="5"/>
    </row>
    <row r="550" spans="1:26" ht="15.75" customHeight="1" x14ac:dyDescent="0.25">
      <c r="A550" s="5"/>
      <c r="B550" s="5"/>
      <c r="C550" s="5"/>
      <c r="D550" s="5"/>
      <c r="E550" s="5"/>
      <c r="F550" s="5"/>
      <c r="G550" s="20"/>
      <c r="H550" s="5"/>
      <c r="I550" s="5"/>
      <c r="J550" s="5"/>
      <c r="K550" s="5"/>
      <c r="L550" s="5"/>
      <c r="M550" s="5"/>
      <c r="N550" s="5"/>
      <c r="O550" s="5"/>
      <c r="P550" s="5"/>
      <c r="Q550" s="5"/>
      <c r="R550" s="5"/>
      <c r="S550" s="5"/>
      <c r="T550" s="5"/>
      <c r="U550" s="5"/>
      <c r="V550" s="5"/>
      <c r="W550" s="5"/>
      <c r="X550" s="5"/>
      <c r="Y550" s="5"/>
      <c r="Z550" s="5"/>
    </row>
    <row r="551" spans="1:26" ht="15.75" customHeight="1" x14ac:dyDescent="0.25">
      <c r="A551" s="5"/>
      <c r="B551" s="5"/>
      <c r="C551" s="5"/>
      <c r="D551" s="5"/>
      <c r="E551" s="5"/>
      <c r="F551" s="5"/>
      <c r="G551" s="20"/>
      <c r="H551" s="5"/>
      <c r="I551" s="5"/>
      <c r="J551" s="5"/>
      <c r="K551" s="5"/>
      <c r="L551" s="5"/>
      <c r="M551" s="5"/>
      <c r="N551" s="5"/>
      <c r="O551" s="5"/>
      <c r="P551" s="5"/>
      <c r="Q551" s="5"/>
      <c r="R551" s="5"/>
      <c r="S551" s="5"/>
      <c r="T551" s="5"/>
      <c r="U551" s="5"/>
      <c r="V551" s="5"/>
      <c r="W551" s="5"/>
      <c r="X551" s="5"/>
      <c r="Y551" s="5"/>
      <c r="Z551" s="5"/>
    </row>
    <row r="552" spans="1:26" ht="15.75" customHeight="1" x14ac:dyDescent="0.25">
      <c r="A552" s="5"/>
      <c r="B552" s="5"/>
      <c r="C552" s="5"/>
      <c r="D552" s="5"/>
      <c r="E552" s="5"/>
      <c r="F552" s="5"/>
      <c r="G552" s="20"/>
      <c r="H552" s="5"/>
      <c r="I552" s="5"/>
      <c r="J552" s="5"/>
      <c r="K552" s="5"/>
      <c r="L552" s="5"/>
      <c r="M552" s="5"/>
      <c r="N552" s="5"/>
      <c r="O552" s="5"/>
      <c r="P552" s="5"/>
      <c r="Q552" s="5"/>
      <c r="R552" s="5"/>
      <c r="S552" s="5"/>
      <c r="T552" s="5"/>
      <c r="U552" s="5"/>
      <c r="V552" s="5"/>
      <c r="W552" s="5"/>
      <c r="X552" s="5"/>
      <c r="Y552" s="5"/>
      <c r="Z552" s="5"/>
    </row>
    <row r="553" spans="1:26" ht="15.75" customHeight="1" x14ac:dyDescent="0.25">
      <c r="A553" s="5"/>
      <c r="B553" s="5"/>
      <c r="C553" s="5"/>
      <c r="D553" s="5"/>
      <c r="E553" s="5"/>
      <c r="F553" s="5"/>
      <c r="G553" s="20"/>
      <c r="H553" s="5"/>
      <c r="I553" s="5"/>
      <c r="J553" s="5"/>
      <c r="K553" s="5"/>
      <c r="L553" s="5"/>
      <c r="M553" s="5"/>
      <c r="N553" s="5"/>
      <c r="O553" s="5"/>
      <c r="P553" s="5"/>
      <c r="Q553" s="5"/>
      <c r="R553" s="5"/>
      <c r="S553" s="5"/>
      <c r="T553" s="5"/>
      <c r="U553" s="5"/>
      <c r="V553" s="5"/>
      <c r="W553" s="5"/>
      <c r="X553" s="5"/>
      <c r="Y553" s="5"/>
      <c r="Z553" s="5"/>
    </row>
    <row r="554" spans="1:26" ht="15.75" customHeight="1" x14ac:dyDescent="0.25">
      <c r="A554" s="5"/>
      <c r="B554" s="5"/>
      <c r="C554" s="5"/>
      <c r="D554" s="5"/>
      <c r="E554" s="5"/>
      <c r="F554" s="5"/>
      <c r="G554" s="20"/>
      <c r="H554" s="5"/>
      <c r="I554" s="5"/>
      <c r="J554" s="5"/>
      <c r="K554" s="5"/>
      <c r="L554" s="5"/>
      <c r="M554" s="5"/>
      <c r="N554" s="5"/>
      <c r="O554" s="5"/>
      <c r="P554" s="5"/>
      <c r="Q554" s="5"/>
      <c r="R554" s="5"/>
      <c r="S554" s="5"/>
      <c r="T554" s="5"/>
      <c r="U554" s="5"/>
      <c r="V554" s="5"/>
      <c r="W554" s="5"/>
      <c r="X554" s="5"/>
      <c r="Y554" s="5"/>
      <c r="Z554" s="5"/>
    </row>
    <row r="555" spans="1:26" ht="15.75" customHeight="1" x14ac:dyDescent="0.25">
      <c r="A555" s="5"/>
      <c r="B555" s="5"/>
      <c r="C555" s="5"/>
      <c r="D555" s="5"/>
      <c r="E555" s="5"/>
      <c r="F555" s="5"/>
      <c r="G555" s="20"/>
      <c r="H555" s="5"/>
      <c r="I555" s="5"/>
      <c r="J555" s="5"/>
      <c r="K555" s="5"/>
      <c r="L555" s="5"/>
      <c r="M555" s="5"/>
      <c r="N555" s="5"/>
      <c r="O555" s="5"/>
      <c r="P555" s="5"/>
      <c r="Q555" s="5"/>
      <c r="R555" s="5"/>
      <c r="S555" s="5"/>
      <c r="T555" s="5"/>
      <c r="U555" s="5"/>
      <c r="V555" s="5"/>
      <c r="W555" s="5"/>
      <c r="X555" s="5"/>
      <c r="Y555" s="5"/>
      <c r="Z555" s="5"/>
    </row>
    <row r="556" spans="1:26" ht="15.75" customHeight="1" x14ac:dyDescent="0.25">
      <c r="A556" s="5"/>
      <c r="B556" s="5"/>
      <c r="C556" s="5"/>
      <c r="D556" s="5"/>
      <c r="E556" s="5"/>
      <c r="F556" s="5"/>
      <c r="G556" s="20"/>
      <c r="H556" s="5"/>
      <c r="I556" s="5"/>
      <c r="J556" s="5"/>
      <c r="K556" s="5"/>
      <c r="L556" s="5"/>
      <c r="M556" s="5"/>
      <c r="N556" s="5"/>
      <c r="O556" s="5"/>
      <c r="P556" s="5"/>
      <c r="Q556" s="5"/>
      <c r="R556" s="5"/>
      <c r="S556" s="5"/>
      <c r="T556" s="5"/>
      <c r="U556" s="5"/>
      <c r="V556" s="5"/>
      <c r="W556" s="5"/>
      <c r="X556" s="5"/>
      <c r="Y556" s="5"/>
      <c r="Z556" s="5"/>
    </row>
    <row r="557" spans="1:26" ht="15.75" customHeight="1" x14ac:dyDescent="0.25">
      <c r="A557" s="5"/>
      <c r="B557" s="5"/>
      <c r="C557" s="5"/>
      <c r="D557" s="5"/>
      <c r="E557" s="5"/>
      <c r="F557" s="5"/>
      <c r="G557" s="20"/>
      <c r="H557" s="5"/>
      <c r="I557" s="5"/>
      <c r="J557" s="5"/>
      <c r="K557" s="5"/>
      <c r="L557" s="5"/>
      <c r="M557" s="5"/>
      <c r="N557" s="5"/>
      <c r="O557" s="5"/>
      <c r="P557" s="5"/>
      <c r="Q557" s="5"/>
      <c r="R557" s="5"/>
      <c r="S557" s="5"/>
      <c r="T557" s="5"/>
      <c r="U557" s="5"/>
      <c r="V557" s="5"/>
      <c r="W557" s="5"/>
      <c r="X557" s="5"/>
      <c r="Y557" s="5"/>
      <c r="Z557" s="5"/>
    </row>
    <row r="558" spans="1:26" ht="15.75" customHeight="1" x14ac:dyDescent="0.25">
      <c r="A558" s="5"/>
      <c r="B558" s="5"/>
      <c r="C558" s="5"/>
      <c r="D558" s="5"/>
      <c r="E558" s="5"/>
      <c r="F558" s="5"/>
      <c r="G558" s="20"/>
      <c r="H558" s="5"/>
      <c r="I558" s="5"/>
      <c r="J558" s="5"/>
      <c r="K558" s="5"/>
      <c r="L558" s="5"/>
      <c r="M558" s="5"/>
      <c r="N558" s="5"/>
      <c r="O558" s="5"/>
      <c r="P558" s="5"/>
      <c r="Q558" s="5"/>
      <c r="R558" s="5"/>
      <c r="S558" s="5"/>
      <c r="T558" s="5"/>
      <c r="U558" s="5"/>
      <c r="V558" s="5"/>
      <c r="W558" s="5"/>
      <c r="X558" s="5"/>
      <c r="Y558" s="5"/>
      <c r="Z558" s="5"/>
    </row>
    <row r="559" spans="1:26" ht="15.75" customHeight="1" x14ac:dyDescent="0.25">
      <c r="A559" s="5"/>
      <c r="B559" s="5"/>
      <c r="C559" s="5"/>
      <c r="D559" s="5"/>
      <c r="E559" s="5"/>
      <c r="F559" s="5"/>
      <c r="G559" s="20"/>
      <c r="H559" s="5"/>
      <c r="I559" s="5"/>
      <c r="J559" s="5"/>
      <c r="K559" s="5"/>
      <c r="L559" s="5"/>
      <c r="M559" s="5"/>
      <c r="N559" s="5"/>
      <c r="O559" s="5"/>
      <c r="P559" s="5"/>
      <c r="Q559" s="5"/>
      <c r="R559" s="5"/>
      <c r="S559" s="5"/>
      <c r="T559" s="5"/>
      <c r="U559" s="5"/>
      <c r="V559" s="5"/>
      <c r="W559" s="5"/>
      <c r="X559" s="5"/>
      <c r="Y559" s="5"/>
      <c r="Z559" s="5"/>
    </row>
    <row r="560" spans="1:26" ht="15.75" customHeight="1" x14ac:dyDescent="0.25">
      <c r="A560" s="5"/>
      <c r="B560" s="5"/>
      <c r="C560" s="5"/>
      <c r="D560" s="5"/>
      <c r="E560" s="5"/>
      <c r="F560" s="5"/>
      <c r="G560" s="20"/>
      <c r="H560" s="5"/>
      <c r="I560" s="5"/>
      <c r="J560" s="5"/>
      <c r="K560" s="5"/>
      <c r="L560" s="5"/>
      <c r="M560" s="5"/>
      <c r="N560" s="5"/>
      <c r="O560" s="5"/>
      <c r="P560" s="5"/>
      <c r="Q560" s="5"/>
      <c r="R560" s="5"/>
      <c r="S560" s="5"/>
      <c r="T560" s="5"/>
      <c r="U560" s="5"/>
      <c r="V560" s="5"/>
      <c r="W560" s="5"/>
      <c r="X560" s="5"/>
      <c r="Y560" s="5"/>
      <c r="Z560" s="5"/>
    </row>
    <row r="561" spans="1:26" ht="15.75" customHeight="1" x14ac:dyDescent="0.25">
      <c r="A561" s="5"/>
      <c r="B561" s="5"/>
      <c r="C561" s="5"/>
      <c r="D561" s="5"/>
      <c r="E561" s="5"/>
      <c r="F561" s="5"/>
      <c r="G561" s="20"/>
      <c r="H561" s="5"/>
      <c r="I561" s="5"/>
      <c r="J561" s="5"/>
      <c r="K561" s="5"/>
      <c r="L561" s="5"/>
      <c r="M561" s="5"/>
      <c r="N561" s="5"/>
      <c r="O561" s="5"/>
      <c r="P561" s="5"/>
      <c r="Q561" s="5"/>
      <c r="R561" s="5"/>
      <c r="S561" s="5"/>
      <c r="T561" s="5"/>
      <c r="U561" s="5"/>
      <c r="V561" s="5"/>
      <c r="W561" s="5"/>
      <c r="X561" s="5"/>
      <c r="Y561" s="5"/>
      <c r="Z561" s="5"/>
    </row>
    <row r="562" spans="1:26" ht="15.75" customHeight="1" x14ac:dyDescent="0.25">
      <c r="A562" s="5"/>
      <c r="B562" s="5"/>
      <c r="C562" s="5"/>
      <c r="D562" s="5"/>
      <c r="E562" s="5"/>
      <c r="F562" s="5"/>
      <c r="G562" s="20"/>
      <c r="H562" s="5"/>
      <c r="I562" s="5"/>
      <c r="J562" s="5"/>
      <c r="K562" s="5"/>
      <c r="L562" s="5"/>
      <c r="M562" s="5"/>
      <c r="N562" s="5"/>
      <c r="O562" s="5"/>
      <c r="P562" s="5"/>
      <c r="Q562" s="5"/>
      <c r="R562" s="5"/>
      <c r="S562" s="5"/>
      <c r="T562" s="5"/>
      <c r="U562" s="5"/>
      <c r="V562" s="5"/>
      <c r="W562" s="5"/>
      <c r="X562" s="5"/>
      <c r="Y562" s="5"/>
      <c r="Z562" s="5"/>
    </row>
    <row r="563" spans="1:26" ht="15.75" customHeight="1" x14ac:dyDescent="0.25">
      <c r="A563" s="5"/>
      <c r="B563" s="5"/>
      <c r="C563" s="5"/>
      <c r="D563" s="5"/>
      <c r="E563" s="5"/>
      <c r="F563" s="5"/>
      <c r="G563" s="20"/>
      <c r="H563" s="5"/>
      <c r="I563" s="5"/>
      <c r="J563" s="5"/>
      <c r="K563" s="5"/>
      <c r="L563" s="5"/>
      <c r="M563" s="5"/>
      <c r="N563" s="5"/>
      <c r="O563" s="5"/>
      <c r="P563" s="5"/>
      <c r="Q563" s="5"/>
      <c r="R563" s="5"/>
      <c r="S563" s="5"/>
      <c r="T563" s="5"/>
      <c r="U563" s="5"/>
      <c r="V563" s="5"/>
      <c r="W563" s="5"/>
      <c r="X563" s="5"/>
      <c r="Y563" s="5"/>
      <c r="Z563" s="5"/>
    </row>
    <row r="564" spans="1:26" ht="15.75" customHeight="1" x14ac:dyDescent="0.25">
      <c r="A564" s="5"/>
      <c r="B564" s="5"/>
      <c r="C564" s="5"/>
      <c r="D564" s="5"/>
      <c r="E564" s="5"/>
      <c r="F564" s="5"/>
      <c r="G564" s="20"/>
      <c r="H564" s="5"/>
      <c r="I564" s="5"/>
      <c r="J564" s="5"/>
      <c r="K564" s="5"/>
      <c r="L564" s="5"/>
      <c r="M564" s="5"/>
      <c r="N564" s="5"/>
      <c r="O564" s="5"/>
      <c r="P564" s="5"/>
      <c r="Q564" s="5"/>
      <c r="R564" s="5"/>
      <c r="S564" s="5"/>
      <c r="T564" s="5"/>
      <c r="U564" s="5"/>
      <c r="V564" s="5"/>
      <c r="W564" s="5"/>
      <c r="X564" s="5"/>
      <c r="Y564" s="5"/>
      <c r="Z564" s="5"/>
    </row>
    <row r="565" spans="1:26" ht="15.75" customHeight="1" x14ac:dyDescent="0.25">
      <c r="A565" s="5"/>
      <c r="B565" s="5"/>
      <c r="C565" s="5"/>
      <c r="D565" s="5"/>
      <c r="E565" s="5"/>
      <c r="F565" s="5"/>
      <c r="G565" s="20"/>
      <c r="H565" s="5"/>
      <c r="I565" s="5"/>
      <c r="J565" s="5"/>
      <c r="K565" s="5"/>
      <c r="L565" s="5"/>
      <c r="M565" s="5"/>
      <c r="N565" s="5"/>
      <c r="O565" s="5"/>
      <c r="P565" s="5"/>
      <c r="Q565" s="5"/>
      <c r="R565" s="5"/>
      <c r="S565" s="5"/>
      <c r="T565" s="5"/>
      <c r="U565" s="5"/>
      <c r="V565" s="5"/>
      <c r="W565" s="5"/>
      <c r="X565" s="5"/>
      <c r="Y565" s="5"/>
      <c r="Z565" s="5"/>
    </row>
    <row r="566" spans="1:26" ht="15.75" customHeight="1" x14ac:dyDescent="0.25">
      <c r="A566" s="5"/>
      <c r="B566" s="5"/>
      <c r="C566" s="5"/>
      <c r="D566" s="5"/>
      <c r="E566" s="5"/>
      <c r="F566" s="5"/>
      <c r="G566" s="20"/>
      <c r="H566" s="5"/>
      <c r="I566" s="5"/>
      <c r="J566" s="5"/>
      <c r="K566" s="5"/>
      <c r="L566" s="5"/>
      <c r="M566" s="5"/>
      <c r="N566" s="5"/>
      <c r="O566" s="5"/>
      <c r="P566" s="5"/>
      <c r="Q566" s="5"/>
      <c r="R566" s="5"/>
      <c r="S566" s="5"/>
      <c r="T566" s="5"/>
      <c r="U566" s="5"/>
      <c r="V566" s="5"/>
      <c r="W566" s="5"/>
      <c r="X566" s="5"/>
      <c r="Y566" s="5"/>
      <c r="Z566" s="5"/>
    </row>
    <row r="567" spans="1:26" ht="15.75" customHeight="1" x14ac:dyDescent="0.25">
      <c r="A567" s="5"/>
      <c r="B567" s="5"/>
      <c r="C567" s="5"/>
      <c r="D567" s="5"/>
      <c r="E567" s="5"/>
      <c r="F567" s="5"/>
      <c r="G567" s="20"/>
      <c r="H567" s="5"/>
      <c r="I567" s="5"/>
      <c r="J567" s="5"/>
      <c r="K567" s="5"/>
      <c r="L567" s="5"/>
      <c r="M567" s="5"/>
      <c r="N567" s="5"/>
      <c r="O567" s="5"/>
      <c r="P567" s="5"/>
      <c r="Q567" s="5"/>
      <c r="R567" s="5"/>
      <c r="S567" s="5"/>
      <c r="T567" s="5"/>
      <c r="U567" s="5"/>
      <c r="V567" s="5"/>
      <c r="W567" s="5"/>
      <c r="X567" s="5"/>
      <c r="Y567" s="5"/>
      <c r="Z567" s="5"/>
    </row>
    <row r="568" spans="1:26" ht="15.75" customHeight="1" x14ac:dyDescent="0.25">
      <c r="A568" s="5"/>
      <c r="B568" s="5"/>
      <c r="C568" s="5"/>
      <c r="D568" s="5"/>
      <c r="E568" s="5"/>
      <c r="F568" s="5"/>
      <c r="G568" s="20"/>
      <c r="H568" s="5"/>
      <c r="I568" s="5"/>
      <c r="J568" s="5"/>
      <c r="K568" s="5"/>
      <c r="L568" s="5"/>
      <c r="M568" s="5"/>
      <c r="N568" s="5"/>
      <c r="O568" s="5"/>
      <c r="P568" s="5"/>
      <c r="Q568" s="5"/>
      <c r="R568" s="5"/>
      <c r="S568" s="5"/>
      <c r="T568" s="5"/>
      <c r="U568" s="5"/>
      <c r="V568" s="5"/>
      <c r="W568" s="5"/>
      <c r="X568" s="5"/>
      <c r="Y568" s="5"/>
      <c r="Z568" s="5"/>
    </row>
    <row r="569" spans="1:26" ht="15.75" customHeight="1" x14ac:dyDescent="0.25">
      <c r="A569" s="5"/>
      <c r="B569" s="5"/>
      <c r="C569" s="5"/>
      <c r="D569" s="5"/>
      <c r="E569" s="5"/>
      <c r="F569" s="5"/>
      <c r="G569" s="20"/>
      <c r="H569" s="5"/>
      <c r="I569" s="5"/>
      <c r="J569" s="5"/>
      <c r="K569" s="5"/>
      <c r="L569" s="5"/>
      <c r="M569" s="5"/>
      <c r="N569" s="5"/>
      <c r="O569" s="5"/>
      <c r="P569" s="5"/>
      <c r="Q569" s="5"/>
      <c r="R569" s="5"/>
      <c r="S569" s="5"/>
      <c r="T569" s="5"/>
      <c r="U569" s="5"/>
      <c r="V569" s="5"/>
      <c r="W569" s="5"/>
      <c r="X569" s="5"/>
      <c r="Y569" s="5"/>
      <c r="Z569" s="5"/>
    </row>
    <row r="570" spans="1:26" ht="15.75" customHeight="1" x14ac:dyDescent="0.25">
      <c r="A570" s="5"/>
      <c r="B570" s="5"/>
      <c r="C570" s="5"/>
      <c r="D570" s="5"/>
      <c r="E570" s="5"/>
      <c r="F570" s="5"/>
      <c r="G570" s="20"/>
      <c r="H570" s="5"/>
      <c r="I570" s="5"/>
      <c r="J570" s="5"/>
      <c r="K570" s="5"/>
      <c r="L570" s="5"/>
      <c r="M570" s="5"/>
      <c r="N570" s="5"/>
      <c r="O570" s="5"/>
      <c r="P570" s="5"/>
      <c r="Q570" s="5"/>
      <c r="R570" s="5"/>
      <c r="S570" s="5"/>
      <c r="T570" s="5"/>
      <c r="U570" s="5"/>
      <c r="V570" s="5"/>
      <c r="W570" s="5"/>
      <c r="X570" s="5"/>
      <c r="Y570" s="5"/>
      <c r="Z570" s="5"/>
    </row>
    <row r="571" spans="1:26" ht="15.75" customHeight="1" x14ac:dyDescent="0.25">
      <c r="A571" s="5"/>
      <c r="B571" s="5"/>
      <c r="C571" s="5"/>
      <c r="D571" s="5"/>
      <c r="E571" s="5"/>
      <c r="F571" s="5"/>
      <c r="G571" s="20"/>
      <c r="H571" s="5"/>
      <c r="I571" s="5"/>
      <c r="J571" s="5"/>
      <c r="K571" s="5"/>
      <c r="L571" s="5"/>
      <c r="M571" s="5"/>
      <c r="N571" s="5"/>
      <c r="O571" s="5"/>
      <c r="P571" s="5"/>
      <c r="Q571" s="5"/>
      <c r="R571" s="5"/>
      <c r="S571" s="5"/>
      <c r="T571" s="5"/>
      <c r="U571" s="5"/>
      <c r="V571" s="5"/>
      <c r="W571" s="5"/>
      <c r="X571" s="5"/>
      <c r="Y571" s="5"/>
      <c r="Z571" s="5"/>
    </row>
    <row r="572" spans="1:26" ht="15.75" customHeight="1" x14ac:dyDescent="0.25">
      <c r="A572" s="5"/>
      <c r="B572" s="5"/>
      <c r="C572" s="5"/>
      <c r="D572" s="5"/>
      <c r="E572" s="5"/>
      <c r="F572" s="5"/>
      <c r="G572" s="20"/>
      <c r="H572" s="5"/>
      <c r="I572" s="5"/>
      <c r="J572" s="5"/>
      <c r="K572" s="5"/>
      <c r="L572" s="5"/>
      <c r="M572" s="5"/>
      <c r="N572" s="5"/>
      <c r="O572" s="5"/>
      <c r="P572" s="5"/>
      <c r="Q572" s="5"/>
      <c r="R572" s="5"/>
      <c r="S572" s="5"/>
      <c r="T572" s="5"/>
      <c r="U572" s="5"/>
      <c r="V572" s="5"/>
      <c r="W572" s="5"/>
      <c r="X572" s="5"/>
      <c r="Y572" s="5"/>
      <c r="Z572" s="5"/>
    </row>
    <row r="573" spans="1:26" ht="15.75" customHeight="1" x14ac:dyDescent="0.25">
      <c r="A573" s="5"/>
      <c r="B573" s="5"/>
      <c r="C573" s="5"/>
      <c r="D573" s="5"/>
      <c r="E573" s="5"/>
      <c r="F573" s="5"/>
      <c r="G573" s="20"/>
      <c r="H573" s="5"/>
      <c r="I573" s="5"/>
      <c r="J573" s="5"/>
      <c r="K573" s="5"/>
      <c r="L573" s="5"/>
      <c r="M573" s="5"/>
      <c r="N573" s="5"/>
      <c r="O573" s="5"/>
      <c r="P573" s="5"/>
      <c r="Q573" s="5"/>
      <c r="R573" s="5"/>
      <c r="S573" s="5"/>
      <c r="T573" s="5"/>
      <c r="U573" s="5"/>
      <c r="V573" s="5"/>
      <c r="W573" s="5"/>
      <c r="X573" s="5"/>
      <c r="Y573" s="5"/>
      <c r="Z573" s="5"/>
    </row>
    <row r="574" spans="1:26" ht="15.75" customHeight="1" x14ac:dyDescent="0.25">
      <c r="A574" s="5"/>
      <c r="B574" s="5"/>
      <c r="C574" s="5"/>
      <c r="D574" s="5"/>
      <c r="E574" s="5"/>
      <c r="F574" s="5"/>
      <c r="G574" s="20"/>
      <c r="H574" s="5"/>
      <c r="I574" s="5"/>
      <c r="J574" s="5"/>
      <c r="K574" s="5"/>
      <c r="L574" s="5"/>
      <c r="M574" s="5"/>
      <c r="N574" s="5"/>
      <c r="O574" s="5"/>
      <c r="P574" s="5"/>
      <c r="Q574" s="5"/>
      <c r="R574" s="5"/>
      <c r="S574" s="5"/>
      <c r="T574" s="5"/>
      <c r="U574" s="5"/>
      <c r="V574" s="5"/>
      <c r="W574" s="5"/>
      <c r="X574" s="5"/>
      <c r="Y574" s="5"/>
      <c r="Z574" s="5"/>
    </row>
    <row r="575" spans="1:26" ht="15.75" customHeight="1" x14ac:dyDescent="0.25">
      <c r="A575" s="5"/>
      <c r="B575" s="5"/>
      <c r="C575" s="5"/>
      <c r="D575" s="5"/>
      <c r="E575" s="5"/>
      <c r="F575" s="5"/>
      <c r="G575" s="20"/>
      <c r="H575" s="5"/>
      <c r="I575" s="5"/>
      <c r="J575" s="5"/>
      <c r="K575" s="5"/>
      <c r="L575" s="5"/>
      <c r="M575" s="5"/>
      <c r="N575" s="5"/>
      <c r="O575" s="5"/>
      <c r="P575" s="5"/>
      <c r="Q575" s="5"/>
      <c r="R575" s="5"/>
      <c r="S575" s="5"/>
      <c r="T575" s="5"/>
      <c r="U575" s="5"/>
      <c r="V575" s="5"/>
      <c r="W575" s="5"/>
      <c r="X575" s="5"/>
      <c r="Y575" s="5"/>
      <c r="Z575" s="5"/>
    </row>
    <row r="576" spans="1:26" ht="15.75" customHeight="1" x14ac:dyDescent="0.25">
      <c r="A576" s="5"/>
      <c r="B576" s="5"/>
      <c r="C576" s="5"/>
      <c r="D576" s="5"/>
      <c r="E576" s="5"/>
      <c r="F576" s="5"/>
      <c r="G576" s="20"/>
      <c r="H576" s="5"/>
      <c r="I576" s="5"/>
      <c r="J576" s="5"/>
      <c r="K576" s="5"/>
      <c r="L576" s="5"/>
      <c r="M576" s="5"/>
      <c r="N576" s="5"/>
      <c r="O576" s="5"/>
      <c r="P576" s="5"/>
      <c r="Q576" s="5"/>
      <c r="R576" s="5"/>
      <c r="S576" s="5"/>
      <c r="T576" s="5"/>
      <c r="U576" s="5"/>
      <c r="V576" s="5"/>
      <c r="W576" s="5"/>
      <c r="X576" s="5"/>
      <c r="Y576" s="5"/>
      <c r="Z576" s="5"/>
    </row>
    <row r="577" spans="1:26" ht="15.75" customHeight="1" x14ac:dyDescent="0.25">
      <c r="A577" s="5"/>
      <c r="B577" s="5"/>
      <c r="C577" s="5"/>
      <c r="D577" s="5"/>
      <c r="E577" s="5"/>
      <c r="F577" s="5"/>
      <c r="G577" s="20"/>
      <c r="H577" s="5"/>
      <c r="I577" s="5"/>
      <c r="J577" s="5"/>
      <c r="K577" s="5"/>
      <c r="L577" s="5"/>
      <c r="M577" s="5"/>
      <c r="N577" s="5"/>
      <c r="O577" s="5"/>
      <c r="P577" s="5"/>
      <c r="Q577" s="5"/>
      <c r="R577" s="5"/>
      <c r="S577" s="5"/>
      <c r="T577" s="5"/>
      <c r="U577" s="5"/>
      <c r="V577" s="5"/>
      <c r="W577" s="5"/>
      <c r="X577" s="5"/>
      <c r="Y577" s="5"/>
      <c r="Z577" s="5"/>
    </row>
    <row r="578" spans="1:26" ht="15.75" customHeight="1" x14ac:dyDescent="0.25">
      <c r="A578" s="5"/>
      <c r="B578" s="5"/>
      <c r="C578" s="5"/>
      <c r="D578" s="5"/>
      <c r="E578" s="5"/>
      <c r="F578" s="5"/>
      <c r="G578" s="20"/>
      <c r="H578" s="5"/>
      <c r="I578" s="5"/>
      <c r="J578" s="5"/>
      <c r="K578" s="5"/>
      <c r="L578" s="5"/>
      <c r="M578" s="5"/>
      <c r="N578" s="5"/>
      <c r="O578" s="5"/>
      <c r="P578" s="5"/>
      <c r="Q578" s="5"/>
      <c r="R578" s="5"/>
      <c r="S578" s="5"/>
      <c r="T578" s="5"/>
      <c r="U578" s="5"/>
      <c r="V578" s="5"/>
      <c r="W578" s="5"/>
      <c r="X578" s="5"/>
      <c r="Y578" s="5"/>
      <c r="Z578" s="5"/>
    </row>
    <row r="579" spans="1:26" ht="15.75" customHeight="1" x14ac:dyDescent="0.25">
      <c r="A579" s="5"/>
      <c r="B579" s="5"/>
      <c r="C579" s="5"/>
      <c r="D579" s="5"/>
      <c r="E579" s="5"/>
      <c r="F579" s="5"/>
      <c r="G579" s="20"/>
      <c r="H579" s="5"/>
      <c r="I579" s="5"/>
      <c r="J579" s="5"/>
      <c r="K579" s="5"/>
      <c r="L579" s="5"/>
      <c r="M579" s="5"/>
      <c r="N579" s="5"/>
      <c r="O579" s="5"/>
      <c r="P579" s="5"/>
      <c r="Q579" s="5"/>
      <c r="R579" s="5"/>
      <c r="S579" s="5"/>
      <c r="T579" s="5"/>
      <c r="U579" s="5"/>
      <c r="V579" s="5"/>
      <c r="W579" s="5"/>
      <c r="X579" s="5"/>
      <c r="Y579" s="5"/>
      <c r="Z579" s="5"/>
    </row>
    <row r="580" spans="1:26" ht="15.75" customHeight="1" x14ac:dyDescent="0.25">
      <c r="A580" s="5"/>
      <c r="B580" s="5"/>
      <c r="C580" s="5"/>
      <c r="D580" s="5"/>
      <c r="E580" s="5"/>
      <c r="F580" s="5"/>
      <c r="G580" s="20"/>
      <c r="H580" s="5"/>
      <c r="I580" s="5"/>
      <c r="J580" s="5"/>
      <c r="K580" s="5"/>
      <c r="L580" s="5"/>
      <c r="M580" s="5"/>
      <c r="N580" s="5"/>
      <c r="O580" s="5"/>
      <c r="P580" s="5"/>
      <c r="Q580" s="5"/>
      <c r="R580" s="5"/>
      <c r="S580" s="5"/>
      <c r="T580" s="5"/>
      <c r="U580" s="5"/>
      <c r="V580" s="5"/>
      <c r="W580" s="5"/>
      <c r="X580" s="5"/>
      <c r="Y580" s="5"/>
      <c r="Z580" s="5"/>
    </row>
    <row r="581" spans="1:26" ht="15.75" customHeight="1" x14ac:dyDescent="0.25">
      <c r="A581" s="5"/>
      <c r="B581" s="5"/>
      <c r="C581" s="5"/>
      <c r="D581" s="5"/>
      <c r="E581" s="5"/>
      <c r="F581" s="5"/>
      <c r="G581" s="20"/>
      <c r="H581" s="5"/>
      <c r="I581" s="5"/>
      <c r="J581" s="5"/>
      <c r="K581" s="5"/>
      <c r="L581" s="5"/>
      <c r="M581" s="5"/>
      <c r="N581" s="5"/>
      <c r="O581" s="5"/>
      <c r="P581" s="5"/>
      <c r="Q581" s="5"/>
      <c r="R581" s="5"/>
      <c r="S581" s="5"/>
      <c r="T581" s="5"/>
      <c r="U581" s="5"/>
      <c r="V581" s="5"/>
      <c r="W581" s="5"/>
      <c r="X581" s="5"/>
      <c r="Y581" s="5"/>
      <c r="Z581" s="5"/>
    </row>
    <row r="582" spans="1:26" ht="15.75" customHeight="1" x14ac:dyDescent="0.25">
      <c r="A582" s="5"/>
      <c r="B582" s="5"/>
      <c r="C582" s="5"/>
      <c r="D582" s="5"/>
      <c r="E582" s="5"/>
      <c r="F582" s="5"/>
      <c r="G582" s="20"/>
      <c r="H582" s="5"/>
      <c r="I582" s="5"/>
      <c r="J582" s="5"/>
      <c r="K582" s="5"/>
      <c r="L582" s="5"/>
      <c r="M582" s="5"/>
      <c r="N582" s="5"/>
      <c r="O582" s="5"/>
      <c r="P582" s="5"/>
      <c r="Q582" s="5"/>
      <c r="R582" s="5"/>
      <c r="S582" s="5"/>
      <c r="T582" s="5"/>
      <c r="U582" s="5"/>
      <c r="V582" s="5"/>
      <c r="W582" s="5"/>
      <c r="X582" s="5"/>
      <c r="Y582" s="5"/>
      <c r="Z582" s="5"/>
    </row>
    <row r="583" spans="1:26" ht="15.75" customHeight="1" x14ac:dyDescent="0.25">
      <c r="A583" s="5"/>
      <c r="B583" s="5"/>
      <c r="C583" s="5"/>
      <c r="D583" s="5"/>
      <c r="E583" s="5"/>
      <c r="F583" s="5"/>
      <c r="G583" s="20"/>
      <c r="H583" s="5"/>
      <c r="I583" s="5"/>
      <c r="J583" s="5"/>
      <c r="K583" s="5"/>
      <c r="L583" s="5"/>
      <c r="M583" s="5"/>
      <c r="N583" s="5"/>
      <c r="O583" s="5"/>
      <c r="P583" s="5"/>
      <c r="Q583" s="5"/>
      <c r="R583" s="5"/>
      <c r="S583" s="5"/>
      <c r="T583" s="5"/>
      <c r="U583" s="5"/>
      <c r="V583" s="5"/>
      <c r="W583" s="5"/>
      <c r="X583" s="5"/>
      <c r="Y583" s="5"/>
      <c r="Z583" s="5"/>
    </row>
    <row r="584" spans="1:26" ht="15.75" customHeight="1" x14ac:dyDescent="0.25">
      <c r="A584" s="5"/>
      <c r="B584" s="5"/>
      <c r="C584" s="5"/>
      <c r="D584" s="5"/>
      <c r="E584" s="5"/>
      <c r="F584" s="5"/>
      <c r="G584" s="20"/>
      <c r="H584" s="5"/>
      <c r="I584" s="5"/>
      <c r="J584" s="5"/>
      <c r="K584" s="5"/>
      <c r="L584" s="5"/>
      <c r="M584" s="5"/>
      <c r="N584" s="5"/>
      <c r="O584" s="5"/>
      <c r="P584" s="5"/>
      <c r="Q584" s="5"/>
      <c r="R584" s="5"/>
      <c r="S584" s="5"/>
      <c r="T584" s="5"/>
      <c r="U584" s="5"/>
      <c r="V584" s="5"/>
      <c r="W584" s="5"/>
      <c r="X584" s="5"/>
      <c r="Y584" s="5"/>
      <c r="Z584" s="5"/>
    </row>
    <row r="585" spans="1:26" ht="15.75" customHeight="1" x14ac:dyDescent="0.25">
      <c r="A585" s="5"/>
      <c r="B585" s="5"/>
      <c r="C585" s="5"/>
      <c r="D585" s="5"/>
      <c r="E585" s="5"/>
      <c r="F585" s="5"/>
      <c r="G585" s="20"/>
      <c r="H585" s="5"/>
      <c r="I585" s="5"/>
      <c r="J585" s="5"/>
      <c r="K585" s="5"/>
      <c r="L585" s="5"/>
      <c r="M585" s="5"/>
      <c r="N585" s="5"/>
      <c r="O585" s="5"/>
      <c r="P585" s="5"/>
      <c r="Q585" s="5"/>
      <c r="R585" s="5"/>
      <c r="S585" s="5"/>
      <c r="T585" s="5"/>
      <c r="U585" s="5"/>
      <c r="V585" s="5"/>
      <c r="W585" s="5"/>
      <c r="X585" s="5"/>
      <c r="Y585" s="5"/>
      <c r="Z585" s="5"/>
    </row>
    <row r="586" spans="1:26" ht="15.75" customHeight="1" x14ac:dyDescent="0.25">
      <c r="A586" s="5"/>
      <c r="B586" s="5"/>
      <c r="C586" s="5"/>
      <c r="D586" s="5"/>
      <c r="E586" s="5"/>
      <c r="F586" s="5"/>
      <c r="G586" s="20"/>
      <c r="H586" s="5"/>
      <c r="I586" s="5"/>
      <c r="J586" s="5"/>
      <c r="K586" s="5"/>
      <c r="L586" s="5"/>
      <c r="M586" s="5"/>
      <c r="N586" s="5"/>
      <c r="O586" s="5"/>
      <c r="P586" s="5"/>
      <c r="Q586" s="5"/>
      <c r="R586" s="5"/>
      <c r="S586" s="5"/>
      <c r="T586" s="5"/>
      <c r="U586" s="5"/>
      <c r="V586" s="5"/>
      <c r="W586" s="5"/>
      <c r="X586" s="5"/>
      <c r="Y586" s="5"/>
      <c r="Z586" s="5"/>
    </row>
    <row r="587" spans="1:26" ht="15.75" customHeight="1" x14ac:dyDescent="0.25">
      <c r="A587" s="5"/>
      <c r="B587" s="5"/>
      <c r="C587" s="5"/>
      <c r="D587" s="5"/>
      <c r="E587" s="5"/>
      <c r="F587" s="5"/>
      <c r="G587" s="20"/>
      <c r="H587" s="5"/>
      <c r="I587" s="5"/>
      <c r="J587" s="5"/>
      <c r="K587" s="5"/>
      <c r="L587" s="5"/>
      <c r="M587" s="5"/>
      <c r="N587" s="5"/>
      <c r="O587" s="5"/>
      <c r="P587" s="5"/>
      <c r="Q587" s="5"/>
      <c r="R587" s="5"/>
      <c r="S587" s="5"/>
      <c r="T587" s="5"/>
      <c r="U587" s="5"/>
      <c r="V587" s="5"/>
      <c r="W587" s="5"/>
      <c r="X587" s="5"/>
      <c r="Y587" s="5"/>
      <c r="Z587" s="5"/>
    </row>
    <row r="588" spans="1:26" ht="15.75" customHeight="1" x14ac:dyDescent="0.25">
      <c r="A588" s="5"/>
      <c r="B588" s="5"/>
      <c r="C588" s="5"/>
      <c r="D588" s="5"/>
      <c r="E588" s="5"/>
      <c r="F588" s="5"/>
      <c r="G588" s="20"/>
      <c r="H588" s="5"/>
      <c r="I588" s="5"/>
      <c r="J588" s="5"/>
      <c r="K588" s="5"/>
      <c r="L588" s="5"/>
      <c r="M588" s="5"/>
      <c r="N588" s="5"/>
      <c r="O588" s="5"/>
      <c r="P588" s="5"/>
      <c r="Q588" s="5"/>
      <c r="R588" s="5"/>
      <c r="S588" s="5"/>
      <c r="T588" s="5"/>
      <c r="U588" s="5"/>
      <c r="V588" s="5"/>
      <c r="W588" s="5"/>
      <c r="X588" s="5"/>
      <c r="Y588" s="5"/>
      <c r="Z588" s="5"/>
    </row>
    <row r="589" spans="1:26" ht="15.75" customHeight="1" x14ac:dyDescent="0.25">
      <c r="A589" s="5"/>
      <c r="B589" s="5"/>
      <c r="C589" s="5"/>
      <c r="D589" s="5"/>
      <c r="E589" s="5"/>
      <c r="F589" s="5"/>
      <c r="G589" s="20"/>
      <c r="H589" s="5"/>
      <c r="I589" s="5"/>
      <c r="J589" s="5"/>
      <c r="K589" s="5"/>
      <c r="L589" s="5"/>
      <c r="M589" s="5"/>
      <c r="N589" s="5"/>
      <c r="O589" s="5"/>
      <c r="P589" s="5"/>
      <c r="Q589" s="5"/>
      <c r="R589" s="5"/>
      <c r="S589" s="5"/>
      <c r="T589" s="5"/>
      <c r="U589" s="5"/>
      <c r="V589" s="5"/>
      <c r="W589" s="5"/>
      <c r="X589" s="5"/>
      <c r="Y589" s="5"/>
      <c r="Z589" s="5"/>
    </row>
    <row r="590" spans="1:26" ht="15.75" customHeight="1" x14ac:dyDescent="0.25">
      <c r="A590" s="5"/>
      <c r="B590" s="5"/>
      <c r="C590" s="5"/>
      <c r="D590" s="5"/>
      <c r="E590" s="5"/>
      <c r="F590" s="5"/>
      <c r="G590" s="20"/>
      <c r="H590" s="5"/>
      <c r="I590" s="5"/>
      <c r="J590" s="5"/>
      <c r="K590" s="5"/>
      <c r="L590" s="5"/>
      <c r="M590" s="5"/>
      <c r="N590" s="5"/>
      <c r="O590" s="5"/>
      <c r="P590" s="5"/>
      <c r="Q590" s="5"/>
      <c r="R590" s="5"/>
      <c r="S590" s="5"/>
      <c r="T590" s="5"/>
      <c r="U590" s="5"/>
      <c r="V590" s="5"/>
      <c r="W590" s="5"/>
      <c r="X590" s="5"/>
      <c r="Y590" s="5"/>
      <c r="Z590" s="5"/>
    </row>
    <row r="591" spans="1:26" ht="15.75" customHeight="1" x14ac:dyDescent="0.25">
      <c r="A591" s="5"/>
      <c r="B591" s="5"/>
      <c r="C591" s="5"/>
      <c r="D591" s="5"/>
      <c r="E591" s="5"/>
      <c r="F591" s="5"/>
      <c r="G591" s="20"/>
      <c r="H591" s="5"/>
      <c r="I591" s="5"/>
      <c r="J591" s="5"/>
      <c r="K591" s="5"/>
      <c r="L591" s="5"/>
      <c r="M591" s="5"/>
      <c r="N591" s="5"/>
      <c r="O591" s="5"/>
      <c r="P591" s="5"/>
      <c r="Q591" s="5"/>
      <c r="R591" s="5"/>
      <c r="S591" s="5"/>
      <c r="T591" s="5"/>
      <c r="U591" s="5"/>
      <c r="V591" s="5"/>
      <c r="W591" s="5"/>
      <c r="X591" s="5"/>
      <c r="Y591" s="5"/>
      <c r="Z591" s="5"/>
    </row>
    <row r="592" spans="1:26" ht="15.75" customHeight="1" x14ac:dyDescent="0.25">
      <c r="A592" s="5"/>
      <c r="B592" s="5"/>
      <c r="C592" s="5"/>
      <c r="D592" s="5"/>
      <c r="E592" s="5"/>
      <c r="F592" s="5"/>
      <c r="G592" s="20"/>
      <c r="H592" s="5"/>
      <c r="I592" s="5"/>
      <c r="J592" s="5"/>
      <c r="K592" s="5"/>
      <c r="L592" s="5"/>
      <c r="M592" s="5"/>
      <c r="N592" s="5"/>
      <c r="O592" s="5"/>
      <c r="P592" s="5"/>
      <c r="Q592" s="5"/>
      <c r="R592" s="5"/>
      <c r="S592" s="5"/>
      <c r="T592" s="5"/>
      <c r="U592" s="5"/>
      <c r="V592" s="5"/>
      <c r="W592" s="5"/>
      <c r="X592" s="5"/>
      <c r="Y592" s="5"/>
      <c r="Z592" s="5"/>
    </row>
    <row r="593" spans="1:26" ht="15.75" customHeight="1" x14ac:dyDescent="0.25">
      <c r="A593" s="5"/>
      <c r="B593" s="5"/>
      <c r="C593" s="5"/>
      <c r="D593" s="5"/>
      <c r="E593" s="5"/>
      <c r="F593" s="5"/>
      <c r="G593" s="20"/>
      <c r="H593" s="5"/>
      <c r="I593" s="5"/>
      <c r="J593" s="5"/>
      <c r="K593" s="5"/>
      <c r="L593" s="5"/>
      <c r="M593" s="5"/>
      <c r="N593" s="5"/>
      <c r="O593" s="5"/>
      <c r="P593" s="5"/>
      <c r="Q593" s="5"/>
      <c r="R593" s="5"/>
      <c r="S593" s="5"/>
      <c r="T593" s="5"/>
      <c r="U593" s="5"/>
      <c r="V593" s="5"/>
      <c r="W593" s="5"/>
      <c r="X593" s="5"/>
      <c r="Y593" s="5"/>
      <c r="Z593" s="5"/>
    </row>
    <row r="594" spans="1:26" ht="15.75" customHeight="1" x14ac:dyDescent="0.25">
      <c r="A594" s="5"/>
      <c r="B594" s="5"/>
      <c r="C594" s="5"/>
      <c r="D594" s="5"/>
      <c r="E594" s="5"/>
      <c r="F594" s="5"/>
      <c r="G594" s="20"/>
      <c r="H594" s="5"/>
      <c r="I594" s="5"/>
      <c r="J594" s="5"/>
      <c r="K594" s="5"/>
      <c r="L594" s="5"/>
      <c r="M594" s="5"/>
      <c r="N594" s="5"/>
      <c r="O594" s="5"/>
      <c r="P594" s="5"/>
      <c r="Q594" s="5"/>
      <c r="R594" s="5"/>
      <c r="S594" s="5"/>
      <c r="T594" s="5"/>
      <c r="U594" s="5"/>
      <c r="V594" s="5"/>
      <c r="W594" s="5"/>
      <c r="X594" s="5"/>
      <c r="Y594" s="5"/>
      <c r="Z594" s="5"/>
    </row>
    <row r="595" spans="1:26" ht="15.75" customHeight="1" x14ac:dyDescent="0.25">
      <c r="A595" s="5"/>
      <c r="B595" s="5"/>
      <c r="C595" s="5"/>
      <c r="D595" s="5"/>
      <c r="E595" s="5"/>
      <c r="F595" s="5"/>
      <c r="G595" s="20"/>
      <c r="H595" s="5"/>
      <c r="I595" s="5"/>
      <c r="J595" s="5"/>
      <c r="K595" s="5"/>
      <c r="L595" s="5"/>
      <c r="M595" s="5"/>
      <c r="N595" s="5"/>
      <c r="O595" s="5"/>
      <c r="P595" s="5"/>
      <c r="Q595" s="5"/>
      <c r="R595" s="5"/>
      <c r="S595" s="5"/>
      <c r="T595" s="5"/>
      <c r="U595" s="5"/>
      <c r="V595" s="5"/>
      <c r="W595" s="5"/>
      <c r="X595" s="5"/>
      <c r="Y595" s="5"/>
      <c r="Z595" s="5"/>
    </row>
    <row r="596" spans="1:26" ht="15.75" customHeight="1" x14ac:dyDescent="0.25">
      <c r="A596" s="5"/>
      <c r="B596" s="5"/>
      <c r="C596" s="5"/>
      <c r="D596" s="5"/>
      <c r="E596" s="5"/>
      <c r="F596" s="5"/>
      <c r="G596" s="20"/>
      <c r="H596" s="5"/>
      <c r="I596" s="5"/>
      <c r="J596" s="5"/>
      <c r="K596" s="5"/>
      <c r="L596" s="5"/>
      <c r="M596" s="5"/>
      <c r="N596" s="5"/>
      <c r="O596" s="5"/>
      <c r="P596" s="5"/>
      <c r="Q596" s="5"/>
      <c r="R596" s="5"/>
      <c r="S596" s="5"/>
      <c r="T596" s="5"/>
      <c r="U596" s="5"/>
      <c r="V596" s="5"/>
      <c r="W596" s="5"/>
      <c r="X596" s="5"/>
      <c r="Y596" s="5"/>
      <c r="Z596" s="5"/>
    </row>
    <row r="597" spans="1:26" ht="15.75" customHeight="1" x14ac:dyDescent="0.25">
      <c r="A597" s="5"/>
      <c r="B597" s="5"/>
      <c r="C597" s="5"/>
      <c r="D597" s="5"/>
      <c r="E597" s="5"/>
      <c r="F597" s="5"/>
      <c r="G597" s="20"/>
      <c r="H597" s="5"/>
      <c r="I597" s="5"/>
      <c r="J597" s="5"/>
      <c r="K597" s="5"/>
      <c r="L597" s="5"/>
      <c r="M597" s="5"/>
      <c r="N597" s="5"/>
      <c r="O597" s="5"/>
      <c r="P597" s="5"/>
      <c r="Q597" s="5"/>
      <c r="R597" s="5"/>
      <c r="S597" s="5"/>
      <c r="T597" s="5"/>
      <c r="U597" s="5"/>
      <c r="V597" s="5"/>
      <c r="W597" s="5"/>
      <c r="X597" s="5"/>
      <c r="Y597" s="5"/>
      <c r="Z597" s="5"/>
    </row>
    <row r="598" spans="1:26" ht="15.75" customHeight="1" x14ac:dyDescent="0.25">
      <c r="A598" s="5"/>
      <c r="B598" s="5"/>
      <c r="C598" s="5"/>
      <c r="D598" s="5"/>
      <c r="E598" s="5"/>
      <c r="F598" s="5"/>
      <c r="G598" s="20"/>
      <c r="H598" s="5"/>
      <c r="I598" s="5"/>
      <c r="J598" s="5"/>
      <c r="K598" s="5"/>
      <c r="L598" s="5"/>
      <c r="M598" s="5"/>
      <c r="N598" s="5"/>
      <c r="O598" s="5"/>
      <c r="P598" s="5"/>
      <c r="Q598" s="5"/>
      <c r="R598" s="5"/>
      <c r="S598" s="5"/>
      <c r="T598" s="5"/>
      <c r="U598" s="5"/>
      <c r="V598" s="5"/>
      <c r="W598" s="5"/>
      <c r="X598" s="5"/>
      <c r="Y598" s="5"/>
      <c r="Z598" s="5"/>
    </row>
    <row r="599" spans="1:26" ht="15.75" customHeight="1" x14ac:dyDescent="0.25">
      <c r="A599" s="5"/>
      <c r="B599" s="5"/>
      <c r="C599" s="5"/>
      <c r="D599" s="5"/>
      <c r="E599" s="5"/>
      <c r="F599" s="5"/>
      <c r="G599" s="20"/>
      <c r="H599" s="5"/>
      <c r="I599" s="5"/>
      <c r="J599" s="5"/>
      <c r="K599" s="5"/>
      <c r="L599" s="5"/>
      <c r="M599" s="5"/>
      <c r="N599" s="5"/>
      <c r="O599" s="5"/>
      <c r="P599" s="5"/>
      <c r="Q599" s="5"/>
      <c r="R599" s="5"/>
      <c r="S599" s="5"/>
      <c r="T599" s="5"/>
      <c r="U599" s="5"/>
      <c r="V599" s="5"/>
      <c r="W599" s="5"/>
      <c r="X599" s="5"/>
      <c r="Y599" s="5"/>
      <c r="Z599" s="5"/>
    </row>
    <row r="600" spans="1:26" ht="15.75" customHeight="1" x14ac:dyDescent="0.25">
      <c r="A600" s="5"/>
      <c r="B600" s="5"/>
      <c r="C600" s="5"/>
      <c r="D600" s="5"/>
      <c r="E600" s="5"/>
      <c r="F600" s="5"/>
      <c r="G600" s="20"/>
      <c r="H600" s="5"/>
      <c r="I600" s="5"/>
      <c r="J600" s="5"/>
      <c r="K600" s="5"/>
      <c r="L600" s="5"/>
      <c r="M600" s="5"/>
      <c r="N600" s="5"/>
      <c r="O600" s="5"/>
      <c r="P600" s="5"/>
      <c r="Q600" s="5"/>
      <c r="R600" s="5"/>
      <c r="S600" s="5"/>
      <c r="T600" s="5"/>
      <c r="U600" s="5"/>
      <c r="V600" s="5"/>
      <c r="W600" s="5"/>
      <c r="X600" s="5"/>
      <c r="Y600" s="5"/>
      <c r="Z600" s="5"/>
    </row>
    <row r="601" spans="1:26" ht="15.75" customHeight="1" x14ac:dyDescent="0.25">
      <c r="A601" s="5"/>
      <c r="B601" s="5"/>
      <c r="C601" s="5"/>
      <c r="D601" s="5"/>
      <c r="E601" s="5"/>
      <c r="F601" s="5"/>
      <c r="G601" s="20"/>
      <c r="H601" s="5"/>
      <c r="I601" s="5"/>
      <c r="J601" s="5"/>
      <c r="K601" s="5"/>
      <c r="L601" s="5"/>
      <c r="M601" s="5"/>
      <c r="N601" s="5"/>
      <c r="O601" s="5"/>
      <c r="P601" s="5"/>
      <c r="Q601" s="5"/>
      <c r="R601" s="5"/>
      <c r="S601" s="5"/>
      <c r="T601" s="5"/>
      <c r="U601" s="5"/>
      <c r="V601" s="5"/>
      <c r="W601" s="5"/>
      <c r="X601" s="5"/>
      <c r="Y601" s="5"/>
      <c r="Z601" s="5"/>
    </row>
    <row r="602" spans="1:26" ht="15.75" customHeight="1" x14ac:dyDescent="0.25">
      <c r="A602" s="5"/>
      <c r="B602" s="5"/>
      <c r="C602" s="5"/>
      <c r="D602" s="5"/>
      <c r="E602" s="5"/>
      <c r="F602" s="5"/>
      <c r="G602" s="20"/>
      <c r="H602" s="5"/>
      <c r="I602" s="5"/>
      <c r="J602" s="5"/>
      <c r="K602" s="5"/>
      <c r="L602" s="5"/>
      <c r="M602" s="5"/>
      <c r="N602" s="5"/>
      <c r="O602" s="5"/>
      <c r="P602" s="5"/>
      <c r="Q602" s="5"/>
      <c r="R602" s="5"/>
      <c r="S602" s="5"/>
      <c r="T602" s="5"/>
      <c r="U602" s="5"/>
      <c r="V602" s="5"/>
      <c r="W602" s="5"/>
      <c r="X602" s="5"/>
      <c r="Y602" s="5"/>
      <c r="Z602" s="5"/>
    </row>
    <row r="603" spans="1:26" ht="15.75" customHeight="1" x14ac:dyDescent="0.25">
      <c r="A603" s="5"/>
      <c r="B603" s="5"/>
      <c r="C603" s="5"/>
      <c r="D603" s="5"/>
      <c r="E603" s="5"/>
      <c r="F603" s="5"/>
      <c r="G603" s="20"/>
      <c r="H603" s="5"/>
      <c r="I603" s="5"/>
      <c r="J603" s="5"/>
      <c r="K603" s="5"/>
      <c r="L603" s="5"/>
      <c r="M603" s="5"/>
      <c r="N603" s="5"/>
      <c r="O603" s="5"/>
      <c r="P603" s="5"/>
      <c r="Q603" s="5"/>
      <c r="R603" s="5"/>
      <c r="S603" s="5"/>
      <c r="T603" s="5"/>
      <c r="U603" s="5"/>
      <c r="V603" s="5"/>
      <c r="W603" s="5"/>
      <c r="X603" s="5"/>
      <c r="Y603" s="5"/>
      <c r="Z603" s="5"/>
    </row>
    <row r="604" spans="1:26" ht="15.75" customHeight="1" x14ac:dyDescent="0.25">
      <c r="A604" s="5"/>
      <c r="B604" s="5"/>
      <c r="C604" s="5"/>
      <c r="D604" s="5"/>
      <c r="E604" s="5"/>
      <c r="F604" s="5"/>
      <c r="G604" s="20"/>
      <c r="H604" s="5"/>
      <c r="I604" s="5"/>
      <c r="J604" s="5"/>
      <c r="K604" s="5"/>
      <c r="L604" s="5"/>
      <c r="M604" s="5"/>
      <c r="N604" s="5"/>
      <c r="O604" s="5"/>
      <c r="P604" s="5"/>
      <c r="Q604" s="5"/>
      <c r="R604" s="5"/>
      <c r="S604" s="5"/>
      <c r="T604" s="5"/>
      <c r="U604" s="5"/>
      <c r="V604" s="5"/>
      <c r="W604" s="5"/>
      <c r="X604" s="5"/>
      <c r="Y604" s="5"/>
      <c r="Z604" s="5"/>
    </row>
    <row r="605" spans="1:26" ht="15.75" customHeight="1" x14ac:dyDescent="0.25">
      <c r="A605" s="5"/>
      <c r="B605" s="5"/>
      <c r="C605" s="5"/>
      <c r="D605" s="5"/>
      <c r="E605" s="5"/>
      <c r="F605" s="5"/>
      <c r="G605" s="20"/>
      <c r="H605" s="5"/>
      <c r="I605" s="5"/>
      <c r="J605" s="5"/>
      <c r="K605" s="5"/>
      <c r="L605" s="5"/>
      <c r="M605" s="5"/>
      <c r="N605" s="5"/>
      <c r="O605" s="5"/>
      <c r="P605" s="5"/>
      <c r="Q605" s="5"/>
      <c r="R605" s="5"/>
      <c r="S605" s="5"/>
      <c r="T605" s="5"/>
      <c r="U605" s="5"/>
      <c r="V605" s="5"/>
      <c r="W605" s="5"/>
      <c r="X605" s="5"/>
      <c r="Y605" s="5"/>
      <c r="Z605" s="5"/>
    </row>
    <row r="606" spans="1:26" ht="15.75" customHeight="1" x14ac:dyDescent="0.25">
      <c r="A606" s="5"/>
      <c r="B606" s="5"/>
      <c r="C606" s="5"/>
      <c r="D606" s="5"/>
      <c r="E606" s="5"/>
      <c r="F606" s="5"/>
      <c r="G606" s="20"/>
      <c r="H606" s="5"/>
      <c r="I606" s="5"/>
      <c r="J606" s="5"/>
      <c r="K606" s="5"/>
      <c r="L606" s="5"/>
      <c r="M606" s="5"/>
      <c r="N606" s="5"/>
      <c r="O606" s="5"/>
      <c r="P606" s="5"/>
      <c r="Q606" s="5"/>
      <c r="R606" s="5"/>
      <c r="S606" s="5"/>
      <c r="T606" s="5"/>
      <c r="U606" s="5"/>
      <c r="V606" s="5"/>
      <c r="W606" s="5"/>
      <c r="X606" s="5"/>
      <c r="Y606" s="5"/>
      <c r="Z606" s="5"/>
    </row>
    <row r="607" spans="1:26" ht="15.75" customHeight="1" x14ac:dyDescent="0.25">
      <c r="A607" s="5"/>
      <c r="B607" s="5"/>
      <c r="C607" s="5"/>
      <c r="D607" s="5"/>
      <c r="E607" s="5"/>
      <c r="F607" s="5"/>
      <c r="G607" s="20"/>
      <c r="H607" s="5"/>
      <c r="I607" s="5"/>
      <c r="J607" s="5"/>
      <c r="K607" s="5"/>
      <c r="L607" s="5"/>
      <c r="M607" s="5"/>
      <c r="N607" s="5"/>
      <c r="O607" s="5"/>
      <c r="P607" s="5"/>
      <c r="Q607" s="5"/>
      <c r="R607" s="5"/>
      <c r="S607" s="5"/>
      <c r="T607" s="5"/>
      <c r="U607" s="5"/>
      <c r="V607" s="5"/>
      <c r="W607" s="5"/>
      <c r="X607" s="5"/>
      <c r="Y607" s="5"/>
      <c r="Z607" s="5"/>
    </row>
    <row r="608" spans="1:26" ht="15.75" customHeight="1" x14ac:dyDescent="0.25">
      <c r="A608" s="5"/>
      <c r="B608" s="5"/>
      <c r="C608" s="5"/>
      <c r="D608" s="5"/>
      <c r="E608" s="5"/>
      <c r="F608" s="5"/>
      <c r="G608" s="20"/>
      <c r="H608" s="5"/>
      <c r="I608" s="5"/>
      <c r="J608" s="5"/>
      <c r="K608" s="5"/>
      <c r="L608" s="5"/>
      <c r="M608" s="5"/>
      <c r="N608" s="5"/>
      <c r="O608" s="5"/>
      <c r="P608" s="5"/>
      <c r="Q608" s="5"/>
      <c r="R608" s="5"/>
      <c r="S608" s="5"/>
      <c r="T608" s="5"/>
      <c r="U608" s="5"/>
      <c r="V608" s="5"/>
      <c r="W608" s="5"/>
      <c r="X608" s="5"/>
      <c r="Y608" s="5"/>
      <c r="Z608" s="5"/>
    </row>
    <row r="609" spans="1:26" ht="15.75" customHeight="1" x14ac:dyDescent="0.25">
      <c r="A609" s="5"/>
      <c r="B609" s="5"/>
      <c r="C609" s="5"/>
      <c r="D609" s="5"/>
      <c r="E609" s="5"/>
      <c r="F609" s="5"/>
      <c r="G609" s="20"/>
      <c r="H609" s="5"/>
      <c r="I609" s="5"/>
      <c r="J609" s="5"/>
      <c r="K609" s="5"/>
      <c r="L609" s="5"/>
      <c r="M609" s="5"/>
      <c r="N609" s="5"/>
      <c r="O609" s="5"/>
      <c r="P609" s="5"/>
      <c r="Q609" s="5"/>
      <c r="R609" s="5"/>
      <c r="S609" s="5"/>
      <c r="T609" s="5"/>
      <c r="U609" s="5"/>
      <c r="V609" s="5"/>
      <c r="W609" s="5"/>
      <c r="X609" s="5"/>
      <c r="Y609" s="5"/>
      <c r="Z609" s="5"/>
    </row>
    <row r="610" spans="1:26" ht="15.75" customHeight="1" x14ac:dyDescent="0.25">
      <c r="A610" s="5"/>
      <c r="B610" s="5"/>
      <c r="C610" s="5"/>
      <c r="D610" s="5"/>
      <c r="E610" s="5"/>
      <c r="F610" s="5"/>
      <c r="G610" s="20"/>
      <c r="H610" s="5"/>
      <c r="I610" s="5"/>
      <c r="J610" s="5"/>
      <c r="K610" s="5"/>
      <c r="L610" s="5"/>
      <c r="M610" s="5"/>
      <c r="N610" s="5"/>
      <c r="O610" s="5"/>
      <c r="P610" s="5"/>
      <c r="Q610" s="5"/>
      <c r="R610" s="5"/>
      <c r="S610" s="5"/>
      <c r="T610" s="5"/>
      <c r="U610" s="5"/>
      <c r="V610" s="5"/>
      <c r="W610" s="5"/>
      <c r="X610" s="5"/>
      <c r="Y610" s="5"/>
      <c r="Z610" s="5"/>
    </row>
    <row r="611" spans="1:26" ht="15.75" customHeight="1" x14ac:dyDescent="0.25">
      <c r="A611" s="5"/>
      <c r="B611" s="5"/>
      <c r="C611" s="5"/>
      <c r="D611" s="5"/>
      <c r="E611" s="5"/>
      <c r="F611" s="5"/>
      <c r="G611" s="20"/>
      <c r="H611" s="5"/>
      <c r="I611" s="5"/>
      <c r="J611" s="5"/>
      <c r="K611" s="5"/>
      <c r="L611" s="5"/>
      <c r="M611" s="5"/>
      <c r="N611" s="5"/>
      <c r="O611" s="5"/>
      <c r="P611" s="5"/>
      <c r="Q611" s="5"/>
      <c r="R611" s="5"/>
      <c r="S611" s="5"/>
      <c r="T611" s="5"/>
      <c r="U611" s="5"/>
      <c r="V611" s="5"/>
      <c r="W611" s="5"/>
      <c r="X611" s="5"/>
      <c r="Y611" s="5"/>
      <c r="Z611" s="5"/>
    </row>
    <row r="612" spans="1:26" ht="15.75" customHeight="1" x14ac:dyDescent="0.25">
      <c r="A612" s="5"/>
      <c r="B612" s="5"/>
      <c r="C612" s="5"/>
      <c r="D612" s="5"/>
      <c r="E612" s="5"/>
      <c r="F612" s="5"/>
      <c r="G612" s="20"/>
      <c r="H612" s="5"/>
      <c r="I612" s="5"/>
      <c r="J612" s="5"/>
      <c r="K612" s="5"/>
      <c r="L612" s="5"/>
      <c r="M612" s="5"/>
      <c r="N612" s="5"/>
      <c r="O612" s="5"/>
      <c r="P612" s="5"/>
      <c r="Q612" s="5"/>
      <c r="R612" s="5"/>
      <c r="S612" s="5"/>
      <c r="T612" s="5"/>
      <c r="U612" s="5"/>
      <c r="V612" s="5"/>
      <c r="W612" s="5"/>
      <c r="X612" s="5"/>
      <c r="Y612" s="5"/>
      <c r="Z612" s="5"/>
    </row>
    <row r="613" spans="1:26" ht="15.75" customHeight="1" x14ac:dyDescent="0.25">
      <c r="A613" s="5"/>
      <c r="B613" s="5"/>
      <c r="C613" s="5"/>
      <c r="D613" s="5"/>
      <c r="E613" s="5"/>
      <c r="F613" s="5"/>
      <c r="G613" s="20"/>
      <c r="H613" s="5"/>
      <c r="I613" s="5"/>
      <c r="J613" s="5"/>
      <c r="K613" s="5"/>
      <c r="L613" s="5"/>
      <c r="M613" s="5"/>
      <c r="N613" s="5"/>
      <c r="O613" s="5"/>
      <c r="P613" s="5"/>
      <c r="Q613" s="5"/>
      <c r="R613" s="5"/>
      <c r="S613" s="5"/>
      <c r="T613" s="5"/>
      <c r="U613" s="5"/>
      <c r="V613" s="5"/>
      <c r="W613" s="5"/>
      <c r="X613" s="5"/>
      <c r="Y613" s="5"/>
      <c r="Z613" s="5"/>
    </row>
    <row r="614" spans="1:26" ht="15.75" customHeight="1" x14ac:dyDescent="0.25">
      <c r="A614" s="5"/>
      <c r="B614" s="5"/>
      <c r="C614" s="5"/>
      <c r="D614" s="5"/>
      <c r="E614" s="5"/>
      <c r="F614" s="5"/>
      <c r="G614" s="20"/>
      <c r="H614" s="5"/>
      <c r="I614" s="5"/>
      <c r="J614" s="5"/>
      <c r="K614" s="5"/>
      <c r="L614" s="5"/>
      <c r="M614" s="5"/>
      <c r="N614" s="5"/>
      <c r="O614" s="5"/>
      <c r="P614" s="5"/>
      <c r="Q614" s="5"/>
      <c r="R614" s="5"/>
      <c r="S614" s="5"/>
      <c r="T614" s="5"/>
      <c r="U614" s="5"/>
      <c r="V614" s="5"/>
      <c r="W614" s="5"/>
      <c r="X614" s="5"/>
      <c r="Y614" s="5"/>
      <c r="Z614" s="5"/>
    </row>
    <row r="615" spans="1:26" ht="15.75" customHeight="1" x14ac:dyDescent="0.25">
      <c r="A615" s="5"/>
      <c r="B615" s="5"/>
      <c r="C615" s="5"/>
      <c r="D615" s="5"/>
      <c r="E615" s="5"/>
      <c r="F615" s="5"/>
      <c r="G615" s="20"/>
      <c r="H615" s="5"/>
      <c r="I615" s="5"/>
      <c r="J615" s="5"/>
      <c r="K615" s="5"/>
      <c r="L615" s="5"/>
      <c r="M615" s="5"/>
      <c r="N615" s="5"/>
      <c r="O615" s="5"/>
      <c r="P615" s="5"/>
      <c r="Q615" s="5"/>
      <c r="R615" s="5"/>
      <c r="S615" s="5"/>
      <c r="T615" s="5"/>
      <c r="U615" s="5"/>
      <c r="V615" s="5"/>
      <c r="W615" s="5"/>
      <c r="X615" s="5"/>
      <c r="Y615" s="5"/>
      <c r="Z615" s="5"/>
    </row>
    <row r="616" spans="1:26" ht="15.75" customHeight="1" x14ac:dyDescent="0.25">
      <c r="A616" s="5"/>
      <c r="B616" s="5"/>
      <c r="C616" s="5"/>
      <c r="D616" s="5"/>
      <c r="E616" s="5"/>
      <c r="F616" s="5"/>
      <c r="G616" s="20"/>
      <c r="H616" s="5"/>
      <c r="I616" s="5"/>
      <c r="J616" s="5"/>
      <c r="K616" s="5"/>
      <c r="L616" s="5"/>
      <c r="M616" s="5"/>
      <c r="N616" s="5"/>
      <c r="O616" s="5"/>
      <c r="P616" s="5"/>
      <c r="Q616" s="5"/>
      <c r="R616" s="5"/>
      <c r="S616" s="5"/>
      <c r="T616" s="5"/>
      <c r="U616" s="5"/>
      <c r="V616" s="5"/>
      <c r="W616" s="5"/>
      <c r="X616" s="5"/>
      <c r="Y616" s="5"/>
      <c r="Z616" s="5"/>
    </row>
    <row r="617" spans="1:26" ht="15.75" customHeight="1" x14ac:dyDescent="0.25">
      <c r="A617" s="5"/>
      <c r="B617" s="5"/>
      <c r="C617" s="5"/>
      <c r="D617" s="5"/>
      <c r="E617" s="5"/>
      <c r="F617" s="5"/>
      <c r="G617" s="20"/>
      <c r="H617" s="5"/>
      <c r="I617" s="5"/>
      <c r="J617" s="5"/>
      <c r="K617" s="5"/>
      <c r="L617" s="5"/>
      <c r="M617" s="5"/>
      <c r="N617" s="5"/>
      <c r="O617" s="5"/>
      <c r="P617" s="5"/>
      <c r="Q617" s="5"/>
      <c r="R617" s="5"/>
      <c r="S617" s="5"/>
      <c r="T617" s="5"/>
      <c r="U617" s="5"/>
      <c r="V617" s="5"/>
      <c r="W617" s="5"/>
      <c r="X617" s="5"/>
      <c r="Y617" s="5"/>
      <c r="Z617" s="5"/>
    </row>
    <row r="618" spans="1:26" ht="15.75" customHeight="1" x14ac:dyDescent="0.25">
      <c r="A618" s="5"/>
      <c r="B618" s="5"/>
      <c r="C618" s="5"/>
      <c r="D618" s="5"/>
      <c r="E618" s="5"/>
      <c r="F618" s="5"/>
      <c r="G618" s="20"/>
      <c r="H618" s="5"/>
      <c r="I618" s="5"/>
      <c r="J618" s="5"/>
      <c r="K618" s="5"/>
      <c r="L618" s="5"/>
      <c r="M618" s="5"/>
      <c r="N618" s="5"/>
      <c r="O618" s="5"/>
      <c r="P618" s="5"/>
      <c r="Q618" s="5"/>
      <c r="R618" s="5"/>
      <c r="S618" s="5"/>
      <c r="T618" s="5"/>
      <c r="U618" s="5"/>
      <c r="V618" s="5"/>
      <c r="W618" s="5"/>
      <c r="X618" s="5"/>
      <c r="Y618" s="5"/>
      <c r="Z618" s="5"/>
    </row>
    <row r="619" spans="1:26" ht="15.75" customHeight="1" x14ac:dyDescent="0.25">
      <c r="A619" s="5"/>
      <c r="B619" s="5"/>
      <c r="C619" s="5"/>
      <c r="D619" s="5"/>
      <c r="E619" s="5"/>
      <c r="F619" s="5"/>
      <c r="G619" s="20"/>
      <c r="H619" s="5"/>
      <c r="I619" s="5"/>
      <c r="J619" s="5"/>
      <c r="K619" s="5"/>
      <c r="L619" s="5"/>
      <c r="M619" s="5"/>
      <c r="N619" s="5"/>
      <c r="O619" s="5"/>
      <c r="P619" s="5"/>
      <c r="Q619" s="5"/>
      <c r="R619" s="5"/>
      <c r="S619" s="5"/>
      <c r="T619" s="5"/>
      <c r="U619" s="5"/>
      <c r="V619" s="5"/>
      <c r="W619" s="5"/>
      <c r="X619" s="5"/>
      <c r="Y619" s="5"/>
      <c r="Z619" s="5"/>
    </row>
    <row r="620" spans="1:26" ht="15.75" customHeight="1" x14ac:dyDescent="0.25">
      <c r="A620" s="5"/>
      <c r="B620" s="5"/>
      <c r="C620" s="5"/>
      <c r="D620" s="5"/>
      <c r="E620" s="5"/>
      <c r="F620" s="5"/>
      <c r="G620" s="20"/>
      <c r="H620" s="5"/>
      <c r="I620" s="5"/>
      <c r="J620" s="5"/>
      <c r="K620" s="5"/>
      <c r="L620" s="5"/>
      <c r="M620" s="5"/>
      <c r="N620" s="5"/>
      <c r="O620" s="5"/>
      <c r="P620" s="5"/>
      <c r="Q620" s="5"/>
      <c r="R620" s="5"/>
      <c r="S620" s="5"/>
      <c r="T620" s="5"/>
      <c r="U620" s="5"/>
      <c r="V620" s="5"/>
      <c r="W620" s="5"/>
      <c r="X620" s="5"/>
      <c r="Y620" s="5"/>
      <c r="Z620" s="5"/>
    </row>
    <row r="621" spans="1:26" ht="15.75" customHeight="1" x14ac:dyDescent="0.25">
      <c r="A621" s="5"/>
      <c r="B621" s="5"/>
      <c r="C621" s="5"/>
      <c r="D621" s="5"/>
      <c r="E621" s="5"/>
      <c r="F621" s="5"/>
      <c r="G621" s="20"/>
      <c r="H621" s="5"/>
      <c r="I621" s="5"/>
      <c r="J621" s="5"/>
      <c r="K621" s="5"/>
      <c r="L621" s="5"/>
      <c r="M621" s="5"/>
      <c r="N621" s="5"/>
      <c r="O621" s="5"/>
      <c r="P621" s="5"/>
      <c r="Q621" s="5"/>
      <c r="R621" s="5"/>
      <c r="S621" s="5"/>
      <c r="T621" s="5"/>
      <c r="U621" s="5"/>
      <c r="V621" s="5"/>
      <c r="W621" s="5"/>
      <c r="X621" s="5"/>
      <c r="Y621" s="5"/>
      <c r="Z621" s="5"/>
    </row>
    <row r="622" spans="1:26" ht="15.75" customHeight="1" x14ac:dyDescent="0.25">
      <c r="A622" s="5"/>
      <c r="B622" s="5"/>
      <c r="C622" s="5"/>
      <c r="D622" s="5"/>
      <c r="E622" s="5"/>
      <c r="F622" s="5"/>
      <c r="G622" s="20"/>
      <c r="H622" s="5"/>
      <c r="I622" s="5"/>
      <c r="J622" s="5"/>
      <c r="K622" s="5"/>
      <c r="L622" s="5"/>
      <c r="M622" s="5"/>
      <c r="N622" s="5"/>
      <c r="O622" s="5"/>
      <c r="P622" s="5"/>
      <c r="Q622" s="5"/>
      <c r="R622" s="5"/>
      <c r="S622" s="5"/>
      <c r="T622" s="5"/>
      <c r="U622" s="5"/>
      <c r="V622" s="5"/>
      <c r="W622" s="5"/>
      <c r="X622" s="5"/>
      <c r="Y622" s="5"/>
      <c r="Z622" s="5"/>
    </row>
    <row r="623" spans="1:26" ht="15.75" customHeight="1" x14ac:dyDescent="0.25">
      <c r="A623" s="5"/>
      <c r="B623" s="5"/>
      <c r="C623" s="5"/>
      <c r="D623" s="5"/>
      <c r="E623" s="5"/>
      <c r="F623" s="5"/>
      <c r="G623" s="20"/>
      <c r="H623" s="5"/>
      <c r="I623" s="5"/>
      <c r="J623" s="5"/>
      <c r="K623" s="5"/>
      <c r="L623" s="5"/>
      <c r="M623" s="5"/>
      <c r="N623" s="5"/>
      <c r="O623" s="5"/>
      <c r="P623" s="5"/>
      <c r="Q623" s="5"/>
      <c r="R623" s="5"/>
      <c r="S623" s="5"/>
      <c r="T623" s="5"/>
      <c r="U623" s="5"/>
      <c r="V623" s="5"/>
      <c r="W623" s="5"/>
      <c r="X623" s="5"/>
      <c r="Y623" s="5"/>
      <c r="Z623" s="5"/>
    </row>
    <row r="624" spans="1:26" ht="15.75" customHeight="1" x14ac:dyDescent="0.25">
      <c r="A624" s="5"/>
      <c r="B624" s="5"/>
      <c r="C624" s="5"/>
      <c r="D624" s="5"/>
      <c r="E624" s="5"/>
      <c r="F624" s="5"/>
      <c r="G624" s="20"/>
      <c r="H624" s="5"/>
      <c r="I624" s="5"/>
      <c r="J624" s="5"/>
      <c r="K624" s="5"/>
      <c r="L624" s="5"/>
      <c r="M624" s="5"/>
      <c r="N624" s="5"/>
      <c r="O624" s="5"/>
      <c r="P624" s="5"/>
      <c r="Q624" s="5"/>
      <c r="R624" s="5"/>
      <c r="S624" s="5"/>
      <c r="T624" s="5"/>
      <c r="U624" s="5"/>
      <c r="V624" s="5"/>
      <c r="W624" s="5"/>
      <c r="X624" s="5"/>
      <c r="Y624" s="5"/>
      <c r="Z624" s="5"/>
    </row>
    <row r="625" spans="1:26" ht="15.75" customHeight="1" x14ac:dyDescent="0.25">
      <c r="A625" s="5"/>
      <c r="B625" s="5"/>
      <c r="C625" s="5"/>
      <c r="D625" s="5"/>
      <c r="E625" s="5"/>
      <c r="F625" s="5"/>
      <c r="G625" s="20"/>
      <c r="H625" s="5"/>
      <c r="I625" s="5"/>
      <c r="J625" s="5"/>
      <c r="K625" s="5"/>
      <c r="L625" s="5"/>
      <c r="M625" s="5"/>
      <c r="N625" s="5"/>
      <c r="O625" s="5"/>
      <c r="P625" s="5"/>
      <c r="Q625" s="5"/>
      <c r="R625" s="5"/>
      <c r="S625" s="5"/>
      <c r="T625" s="5"/>
      <c r="U625" s="5"/>
      <c r="V625" s="5"/>
      <c r="W625" s="5"/>
      <c r="X625" s="5"/>
      <c r="Y625" s="5"/>
      <c r="Z625" s="5"/>
    </row>
    <row r="626" spans="1:26" ht="15.75" customHeight="1" x14ac:dyDescent="0.25">
      <c r="A626" s="5"/>
      <c r="B626" s="5"/>
      <c r="C626" s="5"/>
      <c r="D626" s="5"/>
      <c r="E626" s="5"/>
      <c r="F626" s="5"/>
      <c r="G626" s="20"/>
      <c r="H626" s="5"/>
      <c r="I626" s="5"/>
      <c r="J626" s="5"/>
      <c r="K626" s="5"/>
      <c r="L626" s="5"/>
      <c r="M626" s="5"/>
      <c r="N626" s="5"/>
      <c r="O626" s="5"/>
      <c r="P626" s="5"/>
      <c r="Q626" s="5"/>
      <c r="R626" s="5"/>
      <c r="S626" s="5"/>
      <c r="T626" s="5"/>
      <c r="U626" s="5"/>
      <c r="V626" s="5"/>
      <c r="W626" s="5"/>
      <c r="X626" s="5"/>
      <c r="Y626" s="5"/>
      <c r="Z626" s="5"/>
    </row>
    <row r="627" spans="1:26" ht="15.75" customHeight="1" x14ac:dyDescent="0.25">
      <c r="A627" s="5"/>
      <c r="B627" s="5"/>
      <c r="C627" s="5"/>
      <c r="D627" s="5"/>
      <c r="E627" s="5"/>
      <c r="F627" s="5"/>
      <c r="G627" s="20"/>
      <c r="H627" s="5"/>
      <c r="I627" s="5"/>
      <c r="J627" s="5"/>
      <c r="K627" s="5"/>
      <c r="L627" s="5"/>
      <c r="M627" s="5"/>
      <c r="N627" s="5"/>
      <c r="O627" s="5"/>
      <c r="P627" s="5"/>
      <c r="Q627" s="5"/>
      <c r="R627" s="5"/>
      <c r="S627" s="5"/>
      <c r="T627" s="5"/>
      <c r="U627" s="5"/>
      <c r="V627" s="5"/>
      <c r="W627" s="5"/>
      <c r="X627" s="5"/>
      <c r="Y627" s="5"/>
      <c r="Z627" s="5"/>
    </row>
    <row r="628" spans="1:26" ht="15.75" customHeight="1" x14ac:dyDescent="0.25">
      <c r="A628" s="5"/>
      <c r="B628" s="5"/>
      <c r="C628" s="5"/>
      <c r="D628" s="5"/>
      <c r="E628" s="5"/>
      <c r="F628" s="5"/>
      <c r="G628" s="20"/>
      <c r="H628" s="5"/>
      <c r="I628" s="5"/>
      <c r="J628" s="5"/>
      <c r="K628" s="5"/>
      <c r="L628" s="5"/>
      <c r="M628" s="5"/>
      <c r="N628" s="5"/>
      <c r="O628" s="5"/>
      <c r="P628" s="5"/>
      <c r="Q628" s="5"/>
      <c r="R628" s="5"/>
      <c r="S628" s="5"/>
      <c r="T628" s="5"/>
      <c r="U628" s="5"/>
      <c r="V628" s="5"/>
      <c r="W628" s="5"/>
      <c r="X628" s="5"/>
      <c r="Y628" s="5"/>
      <c r="Z628" s="5"/>
    </row>
    <row r="629" spans="1:26" ht="15.75" customHeight="1" x14ac:dyDescent="0.25">
      <c r="A629" s="5"/>
      <c r="B629" s="5"/>
      <c r="C629" s="5"/>
      <c r="D629" s="5"/>
      <c r="E629" s="5"/>
      <c r="F629" s="5"/>
      <c r="G629" s="20"/>
      <c r="H629" s="5"/>
      <c r="I629" s="5"/>
      <c r="J629" s="5"/>
      <c r="K629" s="5"/>
      <c r="L629" s="5"/>
      <c r="M629" s="5"/>
      <c r="N629" s="5"/>
      <c r="O629" s="5"/>
      <c r="P629" s="5"/>
      <c r="Q629" s="5"/>
      <c r="R629" s="5"/>
      <c r="S629" s="5"/>
      <c r="T629" s="5"/>
      <c r="U629" s="5"/>
      <c r="V629" s="5"/>
      <c r="W629" s="5"/>
      <c r="X629" s="5"/>
      <c r="Y629" s="5"/>
      <c r="Z629" s="5"/>
    </row>
    <row r="630" spans="1:26" ht="15.75" customHeight="1" x14ac:dyDescent="0.25">
      <c r="A630" s="5"/>
      <c r="B630" s="5"/>
      <c r="C630" s="5"/>
      <c r="D630" s="5"/>
      <c r="E630" s="5"/>
      <c r="F630" s="5"/>
      <c r="G630" s="20"/>
      <c r="H630" s="5"/>
      <c r="I630" s="5"/>
      <c r="J630" s="5"/>
      <c r="K630" s="5"/>
      <c r="L630" s="5"/>
      <c r="M630" s="5"/>
      <c r="N630" s="5"/>
      <c r="O630" s="5"/>
      <c r="P630" s="5"/>
      <c r="Q630" s="5"/>
      <c r="R630" s="5"/>
      <c r="S630" s="5"/>
      <c r="T630" s="5"/>
      <c r="U630" s="5"/>
      <c r="V630" s="5"/>
      <c r="W630" s="5"/>
      <c r="X630" s="5"/>
      <c r="Y630" s="5"/>
      <c r="Z630" s="5"/>
    </row>
    <row r="631" spans="1:26" ht="15.75" customHeight="1" x14ac:dyDescent="0.25">
      <c r="A631" s="5"/>
      <c r="B631" s="5"/>
      <c r="C631" s="5"/>
      <c r="D631" s="5"/>
      <c r="E631" s="5"/>
      <c r="F631" s="5"/>
      <c r="G631" s="20"/>
      <c r="H631" s="5"/>
      <c r="I631" s="5"/>
      <c r="J631" s="5"/>
      <c r="K631" s="5"/>
      <c r="L631" s="5"/>
      <c r="M631" s="5"/>
      <c r="N631" s="5"/>
      <c r="O631" s="5"/>
      <c r="P631" s="5"/>
      <c r="Q631" s="5"/>
      <c r="R631" s="5"/>
      <c r="S631" s="5"/>
      <c r="T631" s="5"/>
      <c r="U631" s="5"/>
      <c r="V631" s="5"/>
      <c r="W631" s="5"/>
      <c r="X631" s="5"/>
      <c r="Y631" s="5"/>
      <c r="Z631" s="5"/>
    </row>
    <row r="632" spans="1:26" ht="15.75" customHeight="1" x14ac:dyDescent="0.25">
      <c r="A632" s="5"/>
      <c r="B632" s="5"/>
      <c r="C632" s="5"/>
      <c r="D632" s="5"/>
      <c r="E632" s="5"/>
      <c r="F632" s="5"/>
      <c r="G632" s="20"/>
      <c r="H632" s="5"/>
      <c r="I632" s="5"/>
      <c r="J632" s="5"/>
      <c r="K632" s="5"/>
      <c r="L632" s="5"/>
      <c r="M632" s="5"/>
      <c r="N632" s="5"/>
      <c r="O632" s="5"/>
      <c r="P632" s="5"/>
      <c r="Q632" s="5"/>
      <c r="R632" s="5"/>
      <c r="S632" s="5"/>
      <c r="T632" s="5"/>
      <c r="U632" s="5"/>
      <c r="V632" s="5"/>
      <c r="W632" s="5"/>
      <c r="X632" s="5"/>
      <c r="Y632" s="5"/>
      <c r="Z632" s="5"/>
    </row>
    <row r="633" spans="1:26" ht="15.75" customHeight="1" x14ac:dyDescent="0.25">
      <c r="A633" s="5"/>
      <c r="B633" s="5"/>
      <c r="C633" s="5"/>
      <c r="D633" s="5"/>
      <c r="E633" s="5"/>
      <c r="F633" s="5"/>
      <c r="G633" s="20"/>
      <c r="H633" s="5"/>
      <c r="I633" s="5"/>
      <c r="J633" s="5"/>
      <c r="K633" s="5"/>
      <c r="L633" s="5"/>
      <c r="M633" s="5"/>
      <c r="N633" s="5"/>
      <c r="O633" s="5"/>
      <c r="P633" s="5"/>
      <c r="Q633" s="5"/>
      <c r="R633" s="5"/>
      <c r="S633" s="5"/>
      <c r="T633" s="5"/>
      <c r="U633" s="5"/>
      <c r="V633" s="5"/>
      <c r="W633" s="5"/>
      <c r="X633" s="5"/>
      <c r="Y633" s="5"/>
      <c r="Z633" s="5"/>
    </row>
    <row r="634" spans="1:26" ht="15.75" customHeight="1" x14ac:dyDescent="0.25">
      <c r="A634" s="5"/>
      <c r="B634" s="5"/>
      <c r="C634" s="5"/>
      <c r="D634" s="5"/>
      <c r="E634" s="5"/>
      <c r="F634" s="5"/>
      <c r="G634" s="20"/>
      <c r="H634" s="5"/>
      <c r="I634" s="5"/>
      <c r="J634" s="5"/>
      <c r="K634" s="5"/>
      <c r="L634" s="5"/>
      <c r="M634" s="5"/>
      <c r="N634" s="5"/>
      <c r="O634" s="5"/>
      <c r="P634" s="5"/>
      <c r="Q634" s="5"/>
      <c r="R634" s="5"/>
      <c r="S634" s="5"/>
      <c r="T634" s="5"/>
      <c r="U634" s="5"/>
      <c r="V634" s="5"/>
      <c r="W634" s="5"/>
      <c r="X634" s="5"/>
      <c r="Y634" s="5"/>
      <c r="Z634" s="5"/>
    </row>
    <row r="635" spans="1:26" ht="15.75" customHeight="1" x14ac:dyDescent="0.25">
      <c r="A635" s="5"/>
      <c r="B635" s="5"/>
      <c r="C635" s="5"/>
      <c r="D635" s="5"/>
      <c r="E635" s="5"/>
      <c r="F635" s="5"/>
      <c r="G635" s="20"/>
      <c r="H635" s="5"/>
      <c r="I635" s="5"/>
      <c r="J635" s="5"/>
      <c r="K635" s="5"/>
      <c r="L635" s="5"/>
      <c r="M635" s="5"/>
      <c r="N635" s="5"/>
      <c r="O635" s="5"/>
      <c r="P635" s="5"/>
      <c r="Q635" s="5"/>
      <c r="R635" s="5"/>
      <c r="S635" s="5"/>
      <c r="T635" s="5"/>
      <c r="U635" s="5"/>
      <c r="V635" s="5"/>
      <c r="W635" s="5"/>
      <c r="X635" s="5"/>
      <c r="Y635" s="5"/>
      <c r="Z635" s="5"/>
    </row>
    <row r="636" spans="1:26" ht="15.75" customHeight="1" x14ac:dyDescent="0.25">
      <c r="A636" s="5"/>
      <c r="B636" s="5"/>
      <c r="C636" s="5"/>
      <c r="D636" s="5"/>
      <c r="E636" s="5"/>
      <c r="F636" s="5"/>
      <c r="G636" s="20"/>
      <c r="H636" s="5"/>
      <c r="I636" s="5"/>
      <c r="J636" s="5"/>
      <c r="K636" s="5"/>
      <c r="L636" s="5"/>
      <c r="M636" s="5"/>
      <c r="N636" s="5"/>
      <c r="O636" s="5"/>
      <c r="P636" s="5"/>
      <c r="Q636" s="5"/>
      <c r="R636" s="5"/>
      <c r="S636" s="5"/>
      <c r="T636" s="5"/>
      <c r="U636" s="5"/>
      <c r="V636" s="5"/>
      <c r="W636" s="5"/>
      <c r="X636" s="5"/>
      <c r="Y636" s="5"/>
      <c r="Z636" s="5"/>
    </row>
    <row r="637" spans="1:26" ht="15.75" customHeight="1" x14ac:dyDescent="0.25">
      <c r="A637" s="5"/>
      <c r="B637" s="5"/>
      <c r="C637" s="5"/>
      <c r="D637" s="5"/>
      <c r="E637" s="5"/>
      <c r="F637" s="5"/>
      <c r="G637" s="20"/>
      <c r="H637" s="5"/>
      <c r="I637" s="5"/>
      <c r="J637" s="5"/>
      <c r="K637" s="5"/>
      <c r="L637" s="5"/>
      <c r="M637" s="5"/>
      <c r="N637" s="5"/>
      <c r="O637" s="5"/>
      <c r="P637" s="5"/>
      <c r="Q637" s="5"/>
      <c r="R637" s="5"/>
      <c r="S637" s="5"/>
      <c r="T637" s="5"/>
      <c r="U637" s="5"/>
      <c r="V637" s="5"/>
      <c r="W637" s="5"/>
      <c r="X637" s="5"/>
      <c r="Y637" s="5"/>
      <c r="Z637" s="5"/>
    </row>
    <row r="638" spans="1:26" ht="15.75" customHeight="1" x14ac:dyDescent="0.25">
      <c r="A638" s="5"/>
      <c r="B638" s="5"/>
      <c r="C638" s="5"/>
      <c r="D638" s="5"/>
      <c r="E638" s="5"/>
      <c r="F638" s="5"/>
      <c r="G638" s="20"/>
      <c r="H638" s="5"/>
      <c r="I638" s="5"/>
      <c r="J638" s="5"/>
      <c r="K638" s="5"/>
      <c r="L638" s="5"/>
      <c r="M638" s="5"/>
      <c r="N638" s="5"/>
      <c r="O638" s="5"/>
      <c r="P638" s="5"/>
      <c r="Q638" s="5"/>
      <c r="R638" s="5"/>
      <c r="S638" s="5"/>
      <c r="T638" s="5"/>
      <c r="U638" s="5"/>
      <c r="V638" s="5"/>
      <c r="W638" s="5"/>
      <c r="X638" s="5"/>
      <c r="Y638" s="5"/>
      <c r="Z638" s="5"/>
    </row>
    <row r="639" spans="1:26" ht="15.75" customHeight="1" x14ac:dyDescent="0.25">
      <c r="A639" s="5"/>
      <c r="B639" s="5"/>
      <c r="C639" s="5"/>
      <c r="D639" s="5"/>
      <c r="E639" s="5"/>
      <c r="F639" s="5"/>
      <c r="G639" s="20"/>
      <c r="H639" s="5"/>
      <c r="I639" s="5"/>
      <c r="J639" s="5"/>
      <c r="K639" s="5"/>
      <c r="L639" s="5"/>
      <c r="M639" s="5"/>
      <c r="N639" s="5"/>
      <c r="O639" s="5"/>
      <c r="P639" s="5"/>
      <c r="Q639" s="5"/>
      <c r="R639" s="5"/>
      <c r="S639" s="5"/>
      <c r="T639" s="5"/>
      <c r="U639" s="5"/>
      <c r="V639" s="5"/>
      <c r="W639" s="5"/>
      <c r="X639" s="5"/>
      <c r="Y639" s="5"/>
      <c r="Z639" s="5"/>
    </row>
    <row r="640" spans="1:26" ht="15.75" customHeight="1" x14ac:dyDescent="0.25">
      <c r="A640" s="5"/>
      <c r="B640" s="5"/>
      <c r="C640" s="5"/>
      <c r="D640" s="5"/>
      <c r="E640" s="5"/>
      <c r="F640" s="5"/>
      <c r="G640" s="20"/>
      <c r="H640" s="5"/>
      <c r="I640" s="5"/>
      <c r="J640" s="5"/>
      <c r="K640" s="5"/>
      <c r="L640" s="5"/>
      <c r="M640" s="5"/>
      <c r="N640" s="5"/>
      <c r="O640" s="5"/>
      <c r="P640" s="5"/>
      <c r="Q640" s="5"/>
      <c r="R640" s="5"/>
      <c r="S640" s="5"/>
      <c r="T640" s="5"/>
      <c r="U640" s="5"/>
      <c r="V640" s="5"/>
      <c r="W640" s="5"/>
      <c r="X640" s="5"/>
      <c r="Y640" s="5"/>
      <c r="Z640" s="5"/>
    </row>
    <row r="641" spans="1:26" ht="15.75" customHeight="1" x14ac:dyDescent="0.25">
      <c r="A641" s="5"/>
      <c r="B641" s="5"/>
      <c r="C641" s="5"/>
      <c r="D641" s="5"/>
      <c r="E641" s="5"/>
      <c r="F641" s="5"/>
      <c r="G641" s="20"/>
      <c r="H641" s="5"/>
      <c r="I641" s="5"/>
      <c r="J641" s="5"/>
      <c r="K641" s="5"/>
      <c r="L641" s="5"/>
      <c r="M641" s="5"/>
      <c r="N641" s="5"/>
      <c r="O641" s="5"/>
      <c r="P641" s="5"/>
      <c r="Q641" s="5"/>
      <c r="R641" s="5"/>
      <c r="S641" s="5"/>
      <c r="T641" s="5"/>
      <c r="U641" s="5"/>
      <c r="V641" s="5"/>
      <c r="W641" s="5"/>
      <c r="X641" s="5"/>
      <c r="Y641" s="5"/>
      <c r="Z641" s="5"/>
    </row>
    <row r="642" spans="1:26" ht="15.75" customHeight="1" x14ac:dyDescent="0.25">
      <c r="A642" s="5"/>
      <c r="B642" s="5"/>
      <c r="C642" s="5"/>
      <c r="D642" s="5"/>
      <c r="E642" s="5"/>
      <c r="F642" s="5"/>
      <c r="G642" s="20"/>
      <c r="H642" s="5"/>
      <c r="I642" s="5"/>
      <c r="J642" s="5"/>
      <c r="K642" s="5"/>
      <c r="L642" s="5"/>
      <c r="M642" s="5"/>
      <c r="N642" s="5"/>
      <c r="O642" s="5"/>
      <c r="P642" s="5"/>
      <c r="Q642" s="5"/>
      <c r="R642" s="5"/>
      <c r="S642" s="5"/>
      <c r="T642" s="5"/>
      <c r="U642" s="5"/>
      <c r="V642" s="5"/>
      <c r="W642" s="5"/>
      <c r="X642" s="5"/>
      <c r="Y642" s="5"/>
      <c r="Z642" s="5"/>
    </row>
    <row r="643" spans="1:26" ht="15.75" customHeight="1" x14ac:dyDescent="0.25">
      <c r="A643" s="5"/>
      <c r="B643" s="5"/>
      <c r="C643" s="5"/>
      <c r="D643" s="5"/>
      <c r="E643" s="5"/>
      <c r="F643" s="5"/>
      <c r="G643" s="20"/>
      <c r="H643" s="5"/>
      <c r="I643" s="5"/>
      <c r="J643" s="5"/>
      <c r="K643" s="5"/>
      <c r="L643" s="5"/>
      <c r="M643" s="5"/>
      <c r="N643" s="5"/>
      <c r="O643" s="5"/>
      <c r="P643" s="5"/>
      <c r="Q643" s="5"/>
      <c r="R643" s="5"/>
      <c r="S643" s="5"/>
      <c r="T643" s="5"/>
      <c r="U643" s="5"/>
      <c r="V643" s="5"/>
      <c r="W643" s="5"/>
      <c r="X643" s="5"/>
      <c r="Y643" s="5"/>
      <c r="Z643" s="5"/>
    </row>
    <row r="644" spans="1:26" ht="15.75" customHeight="1" x14ac:dyDescent="0.25">
      <c r="A644" s="5"/>
      <c r="B644" s="5"/>
      <c r="C644" s="5"/>
      <c r="D644" s="5"/>
      <c r="E644" s="5"/>
      <c r="F644" s="5"/>
      <c r="G644" s="20"/>
      <c r="H644" s="5"/>
      <c r="I644" s="5"/>
      <c r="J644" s="5"/>
      <c r="K644" s="5"/>
      <c r="L644" s="5"/>
      <c r="M644" s="5"/>
      <c r="N644" s="5"/>
      <c r="O644" s="5"/>
      <c r="P644" s="5"/>
      <c r="Q644" s="5"/>
      <c r="R644" s="5"/>
      <c r="S644" s="5"/>
      <c r="T644" s="5"/>
      <c r="U644" s="5"/>
      <c r="V644" s="5"/>
      <c r="W644" s="5"/>
      <c r="X644" s="5"/>
      <c r="Y644" s="5"/>
      <c r="Z644" s="5"/>
    </row>
    <row r="645" spans="1:26" ht="15.75" customHeight="1" x14ac:dyDescent="0.25">
      <c r="A645" s="5"/>
      <c r="B645" s="5"/>
      <c r="C645" s="5"/>
      <c r="D645" s="5"/>
      <c r="E645" s="5"/>
      <c r="F645" s="5"/>
      <c r="G645" s="20"/>
      <c r="H645" s="5"/>
      <c r="I645" s="5"/>
      <c r="J645" s="5"/>
      <c r="K645" s="5"/>
      <c r="L645" s="5"/>
      <c r="M645" s="5"/>
      <c r="N645" s="5"/>
      <c r="O645" s="5"/>
      <c r="P645" s="5"/>
      <c r="Q645" s="5"/>
      <c r="R645" s="5"/>
      <c r="S645" s="5"/>
      <c r="T645" s="5"/>
      <c r="U645" s="5"/>
      <c r="V645" s="5"/>
      <c r="W645" s="5"/>
      <c r="X645" s="5"/>
      <c r="Y645" s="5"/>
      <c r="Z645" s="5"/>
    </row>
    <row r="646" spans="1:26" ht="15.75" customHeight="1" x14ac:dyDescent="0.25">
      <c r="A646" s="5"/>
      <c r="B646" s="5"/>
      <c r="C646" s="5"/>
      <c r="D646" s="5"/>
      <c r="E646" s="5"/>
      <c r="F646" s="5"/>
      <c r="G646" s="20"/>
      <c r="H646" s="5"/>
      <c r="I646" s="5"/>
      <c r="J646" s="5"/>
      <c r="K646" s="5"/>
      <c r="L646" s="5"/>
      <c r="M646" s="5"/>
      <c r="N646" s="5"/>
      <c r="O646" s="5"/>
      <c r="P646" s="5"/>
      <c r="Q646" s="5"/>
      <c r="R646" s="5"/>
      <c r="S646" s="5"/>
      <c r="T646" s="5"/>
      <c r="U646" s="5"/>
      <c r="V646" s="5"/>
      <c r="W646" s="5"/>
      <c r="X646" s="5"/>
      <c r="Y646" s="5"/>
      <c r="Z646" s="5"/>
    </row>
    <row r="647" spans="1:26" ht="15.75" customHeight="1" x14ac:dyDescent="0.25">
      <c r="A647" s="5"/>
      <c r="B647" s="5"/>
      <c r="C647" s="5"/>
      <c r="D647" s="5"/>
      <c r="E647" s="5"/>
      <c r="F647" s="5"/>
      <c r="G647" s="20"/>
      <c r="H647" s="5"/>
      <c r="I647" s="5"/>
      <c r="J647" s="5"/>
      <c r="K647" s="5"/>
      <c r="L647" s="5"/>
      <c r="M647" s="5"/>
      <c r="N647" s="5"/>
      <c r="O647" s="5"/>
      <c r="P647" s="5"/>
      <c r="Q647" s="5"/>
      <c r="R647" s="5"/>
      <c r="S647" s="5"/>
      <c r="T647" s="5"/>
      <c r="U647" s="5"/>
      <c r="V647" s="5"/>
      <c r="W647" s="5"/>
      <c r="X647" s="5"/>
      <c r="Y647" s="5"/>
      <c r="Z647" s="5"/>
    </row>
    <row r="648" spans="1:26" ht="15.75" customHeight="1" x14ac:dyDescent="0.25">
      <c r="A648" s="5"/>
      <c r="B648" s="5"/>
      <c r="C648" s="5"/>
      <c r="D648" s="5"/>
      <c r="E648" s="5"/>
      <c r="F648" s="5"/>
      <c r="G648" s="20"/>
      <c r="H648" s="5"/>
      <c r="I648" s="5"/>
      <c r="J648" s="5"/>
      <c r="K648" s="5"/>
      <c r="L648" s="5"/>
      <c r="M648" s="5"/>
      <c r="N648" s="5"/>
      <c r="O648" s="5"/>
      <c r="P648" s="5"/>
      <c r="Q648" s="5"/>
      <c r="R648" s="5"/>
      <c r="S648" s="5"/>
      <c r="T648" s="5"/>
      <c r="U648" s="5"/>
      <c r="V648" s="5"/>
      <c r="W648" s="5"/>
      <c r="X648" s="5"/>
      <c r="Y648" s="5"/>
      <c r="Z648" s="5"/>
    </row>
    <row r="649" spans="1:26" ht="15.75" customHeight="1" x14ac:dyDescent="0.25">
      <c r="A649" s="5"/>
      <c r="B649" s="5"/>
      <c r="C649" s="5"/>
      <c r="D649" s="5"/>
      <c r="E649" s="5"/>
      <c r="F649" s="5"/>
      <c r="G649" s="20"/>
      <c r="H649" s="5"/>
      <c r="I649" s="5"/>
      <c r="J649" s="5"/>
      <c r="K649" s="5"/>
      <c r="L649" s="5"/>
      <c r="M649" s="5"/>
      <c r="N649" s="5"/>
      <c r="O649" s="5"/>
      <c r="P649" s="5"/>
      <c r="Q649" s="5"/>
      <c r="R649" s="5"/>
      <c r="S649" s="5"/>
      <c r="T649" s="5"/>
      <c r="U649" s="5"/>
      <c r="V649" s="5"/>
      <c r="W649" s="5"/>
      <c r="X649" s="5"/>
      <c r="Y649" s="5"/>
      <c r="Z649" s="5"/>
    </row>
    <row r="650" spans="1:26" ht="15.75" customHeight="1" x14ac:dyDescent="0.25">
      <c r="A650" s="5"/>
      <c r="B650" s="5"/>
      <c r="C650" s="5"/>
      <c r="D650" s="5"/>
      <c r="E650" s="5"/>
      <c r="F650" s="5"/>
      <c r="G650" s="20"/>
      <c r="H650" s="5"/>
      <c r="I650" s="5"/>
      <c r="J650" s="5"/>
      <c r="K650" s="5"/>
      <c r="L650" s="5"/>
      <c r="M650" s="5"/>
      <c r="N650" s="5"/>
      <c r="O650" s="5"/>
      <c r="P650" s="5"/>
      <c r="Q650" s="5"/>
      <c r="R650" s="5"/>
      <c r="S650" s="5"/>
      <c r="T650" s="5"/>
      <c r="U650" s="5"/>
      <c r="V650" s="5"/>
      <c r="W650" s="5"/>
      <c r="X650" s="5"/>
      <c r="Y650" s="5"/>
      <c r="Z650" s="5"/>
    </row>
    <row r="651" spans="1:26" ht="15.75" customHeight="1" x14ac:dyDescent="0.25">
      <c r="A651" s="5"/>
      <c r="B651" s="5"/>
      <c r="C651" s="5"/>
      <c r="D651" s="5"/>
      <c r="E651" s="5"/>
      <c r="F651" s="5"/>
      <c r="G651" s="20"/>
      <c r="H651" s="5"/>
      <c r="I651" s="5"/>
      <c r="J651" s="5"/>
      <c r="K651" s="5"/>
      <c r="L651" s="5"/>
      <c r="M651" s="5"/>
      <c r="N651" s="5"/>
      <c r="O651" s="5"/>
      <c r="P651" s="5"/>
      <c r="Q651" s="5"/>
      <c r="R651" s="5"/>
      <c r="S651" s="5"/>
      <c r="T651" s="5"/>
      <c r="U651" s="5"/>
      <c r="V651" s="5"/>
      <c r="W651" s="5"/>
      <c r="X651" s="5"/>
      <c r="Y651" s="5"/>
      <c r="Z651" s="5"/>
    </row>
    <row r="652" spans="1:26" ht="15.75" customHeight="1" x14ac:dyDescent="0.25">
      <c r="A652" s="5"/>
      <c r="B652" s="5"/>
      <c r="C652" s="5"/>
      <c r="D652" s="5"/>
      <c r="E652" s="5"/>
      <c r="F652" s="5"/>
      <c r="G652" s="20"/>
      <c r="H652" s="5"/>
      <c r="I652" s="5"/>
      <c r="J652" s="5"/>
      <c r="K652" s="5"/>
      <c r="L652" s="5"/>
      <c r="M652" s="5"/>
      <c r="N652" s="5"/>
      <c r="O652" s="5"/>
      <c r="P652" s="5"/>
      <c r="Q652" s="5"/>
      <c r="R652" s="5"/>
      <c r="S652" s="5"/>
      <c r="T652" s="5"/>
      <c r="U652" s="5"/>
      <c r="V652" s="5"/>
      <c r="W652" s="5"/>
      <c r="X652" s="5"/>
      <c r="Y652" s="5"/>
      <c r="Z652" s="5"/>
    </row>
    <row r="653" spans="1:26" ht="15.75" customHeight="1" x14ac:dyDescent="0.25">
      <c r="A653" s="5"/>
      <c r="B653" s="5"/>
      <c r="C653" s="5"/>
      <c r="D653" s="5"/>
      <c r="E653" s="5"/>
      <c r="F653" s="5"/>
      <c r="G653" s="20"/>
      <c r="H653" s="5"/>
      <c r="I653" s="5"/>
      <c r="J653" s="5"/>
      <c r="K653" s="5"/>
      <c r="L653" s="5"/>
      <c r="M653" s="5"/>
      <c r="N653" s="5"/>
      <c r="O653" s="5"/>
      <c r="P653" s="5"/>
      <c r="Q653" s="5"/>
      <c r="R653" s="5"/>
      <c r="S653" s="5"/>
      <c r="T653" s="5"/>
      <c r="U653" s="5"/>
      <c r="V653" s="5"/>
      <c r="W653" s="5"/>
      <c r="X653" s="5"/>
      <c r="Y653" s="5"/>
      <c r="Z653" s="5"/>
    </row>
    <row r="654" spans="1:26" ht="15.75" customHeight="1" x14ac:dyDescent="0.25">
      <c r="A654" s="5"/>
      <c r="B654" s="5"/>
      <c r="C654" s="5"/>
      <c r="D654" s="5"/>
      <c r="E654" s="5"/>
      <c r="F654" s="5"/>
      <c r="G654" s="20"/>
      <c r="H654" s="5"/>
      <c r="I654" s="5"/>
      <c r="J654" s="5"/>
      <c r="K654" s="5"/>
      <c r="L654" s="5"/>
      <c r="M654" s="5"/>
      <c r="N654" s="5"/>
      <c r="O654" s="5"/>
      <c r="P654" s="5"/>
      <c r="Q654" s="5"/>
      <c r="R654" s="5"/>
      <c r="S654" s="5"/>
      <c r="T654" s="5"/>
      <c r="U654" s="5"/>
      <c r="V654" s="5"/>
      <c r="W654" s="5"/>
      <c r="X654" s="5"/>
      <c r="Y654" s="5"/>
      <c r="Z654" s="5"/>
    </row>
    <row r="655" spans="1:26" ht="15.75" customHeight="1" x14ac:dyDescent="0.25">
      <c r="A655" s="5"/>
      <c r="B655" s="5"/>
      <c r="C655" s="5"/>
      <c r="D655" s="5"/>
      <c r="E655" s="5"/>
      <c r="F655" s="5"/>
      <c r="G655" s="20"/>
      <c r="H655" s="5"/>
      <c r="I655" s="5"/>
      <c r="J655" s="5"/>
      <c r="K655" s="5"/>
      <c r="L655" s="5"/>
      <c r="M655" s="5"/>
      <c r="N655" s="5"/>
      <c r="O655" s="5"/>
      <c r="P655" s="5"/>
      <c r="Q655" s="5"/>
      <c r="R655" s="5"/>
      <c r="S655" s="5"/>
      <c r="T655" s="5"/>
      <c r="U655" s="5"/>
      <c r="V655" s="5"/>
      <c r="W655" s="5"/>
      <c r="X655" s="5"/>
      <c r="Y655" s="5"/>
      <c r="Z655" s="5"/>
    </row>
    <row r="656" spans="1:26" ht="15.75" customHeight="1" x14ac:dyDescent="0.25">
      <c r="A656" s="5"/>
      <c r="B656" s="5"/>
      <c r="C656" s="5"/>
      <c r="D656" s="5"/>
      <c r="E656" s="5"/>
      <c r="F656" s="5"/>
      <c r="G656" s="20"/>
      <c r="H656" s="5"/>
      <c r="I656" s="5"/>
      <c r="J656" s="5"/>
      <c r="K656" s="5"/>
      <c r="L656" s="5"/>
      <c r="M656" s="5"/>
      <c r="N656" s="5"/>
      <c r="O656" s="5"/>
      <c r="P656" s="5"/>
      <c r="Q656" s="5"/>
      <c r="R656" s="5"/>
      <c r="S656" s="5"/>
      <c r="T656" s="5"/>
      <c r="U656" s="5"/>
      <c r="V656" s="5"/>
      <c r="W656" s="5"/>
      <c r="X656" s="5"/>
      <c r="Y656" s="5"/>
      <c r="Z656" s="5"/>
    </row>
    <row r="657" spans="1:26" ht="15.75" customHeight="1" x14ac:dyDescent="0.25">
      <c r="A657" s="5"/>
      <c r="B657" s="5"/>
      <c r="C657" s="5"/>
      <c r="D657" s="5"/>
      <c r="E657" s="5"/>
      <c r="F657" s="5"/>
      <c r="G657" s="20"/>
      <c r="H657" s="5"/>
      <c r="I657" s="5"/>
      <c r="J657" s="5"/>
      <c r="K657" s="5"/>
      <c r="L657" s="5"/>
      <c r="M657" s="5"/>
      <c r="N657" s="5"/>
      <c r="O657" s="5"/>
      <c r="P657" s="5"/>
      <c r="Q657" s="5"/>
      <c r="R657" s="5"/>
      <c r="S657" s="5"/>
      <c r="T657" s="5"/>
      <c r="U657" s="5"/>
      <c r="V657" s="5"/>
      <c r="W657" s="5"/>
      <c r="X657" s="5"/>
      <c r="Y657" s="5"/>
      <c r="Z657" s="5"/>
    </row>
    <row r="658" spans="1:26" ht="15.75" customHeight="1" x14ac:dyDescent="0.25">
      <c r="A658" s="5"/>
      <c r="B658" s="5"/>
      <c r="C658" s="5"/>
      <c r="D658" s="5"/>
      <c r="E658" s="5"/>
      <c r="F658" s="5"/>
      <c r="G658" s="20"/>
      <c r="H658" s="5"/>
      <c r="I658" s="5"/>
      <c r="J658" s="5"/>
      <c r="K658" s="5"/>
      <c r="L658" s="5"/>
      <c r="M658" s="5"/>
      <c r="N658" s="5"/>
      <c r="O658" s="5"/>
      <c r="P658" s="5"/>
      <c r="Q658" s="5"/>
      <c r="R658" s="5"/>
      <c r="S658" s="5"/>
      <c r="T658" s="5"/>
      <c r="U658" s="5"/>
      <c r="V658" s="5"/>
      <c r="W658" s="5"/>
      <c r="X658" s="5"/>
      <c r="Y658" s="5"/>
      <c r="Z658" s="5"/>
    </row>
    <row r="659" spans="1:26" ht="15.75" customHeight="1" x14ac:dyDescent="0.25">
      <c r="A659" s="5"/>
      <c r="B659" s="5"/>
      <c r="C659" s="5"/>
      <c r="D659" s="5"/>
      <c r="E659" s="5"/>
      <c r="F659" s="5"/>
      <c r="G659" s="20"/>
      <c r="H659" s="5"/>
      <c r="I659" s="5"/>
      <c r="J659" s="5"/>
      <c r="K659" s="5"/>
      <c r="L659" s="5"/>
      <c r="M659" s="5"/>
      <c r="N659" s="5"/>
      <c r="O659" s="5"/>
      <c r="P659" s="5"/>
      <c r="Q659" s="5"/>
      <c r="R659" s="5"/>
      <c r="S659" s="5"/>
      <c r="T659" s="5"/>
      <c r="U659" s="5"/>
      <c r="V659" s="5"/>
      <c r="W659" s="5"/>
      <c r="X659" s="5"/>
      <c r="Y659" s="5"/>
      <c r="Z659" s="5"/>
    </row>
    <row r="660" spans="1:26" ht="15.75" customHeight="1" x14ac:dyDescent="0.25">
      <c r="A660" s="5"/>
      <c r="B660" s="5"/>
      <c r="C660" s="5"/>
      <c r="D660" s="5"/>
      <c r="E660" s="5"/>
      <c r="F660" s="5"/>
      <c r="G660" s="20"/>
      <c r="H660" s="5"/>
      <c r="I660" s="5"/>
      <c r="J660" s="5"/>
      <c r="K660" s="5"/>
      <c r="L660" s="5"/>
      <c r="M660" s="5"/>
      <c r="N660" s="5"/>
      <c r="O660" s="5"/>
      <c r="P660" s="5"/>
      <c r="Q660" s="5"/>
      <c r="R660" s="5"/>
      <c r="S660" s="5"/>
      <c r="T660" s="5"/>
      <c r="U660" s="5"/>
      <c r="V660" s="5"/>
      <c r="W660" s="5"/>
      <c r="X660" s="5"/>
      <c r="Y660" s="5"/>
      <c r="Z660" s="5"/>
    </row>
    <row r="661" spans="1:26" ht="15.75" customHeight="1" x14ac:dyDescent="0.25">
      <c r="A661" s="5"/>
      <c r="B661" s="5"/>
      <c r="C661" s="5"/>
      <c r="D661" s="5"/>
      <c r="E661" s="5"/>
      <c r="F661" s="5"/>
      <c r="G661" s="20"/>
      <c r="H661" s="5"/>
      <c r="I661" s="5"/>
      <c r="J661" s="5"/>
      <c r="K661" s="5"/>
      <c r="L661" s="5"/>
      <c r="M661" s="5"/>
      <c r="N661" s="5"/>
      <c r="O661" s="5"/>
      <c r="P661" s="5"/>
      <c r="Q661" s="5"/>
      <c r="R661" s="5"/>
      <c r="S661" s="5"/>
      <c r="T661" s="5"/>
      <c r="U661" s="5"/>
      <c r="V661" s="5"/>
      <c r="W661" s="5"/>
      <c r="X661" s="5"/>
      <c r="Y661" s="5"/>
      <c r="Z661" s="5"/>
    </row>
    <row r="662" spans="1:26" ht="15.75" customHeight="1" x14ac:dyDescent="0.25">
      <c r="A662" s="5"/>
      <c r="B662" s="5"/>
      <c r="C662" s="5"/>
      <c r="D662" s="5"/>
      <c r="E662" s="5"/>
      <c r="F662" s="5"/>
      <c r="G662" s="20"/>
      <c r="H662" s="5"/>
      <c r="I662" s="5"/>
      <c r="J662" s="5"/>
      <c r="K662" s="5"/>
      <c r="L662" s="5"/>
      <c r="M662" s="5"/>
      <c r="N662" s="5"/>
      <c r="O662" s="5"/>
      <c r="P662" s="5"/>
      <c r="Q662" s="5"/>
      <c r="R662" s="5"/>
      <c r="S662" s="5"/>
      <c r="T662" s="5"/>
      <c r="U662" s="5"/>
      <c r="V662" s="5"/>
      <c r="W662" s="5"/>
      <c r="X662" s="5"/>
      <c r="Y662" s="5"/>
      <c r="Z662" s="5"/>
    </row>
    <row r="663" spans="1:26" ht="15.75" customHeight="1" x14ac:dyDescent="0.25">
      <c r="A663" s="5"/>
      <c r="B663" s="5"/>
      <c r="C663" s="5"/>
      <c r="D663" s="5"/>
      <c r="E663" s="5"/>
      <c r="F663" s="5"/>
      <c r="G663" s="20"/>
      <c r="H663" s="5"/>
      <c r="I663" s="5"/>
      <c r="J663" s="5"/>
      <c r="K663" s="5"/>
      <c r="L663" s="5"/>
      <c r="M663" s="5"/>
      <c r="N663" s="5"/>
      <c r="O663" s="5"/>
      <c r="P663" s="5"/>
      <c r="Q663" s="5"/>
      <c r="R663" s="5"/>
      <c r="S663" s="5"/>
      <c r="T663" s="5"/>
      <c r="U663" s="5"/>
      <c r="V663" s="5"/>
      <c r="W663" s="5"/>
      <c r="X663" s="5"/>
      <c r="Y663" s="5"/>
      <c r="Z663" s="5"/>
    </row>
    <row r="664" spans="1:26" ht="15.75" customHeight="1" x14ac:dyDescent="0.25">
      <c r="A664" s="5"/>
      <c r="B664" s="5"/>
      <c r="C664" s="5"/>
      <c r="D664" s="5"/>
      <c r="E664" s="5"/>
      <c r="F664" s="5"/>
      <c r="G664" s="20"/>
      <c r="H664" s="5"/>
      <c r="I664" s="5"/>
      <c r="J664" s="5"/>
      <c r="K664" s="5"/>
      <c r="L664" s="5"/>
      <c r="M664" s="5"/>
      <c r="N664" s="5"/>
      <c r="O664" s="5"/>
      <c r="P664" s="5"/>
      <c r="Q664" s="5"/>
      <c r="R664" s="5"/>
      <c r="S664" s="5"/>
      <c r="T664" s="5"/>
      <c r="U664" s="5"/>
      <c r="V664" s="5"/>
      <c r="W664" s="5"/>
      <c r="X664" s="5"/>
      <c r="Y664" s="5"/>
      <c r="Z664" s="5"/>
    </row>
    <row r="665" spans="1:26" ht="15.75" customHeight="1" x14ac:dyDescent="0.25">
      <c r="A665" s="5"/>
      <c r="B665" s="5"/>
      <c r="C665" s="5"/>
      <c r="D665" s="5"/>
      <c r="E665" s="5"/>
      <c r="F665" s="5"/>
      <c r="G665" s="20"/>
      <c r="H665" s="5"/>
      <c r="I665" s="5"/>
      <c r="J665" s="5"/>
      <c r="K665" s="5"/>
      <c r="L665" s="5"/>
      <c r="M665" s="5"/>
      <c r="N665" s="5"/>
      <c r="O665" s="5"/>
      <c r="P665" s="5"/>
      <c r="Q665" s="5"/>
      <c r="R665" s="5"/>
      <c r="S665" s="5"/>
      <c r="T665" s="5"/>
      <c r="U665" s="5"/>
      <c r="V665" s="5"/>
      <c r="W665" s="5"/>
      <c r="X665" s="5"/>
      <c r="Y665" s="5"/>
      <c r="Z665" s="5"/>
    </row>
    <row r="666" spans="1:26" ht="15.75" customHeight="1" x14ac:dyDescent="0.25">
      <c r="A666" s="5"/>
      <c r="B666" s="5"/>
      <c r="C666" s="5"/>
      <c r="D666" s="5"/>
      <c r="E666" s="5"/>
      <c r="F666" s="5"/>
      <c r="G666" s="20"/>
      <c r="H666" s="5"/>
      <c r="I666" s="5"/>
      <c r="J666" s="5"/>
      <c r="K666" s="5"/>
      <c r="L666" s="5"/>
      <c r="M666" s="5"/>
      <c r="N666" s="5"/>
      <c r="O666" s="5"/>
      <c r="P666" s="5"/>
      <c r="Q666" s="5"/>
      <c r="R666" s="5"/>
      <c r="S666" s="5"/>
      <c r="T666" s="5"/>
      <c r="U666" s="5"/>
      <c r="V666" s="5"/>
      <c r="W666" s="5"/>
      <c r="X666" s="5"/>
      <c r="Y666" s="5"/>
      <c r="Z666" s="5"/>
    </row>
    <row r="667" spans="1:26" ht="15.75" customHeight="1" x14ac:dyDescent="0.25">
      <c r="A667" s="5"/>
      <c r="B667" s="5"/>
      <c r="C667" s="5"/>
      <c r="D667" s="5"/>
      <c r="E667" s="5"/>
      <c r="F667" s="5"/>
      <c r="G667" s="20"/>
      <c r="H667" s="5"/>
      <c r="I667" s="5"/>
      <c r="J667" s="5"/>
      <c r="K667" s="5"/>
      <c r="L667" s="5"/>
      <c r="M667" s="5"/>
      <c r="N667" s="5"/>
      <c r="O667" s="5"/>
      <c r="P667" s="5"/>
      <c r="Q667" s="5"/>
      <c r="R667" s="5"/>
      <c r="S667" s="5"/>
      <c r="T667" s="5"/>
      <c r="U667" s="5"/>
      <c r="V667" s="5"/>
      <c r="W667" s="5"/>
      <c r="X667" s="5"/>
      <c r="Y667" s="5"/>
      <c r="Z667" s="5"/>
    </row>
    <row r="668" spans="1:26" ht="15.75" customHeight="1" x14ac:dyDescent="0.25">
      <c r="A668" s="5"/>
      <c r="B668" s="5"/>
      <c r="C668" s="5"/>
      <c r="D668" s="5"/>
      <c r="E668" s="5"/>
      <c r="F668" s="5"/>
      <c r="G668" s="20"/>
      <c r="H668" s="5"/>
      <c r="I668" s="5"/>
      <c r="J668" s="5"/>
      <c r="K668" s="5"/>
      <c r="L668" s="5"/>
      <c r="M668" s="5"/>
      <c r="N668" s="5"/>
      <c r="O668" s="5"/>
      <c r="P668" s="5"/>
      <c r="Q668" s="5"/>
      <c r="R668" s="5"/>
      <c r="S668" s="5"/>
      <c r="T668" s="5"/>
      <c r="U668" s="5"/>
      <c r="V668" s="5"/>
      <c r="W668" s="5"/>
      <c r="X668" s="5"/>
      <c r="Y668" s="5"/>
      <c r="Z668" s="5"/>
    </row>
    <row r="669" spans="1:26" ht="15.75" customHeight="1" x14ac:dyDescent="0.25">
      <c r="A669" s="5"/>
      <c r="B669" s="5"/>
      <c r="C669" s="5"/>
      <c r="D669" s="5"/>
      <c r="E669" s="5"/>
      <c r="F669" s="5"/>
      <c r="G669" s="20"/>
      <c r="H669" s="5"/>
      <c r="I669" s="5"/>
      <c r="J669" s="5"/>
      <c r="K669" s="5"/>
      <c r="L669" s="5"/>
      <c r="M669" s="5"/>
      <c r="N669" s="5"/>
      <c r="O669" s="5"/>
      <c r="P669" s="5"/>
      <c r="Q669" s="5"/>
      <c r="R669" s="5"/>
      <c r="S669" s="5"/>
      <c r="T669" s="5"/>
      <c r="U669" s="5"/>
      <c r="V669" s="5"/>
      <c r="W669" s="5"/>
      <c r="X669" s="5"/>
      <c r="Y669" s="5"/>
      <c r="Z669" s="5"/>
    </row>
    <row r="670" spans="1:26" ht="15.75" customHeight="1" x14ac:dyDescent="0.25">
      <c r="A670" s="5"/>
      <c r="B670" s="5"/>
      <c r="C670" s="5"/>
      <c r="D670" s="5"/>
      <c r="E670" s="5"/>
      <c r="F670" s="5"/>
      <c r="G670" s="20"/>
      <c r="H670" s="5"/>
      <c r="I670" s="5"/>
      <c r="J670" s="5"/>
      <c r="K670" s="5"/>
      <c r="L670" s="5"/>
      <c r="M670" s="5"/>
      <c r="N670" s="5"/>
      <c r="O670" s="5"/>
      <c r="P670" s="5"/>
      <c r="Q670" s="5"/>
      <c r="R670" s="5"/>
      <c r="S670" s="5"/>
      <c r="T670" s="5"/>
      <c r="U670" s="5"/>
      <c r="V670" s="5"/>
      <c r="W670" s="5"/>
      <c r="X670" s="5"/>
      <c r="Y670" s="5"/>
      <c r="Z670" s="5"/>
    </row>
    <row r="671" spans="1:26" ht="15.75" customHeight="1" x14ac:dyDescent="0.25">
      <c r="A671" s="5"/>
      <c r="B671" s="5"/>
      <c r="C671" s="5"/>
      <c r="D671" s="5"/>
      <c r="E671" s="5"/>
      <c r="F671" s="5"/>
      <c r="G671" s="20"/>
      <c r="H671" s="5"/>
      <c r="I671" s="5"/>
      <c r="J671" s="5"/>
      <c r="K671" s="5"/>
      <c r="L671" s="5"/>
      <c r="M671" s="5"/>
      <c r="N671" s="5"/>
      <c r="O671" s="5"/>
      <c r="P671" s="5"/>
      <c r="Q671" s="5"/>
      <c r="R671" s="5"/>
      <c r="S671" s="5"/>
      <c r="T671" s="5"/>
      <c r="U671" s="5"/>
      <c r="V671" s="5"/>
      <c r="W671" s="5"/>
      <c r="X671" s="5"/>
      <c r="Y671" s="5"/>
      <c r="Z671" s="5"/>
    </row>
    <row r="672" spans="1:26" ht="15.75" customHeight="1" x14ac:dyDescent="0.25">
      <c r="A672" s="5"/>
      <c r="B672" s="5"/>
      <c r="C672" s="5"/>
      <c r="D672" s="5"/>
      <c r="E672" s="5"/>
      <c r="F672" s="5"/>
      <c r="G672" s="20"/>
      <c r="H672" s="5"/>
      <c r="I672" s="5"/>
      <c r="J672" s="5"/>
      <c r="K672" s="5"/>
      <c r="L672" s="5"/>
      <c r="M672" s="5"/>
      <c r="N672" s="5"/>
      <c r="O672" s="5"/>
      <c r="P672" s="5"/>
      <c r="Q672" s="5"/>
      <c r="R672" s="5"/>
      <c r="S672" s="5"/>
      <c r="T672" s="5"/>
      <c r="U672" s="5"/>
      <c r="V672" s="5"/>
      <c r="W672" s="5"/>
      <c r="X672" s="5"/>
      <c r="Y672" s="5"/>
      <c r="Z672" s="5"/>
    </row>
    <row r="673" spans="1:26" ht="15.75" customHeight="1" x14ac:dyDescent="0.25">
      <c r="A673" s="5"/>
      <c r="B673" s="5"/>
      <c r="C673" s="5"/>
      <c r="D673" s="5"/>
      <c r="E673" s="5"/>
      <c r="F673" s="5"/>
      <c r="G673" s="20"/>
      <c r="H673" s="5"/>
      <c r="I673" s="5"/>
      <c r="J673" s="5"/>
      <c r="K673" s="5"/>
      <c r="L673" s="5"/>
      <c r="M673" s="5"/>
      <c r="N673" s="5"/>
      <c r="O673" s="5"/>
      <c r="P673" s="5"/>
      <c r="Q673" s="5"/>
      <c r="R673" s="5"/>
      <c r="S673" s="5"/>
      <c r="T673" s="5"/>
      <c r="U673" s="5"/>
      <c r="V673" s="5"/>
      <c r="W673" s="5"/>
      <c r="X673" s="5"/>
      <c r="Y673" s="5"/>
      <c r="Z673" s="5"/>
    </row>
    <row r="674" spans="1:26" ht="15.75" customHeight="1" x14ac:dyDescent="0.25">
      <c r="A674" s="5"/>
      <c r="B674" s="5"/>
      <c r="C674" s="5"/>
      <c r="D674" s="5"/>
      <c r="E674" s="5"/>
      <c r="F674" s="5"/>
      <c r="G674" s="20"/>
      <c r="H674" s="5"/>
      <c r="I674" s="5"/>
      <c r="J674" s="5"/>
      <c r="K674" s="5"/>
      <c r="L674" s="5"/>
      <c r="M674" s="5"/>
      <c r="N674" s="5"/>
      <c r="O674" s="5"/>
      <c r="P674" s="5"/>
      <c r="Q674" s="5"/>
      <c r="R674" s="5"/>
      <c r="S674" s="5"/>
      <c r="T674" s="5"/>
      <c r="U674" s="5"/>
      <c r="V674" s="5"/>
      <c r="W674" s="5"/>
      <c r="X674" s="5"/>
      <c r="Y674" s="5"/>
      <c r="Z674" s="5"/>
    </row>
    <row r="675" spans="1:26" ht="15.75" customHeight="1" x14ac:dyDescent="0.25">
      <c r="A675" s="5"/>
      <c r="B675" s="5"/>
      <c r="C675" s="5"/>
      <c r="D675" s="5"/>
      <c r="E675" s="5"/>
      <c r="F675" s="5"/>
      <c r="G675" s="20"/>
      <c r="H675" s="5"/>
      <c r="I675" s="5"/>
      <c r="J675" s="5"/>
      <c r="K675" s="5"/>
      <c r="L675" s="5"/>
      <c r="M675" s="5"/>
      <c r="N675" s="5"/>
      <c r="O675" s="5"/>
      <c r="P675" s="5"/>
      <c r="Q675" s="5"/>
      <c r="R675" s="5"/>
      <c r="S675" s="5"/>
      <c r="T675" s="5"/>
      <c r="U675" s="5"/>
      <c r="V675" s="5"/>
      <c r="W675" s="5"/>
      <c r="X675" s="5"/>
      <c r="Y675" s="5"/>
      <c r="Z675" s="5"/>
    </row>
    <row r="676" spans="1:26" ht="15.75" customHeight="1" x14ac:dyDescent="0.25">
      <c r="A676" s="5"/>
      <c r="B676" s="5"/>
      <c r="C676" s="5"/>
      <c r="D676" s="5"/>
      <c r="E676" s="5"/>
      <c r="F676" s="5"/>
      <c r="G676" s="20"/>
      <c r="H676" s="5"/>
      <c r="I676" s="5"/>
      <c r="J676" s="5"/>
      <c r="K676" s="5"/>
      <c r="L676" s="5"/>
      <c r="M676" s="5"/>
      <c r="N676" s="5"/>
      <c r="O676" s="5"/>
      <c r="P676" s="5"/>
      <c r="Q676" s="5"/>
      <c r="R676" s="5"/>
      <c r="S676" s="5"/>
      <c r="T676" s="5"/>
      <c r="U676" s="5"/>
      <c r="V676" s="5"/>
      <c r="W676" s="5"/>
      <c r="X676" s="5"/>
      <c r="Y676" s="5"/>
      <c r="Z676" s="5"/>
    </row>
    <row r="677" spans="1:26" ht="15.75" customHeight="1" x14ac:dyDescent="0.25">
      <c r="A677" s="5"/>
      <c r="B677" s="5"/>
      <c r="C677" s="5"/>
      <c r="D677" s="5"/>
      <c r="E677" s="5"/>
      <c r="F677" s="5"/>
      <c r="G677" s="20"/>
      <c r="H677" s="5"/>
      <c r="I677" s="5"/>
      <c r="J677" s="5"/>
      <c r="K677" s="5"/>
      <c r="L677" s="5"/>
      <c r="M677" s="5"/>
      <c r="N677" s="5"/>
      <c r="O677" s="5"/>
      <c r="P677" s="5"/>
      <c r="Q677" s="5"/>
      <c r="R677" s="5"/>
      <c r="S677" s="5"/>
      <c r="T677" s="5"/>
      <c r="U677" s="5"/>
      <c r="V677" s="5"/>
      <c r="W677" s="5"/>
      <c r="X677" s="5"/>
      <c r="Y677" s="5"/>
      <c r="Z677" s="5"/>
    </row>
    <row r="678" spans="1:26" ht="15.75" customHeight="1" x14ac:dyDescent="0.25">
      <c r="A678" s="5"/>
      <c r="B678" s="5"/>
      <c r="C678" s="5"/>
      <c r="D678" s="5"/>
      <c r="E678" s="5"/>
      <c r="F678" s="5"/>
      <c r="G678" s="20"/>
      <c r="H678" s="5"/>
      <c r="I678" s="5"/>
      <c r="J678" s="5"/>
      <c r="K678" s="5"/>
      <c r="L678" s="5"/>
      <c r="M678" s="5"/>
      <c r="N678" s="5"/>
      <c r="O678" s="5"/>
      <c r="P678" s="5"/>
      <c r="Q678" s="5"/>
      <c r="R678" s="5"/>
      <c r="S678" s="5"/>
      <c r="T678" s="5"/>
      <c r="U678" s="5"/>
      <c r="V678" s="5"/>
      <c r="W678" s="5"/>
      <c r="X678" s="5"/>
      <c r="Y678" s="5"/>
      <c r="Z678" s="5"/>
    </row>
    <row r="679" spans="1:26" ht="15.75" customHeight="1" x14ac:dyDescent="0.25">
      <c r="A679" s="5"/>
      <c r="B679" s="5"/>
      <c r="C679" s="5"/>
      <c r="D679" s="5"/>
      <c r="E679" s="5"/>
      <c r="F679" s="5"/>
      <c r="G679" s="20"/>
      <c r="H679" s="5"/>
      <c r="I679" s="5"/>
      <c r="J679" s="5"/>
      <c r="K679" s="5"/>
      <c r="L679" s="5"/>
      <c r="M679" s="5"/>
      <c r="N679" s="5"/>
      <c r="O679" s="5"/>
      <c r="P679" s="5"/>
      <c r="Q679" s="5"/>
      <c r="R679" s="5"/>
      <c r="S679" s="5"/>
      <c r="T679" s="5"/>
      <c r="U679" s="5"/>
      <c r="V679" s="5"/>
      <c r="W679" s="5"/>
      <c r="X679" s="5"/>
      <c r="Y679" s="5"/>
      <c r="Z679" s="5"/>
    </row>
    <row r="680" spans="1:26" ht="15.75" customHeight="1" x14ac:dyDescent="0.25">
      <c r="A680" s="5"/>
      <c r="B680" s="5"/>
      <c r="C680" s="5"/>
      <c r="D680" s="5"/>
      <c r="E680" s="5"/>
      <c r="F680" s="5"/>
      <c r="G680" s="20"/>
      <c r="H680" s="5"/>
      <c r="I680" s="5"/>
      <c r="J680" s="5"/>
      <c r="K680" s="5"/>
      <c r="L680" s="5"/>
      <c r="M680" s="5"/>
      <c r="N680" s="5"/>
      <c r="O680" s="5"/>
      <c r="P680" s="5"/>
      <c r="Q680" s="5"/>
      <c r="R680" s="5"/>
      <c r="S680" s="5"/>
      <c r="T680" s="5"/>
      <c r="U680" s="5"/>
      <c r="V680" s="5"/>
      <c r="W680" s="5"/>
      <c r="X680" s="5"/>
      <c r="Y680" s="5"/>
      <c r="Z680" s="5"/>
    </row>
    <row r="681" spans="1:26" ht="15.75" customHeight="1" x14ac:dyDescent="0.25">
      <c r="A681" s="5"/>
      <c r="B681" s="5"/>
      <c r="C681" s="5"/>
      <c r="D681" s="5"/>
      <c r="E681" s="5"/>
      <c r="F681" s="5"/>
      <c r="G681" s="20"/>
      <c r="H681" s="5"/>
      <c r="I681" s="5"/>
      <c r="J681" s="5"/>
      <c r="K681" s="5"/>
      <c r="L681" s="5"/>
      <c r="M681" s="5"/>
      <c r="N681" s="5"/>
      <c r="O681" s="5"/>
      <c r="P681" s="5"/>
      <c r="Q681" s="5"/>
      <c r="R681" s="5"/>
      <c r="S681" s="5"/>
      <c r="T681" s="5"/>
      <c r="U681" s="5"/>
      <c r="V681" s="5"/>
      <c r="W681" s="5"/>
      <c r="X681" s="5"/>
      <c r="Y681" s="5"/>
      <c r="Z681" s="5"/>
    </row>
    <row r="682" spans="1:26" ht="15.75" customHeight="1" x14ac:dyDescent="0.25">
      <c r="A682" s="5"/>
      <c r="B682" s="5"/>
      <c r="C682" s="5"/>
      <c r="D682" s="5"/>
      <c r="E682" s="5"/>
      <c r="F682" s="5"/>
      <c r="G682" s="20"/>
      <c r="H682" s="5"/>
      <c r="I682" s="5"/>
      <c r="J682" s="5"/>
      <c r="K682" s="5"/>
      <c r="L682" s="5"/>
      <c r="M682" s="5"/>
      <c r="N682" s="5"/>
      <c r="O682" s="5"/>
      <c r="P682" s="5"/>
      <c r="Q682" s="5"/>
      <c r="R682" s="5"/>
      <c r="S682" s="5"/>
      <c r="T682" s="5"/>
      <c r="U682" s="5"/>
      <c r="V682" s="5"/>
      <c r="W682" s="5"/>
      <c r="X682" s="5"/>
      <c r="Y682" s="5"/>
      <c r="Z682" s="5"/>
    </row>
    <row r="683" spans="1:26" ht="15.75" customHeight="1" x14ac:dyDescent="0.25">
      <c r="A683" s="5"/>
      <c r="B683" s="5"/>
      <c r="C683" s="5"/>
      <c r="D683" s="5"/>
      <c r="E683" s="5"/>
      <c r="F683" s="5"/>
      <c r="G683" s="20"/>
      <c r="H683" s="5"/>
      <c r="I683" s="5"/>
      <c r="J683" s="5"/>
      <c r="K683" s="5"/>
      <c r="L683" s="5"/>
      <c r="M683" s="5"/>
      <c r="N683" s="5"/>
      <c r="O683" s="5"/>
      <c r="P683" s="5"/>
      <c r="Q683" s="5"/>
      <c r="R683" s="5"/>
      <c r="S683" s="5"/>
      <c r="T683" s="5"/>
      <c r="U683" s="5"/>
      <c r="V683" s="5"/>
      <c r="W683" s="5"/>
      <c r="X683" s="5"/>
      <c r="Y683" s="5"/>
      <c r="Z683" s="5"/>
    </row>
    <row r="684" spans="1:26" ht="15.75" customHeight="1" x14ac:dyDescent="0.25">
      <c r="A684" s="5"/>
      <c r="B684" s="5"/>
      <c r="C684" s="5"/>
      <c r="D684" s="5"/>
      <c r="E684" s="5"/>
      <c r="F684" s="5"/>
      <c r="G684" s="20"/>
      <c r="H684" s="5"/>
      <c r="I684" s="5"/>
      <c r="J684" s="5"/>
      <c r="K684" s="5"/>
      <c r="L684" s="5"/>
      <c r="M684" s="5"/>
      <c r="N684" s="5"/>
      <c r="O684" s="5"/>
      <c r="P684" s="5"/>
      <c r="Q684" s="5"/>
      <c r="R684" s="5"/>
      <c r="S684" s="5"/>
      <c r="T684" s="5"/>
      <c r="U684" s="5"/>
      <c r="V684" s="5"/>
      <c r="W684" s="5"/>
      <c r="X684" s="5"/>
      <c r="Y684" s="5"/>
      <c r="Z684" s="5"/>
    </row>
    <row r="685" spans="1:26" ht="15.75" customHeight="1" x14ac:dyDescent="0.25">
      <c r="A685" s="5"/>
      <c r="B685" s="5"/>
      <c r="C685" s="5"/>
      <c r="D685" s="5"/>
      <c r="E685" s="5"/>
      <c r="F685" s="5"/>
      <c r="G685" s="20"/>
      <c r="H685" s="5"/>
      <c r="I685" s="5"/>
      <c r="J685" s="5"/>
      <c r="K685" s="5"/>
      <c r="L685" s="5"/>
      <c r="M685" s="5"/>
      <c r="N685" s="5"/>
      <c r="O685" s="5"/>
      <c r="P685" s="5"/>
      <c r="Q685" s="5"/>
      <c r="R685" s="5"/>
      <c r="S685" s="5"/>
      <c r="T685" s="5"/>
      <c r="U685" s="5"/>
      <c r="V685" s="5"/>
      <c r="W685" s="5"/>
      <c r="X685" s="5"/>
      <c r="Y685" s="5"/>
      <c r="Z685" s="5"/>
    </row>
    <row r="686" spans="1:26" ht="15.75" customHeight="1" x14ac:dyDescent="0.25">
      <c r="A686" s="5"/>
      <c r="B686" s="5"/>
      <c r="C686" s="5"/>
      <c r="D686" s="5"/>
      <c r="E686" s="5"/>
      <c r="F686" s="5"/>
      <c r="G686" s="20"/>
      <c r="H686" s="5"/>
      <c r="I686" s="5"/>
      <c r="J686" s="5"/>
      <c r="K686" s="5"/>
      <c r="L686" s="5"/>
      <c r="M686" s="5"/>
      <c r="N686" s="5"/>
      <c r="O686" s="5"/>
      <c r="P686" s="5"/>
      <c r="Q686" s="5"/>
      <c r="R686" s="5"/>
      <c r="S686" s="5"/>
      <c r="T686" s="5"/>
      <c r="U686" s="5"/>
      <c r="V686" s="5"/>
      <c r="W686" s="5"/>
      <c r="X686" s="5"/>
      <c r="Y686" s="5"/>
      <c r="Z686" s="5"/>
    </row>
    <row r="687" spans="1:26" ht="15.75" customHeight="1" x14ac:dyDescent="0.25">
      <c r="A687" s="5"/>
      <c r="B687" s="5"/>
      <c r="C687" s="5"/>
      <c r="D687" s="5"/>
      <c r="E687" s="5"/>
      <c r="F687" s="5"/>
      <c r="G687" s="20"/>
      <c r="H687" s="5"/>
      <c r="I687" s="5"/>
      <c r="J687" s="5"/>
      <c r="K687" s="5"/>
      <c r="L687" s="5"/>
      <c r="M687" s="5"/>
      <c r="N687" s="5"/>
      <c r="O687" s="5"/>
      <c r="P687" s="5"/>
      <c r="Q687" s="5"/>
      <c r="R687" s="5"/>
      <c r="S687" s="5"/>
      <c r="T687" s="5"/>
      <c r="U687" s="5"/>
      <c r="V687" s="5"/>
      <c r="W687" s="5"/>
      <c r="X687" s="5"/>
      <c r="Y687" s="5"/>
      <c r="Z687" s="5"/>
    </row>
    <row r="688" spans="1:26" ht="15.75" customHeight="1" x14ac:dyDescent="0.25">
      <c r="A688" s="5"/>
      <c r="B688" s="5"/>
      <c r="C688" s="5"/>
      <c r="D688" s="5"/>
      <c r="E688" s="5"/>
      <c r="F688" s="5"/>
      <c r="G688" s="20"/>
      <c r="H688" s="5"/>
      <c r="I688" s="5"/>
      <c r="J688" s="5"/>
      <c r="K688" s="5"/>
      <c r="L688" s="5"/>
      <c r="M688" s="5"/>
      <c r="N688" s="5"/>
      <c r="O688" s="5"/>
      <c r="P688" s="5"/>
      <c r="Q688" s="5"/>
      <c r="R688" s="5"/>
      <c r="S688" s="5"/>
      <c r="T688" s="5"/>
      <c r="U688" s="5"/>
      <c r="V688" s="5"/>
      <c r="W688" s="5"/>
      <c r="X688" s="5"/>
      <c r="Y688" s="5"/>
      <c r="Z688" s="5"/>
    </row>
    <row r="689" spans="1:26" ht="15.75" customHeight="1" x14ac:dyDescent="0.25">
      <c r="A689" s="5"/>
      <c r="B689" s="5"/>
      <c r="C689" s="5"/>
      <c r="D689" s="5"/>
      <c r="E689" s="5"/>
      <c r="F689" s="5"/>
      <c r="G689" s="20"/>
      <c r="H689" s="5"/>
      <c r="I689" s="5"/>
      <c r="J689" s="5"/>
      <c r="K689" s="5"/>
      <c r="L689" s="5"/>
      <c r="M689" s="5"/>
      <c r="N689" s="5"/>
      <c r="O689" s="5"/>
      <c r="P689" s="5"/>
      <c r="Q689" s="5"/>
      <c r="R689" s="5"/>
      <c r="S689" s="5"/>
      <c r="T689" s="5"/>
      <c r="U689" s="5"/>
      <c r="V689" s="5"/>
      <c r="W689" s="5"/>
      <c r="X689" s="5"/>
      <c r="Y689" s="5"/>
      <c r="Z689" s="5"/>
    </row>
    <row r="690" spans="1:26" ht="15.75" customHeight="1" x14ac:dyDescent="0.25">
      <c r="A690" s="5"/>
      <c r="B690" s="5"/>
      <c r="C690" s="5"/>
      <c r="D690" s="5"/>
      <c r="E690" s="5"/>
      <c r="F690" s="5"/>
      <c r="G690" s="20"/>
      <c r="H690" s="5"/>
      <c r="I690" s="5"/>
      <c r="J690" s="5"/>
      <c r="K690" s="5"/>
      <c r="L690" s="5"/>
      <c r="M690" s="5"/>
      <c r="N690" s="5"/>
      <c r="O690" s="5"/>
      <c r="P690" s="5"/>
      <c r="Q690" s="5"/>
      <c r="R690" s="5"/>
      <c r="S690" s="5"/>
      <c r="T690" s="5"/>
      <c r="U690" s="5"/>
      <c r="V690" s="5"/>
      <c r="W690" s="5"/>
      <c r="X690" s="5"/>
      <c r="Y690" s="5"/>
      <c r="Z690" s="5"/>
    </row>
    <row r="691" spans="1:26" ht="15.75" customHeight="1" x14ac:dyDescent="0.25">
      <c r="A691" s="5"/>
      <c r="B691" s="5"/>
      <c r="C691" s="5"/>
      <c r="D691" s="5"/>
      <c r="E691" s="5"/>
      <c r="F691" s="5"/>
      <c r="G691" s="20"/>
      <c r="H691" s="5"/>
      <c r="I691" s="5"/>
      <c r="J691" s="5"/>
      <c r="K691" s="5"/>
      <c r="L691" s="5"/>
      <c r="M691" s="5"/>
      <c r="N691" s="5"/>
      <c r="O691" s="5"/>
      <c r="P691" s="5"/>
      <c r="Q691" s="5"/>
      <c r="R691" s="5"/>
      <c r="S691" s="5"/>
      <c r="T691" s="5"/>
      <c r="U691" s="5"/>
      <c r="V691" s="5"/>
      <c r="W691" s="5"/>
      <c r="X691" s="5"/>
      <c r="Y691" s="5"/>
      <c r="Z691" s="5"/>
    </row>
    <row r="692" spans="1:26" ht="15.75" customHeight="1" x14ac:dyDescent="0.25">
      <c r="A692" s="5"/>
      <c r="B692" s="5"/>
      <c r="C692" s="5"/>
      <c r="D692" s="5"/>
      <c r="E692" s="5"/>
      <c r="F692" s="5"/>
      <c r="G692" s="20"/>
      <c r="H692" s="5"/>
      <c r="I692" s="5"/>
      <c r="J692" s="5"/>
      <c r="K692" s="5"/>
      <c r="L692" s="5"/>
      <c r="M692" s="5"/>
      <c r="N692" s="5"/>
      <c r="O692" s="5"/>
      <c r="P692" s="5"/>
      <c r="Q692" s="5"/>
      <c r="R692" s="5"/>
      <c r="S692" s="5"/>
      <c r="T692" s="5"/>
      <c r="U692" s="5"/>
      <c r="V692" s="5"/>
      <c r="W692" s="5"/>
      <c r="X692" s="5"/>
      <c r="Y692" s="5"/>
      <c r="Z692" s="5"/>
    </row>
    <row r="693" spans="1:26" ht="15.75" customHeight="1" x14ac:dyDescent="0.25">
      <c r="A693" s="5"/>
      <c r="B693" s="5"/>
      <c r="C693" s="5"/>
      <c r="D693" s="5"/>
      <c r="E693" s="5"/>
      <c r="F693" s="5"/>
      <c r="G693" s="20"/>
      <c r="H693" s="5"/>
      <c r="I693" s="5"/>
      <c r="J693" s="5"/>
      <c r="K693" s="5"/>
      <c r="L693" s="5"/>
      <c r="M693" s="5"/>
      <c r="N693" s="5"/>
      <c r="O693" s="5"/>
      <c r="P693" s="5"/>
      <c r="Q693" s="5"/>
      <c r="R693" s="5"/>
      <c r="S693" s="5"/>
      <c r="T693" s="5"/>
      <c r="U693" s="5"/>
      <c r="V693" s="5"/>
      <c r="W693" s="5"/>
      <c r="X693" s="5"/>
      <c r="Y693" s="5"/>
      <c r="Z693" s="5"/>
    </row>
    <row r="694" spans="1:26" ht="15.75" customHeight="1" x14ac:dyDescent="0.25">
      <c r="A694" s="5"/>
      <c r="B694" s="5"/>
      <c r="C694" s="5"/>
      <c r="D694" s="5"/>
      <c r="E694" s="5"/>
      <c r="F694" s="5"/>
      <c r="G694" s="20"/>
      <c r="H694" s="5"/>
      <c r="I694" s="5"/>
      <c r="J694" s="5"/>
      <c r="K694" s="5"/>
      <c r="L694" s="5"/>
      <c r="M694" s="5"/>
      <c r="N694" s="5"/>
      <c r="O694" s="5"/>
      <c r="P694" s="5"/>
      <c r="Q694" s="5"/>
      <c r="R694" s="5"/>
      <c r="S694" s="5"/>
      <c r="T694" s="5"/>
      <c r="U694" s="5"/>
      <c r="V694" s="5"/>
      <c r="W694" s="5"/>
      <c r="X694" s="5"/>
      <c r="Y694" s="5"/>
      <c r="Z694" s="5"/>
    </row>
    <row r="695" spans="1:26" ht="15.75" customHeight="1" x14ac:dyDescent="0.25">
      <c r="A695" s="5"/>
      <c r="B695" s="5"/>
      <c r="C695" s="5"/>
      <c r="D695" s="5"/>
      <c r="E695" s="5"/>
      <c r="F695" s="5"/>
      <c r="G695" s="20"/>
      <c r="H695" s="5"/>
      <c r="I695" s="5"/>
      <c r="J695" s="5"/>
      <c r="K695" s="5"/>
      <c r="L695" s="5"/>
      <c r="M695" s="5"/>
      <c r="N695" s="5"/>
      <c r="O695" s="5"/>
      <c r="P695" s="5"/>
      <c r="Q695" s="5"/>
      <c r="R695" s="5"/>
      <c r="S695" s="5"/>
      <c r="T695" s="5"/>
      <c r="U695" s="5"/>
      <c r="V695" s="5"/>
      <c r="W695" s="5"/>
      <c r="X695" s="5"/>
      <c r="Y695" s="5"/>
      <c r="Z695" s="5"/>
    </row>
    <row r="696" spans="1:26" ht="15.75" customHeight="1" x14ac:dyDescent="0.25">
      <c r="A696" s="5"/>
      <c r="B696" s="5"/>
      <c r="C696" s="5"/>
      <c r="D696" s="5"/>
      <c r="E696" s="5"/>
      <c r="F696" s="5"/>
      <c r="G696" s="20"/>
      <c r="H696" s="5"/>
      <c r="I696" s="5"/>
      <c r="J696" s="5"/>
      <c r="K696" s="5"/>
      <c r="L696" s="5"/>
      <c r="M696" s="5"/>
      <c r="N696" s="5"/>
      <c r="O696" s="5"/>
      <c r="P696" s="5"/>
      <c r="Q696" s="5"/>
      <c r="R696" s="5"/>
      <c r="S696" s="5"/>
      <c r="T696" s="5"/>
      <c r="U696" s="5"/>
      <c r="V696" s="5"/>
      <c r="W696" s="5"/>
      <c r="X696" s="5"/>
      <c r="Y696" s="5"/>
      <c r="Z696" s="5"/>
    </row>
    <row r="697" spans="1:26" ht="15.75" customHeight="1" x14ac:dyDescent="0.25">
      <c r="A697" s="5"/>
      <c r="B697" s="5"/>
      <c r="C697" s="5"/>
      <c r="D697" s="5"/>
      <c r="E697" s="5"/>
      <c r="F697" s="5"/>
      <c r="G697" s="20"/>
      <c r="H697" s="5"/>
      <c r="I697" s="5"/>
      <c r="J697" s="5"/>
      <c r="K697" s="5"/>
      <c r="L697" s="5"/>
      <c r="M697" s="5"/>
      <c r="N697" s="5"/>
      <c r="O697" s="5"/>
      <c r="P697" s="5"/>
      <c r="Q697" s="5"/>
      <c r="R697" s="5"/>
      <c r="S697" s="5"/>
      <c r="T697" s="5"/>
      <c r="U697" s="5"/>
      <c r="V697" s="5"/>
      <c r="W697" s="5"/>
      <c r="X697" s="5"/>
      <c r="Y697" s="5"/>
      <c r="Z697" s="5"/>
    </row>
    <row r="698" spans="1:26" ht="15.75" customHeight="1" x14ac:dyDescent="0.25">
      <c r="A698" s="5"/>
      <c r="B698" s="5"/>
      <c r="C698" s="5"/>
      <c r="D698" s="5"/>
      <c r="E698" s="5"/>
      <c r="F698" s="5"/>
      <c r="G698" s="20"/>
      <c r="H698" s="5"/>
      <c r="I698" s="5"/>
      <c r="J698" s="5"/>
      <c r="K698" s="5"/>
      <c r="L698" s="5"/>
      <c r="M698" s="5"/>
      <c r="N698" s="5"/>
      <c r="O698" s="5"/>
      <c r="P698" s="5"/>
      <c r="Q698" s="5"/>
      <c r="R698" s="5"/>
      <c r="S698" s="5"/>
      <c r="T698" s="5"/>
      <c r="U698" s="5"/>
      <c r="V698" s="5"/>
      <c r="W698" s="5"/>
      <c r="X698" s="5"/>
      <c r="Y698" s="5"/>
      <c r="Z698" s="5"/>
    </row>
    <row r="699" spans="1:26" ht="15.75" customHeight="1" x14ac:dyDescent="0.25">
      <c r="A699" s="5"/>
      <c r="B699" s="5"/>
      <c r="C699" s="5"/>
      <c r="D699" s="5"/>
      <c r="E699" s="5"/>
      <c r="F699" s="5"/>
      <c r="G699" s="20"/>
      <c r="H699" s="5"/>
      <c r="I699" s="5"/>
      <c r="J699" s="5"/>
      <c r="K699" s="5"/>
      <c r="L699" s="5"/>
      <c r="M699" s="5"/>
      <c r="N699" s="5"/>
      <c r="O699" s="5"/>
      <c r="P699" s="5"/>
      <c r="Q699" s="5"/>
      <c r="R699" s="5"/>
      <c r="S699" s="5"/>
      <c r="T699" s="5"/>
      <c r="U699" s="5"/>
      <c r="V699" s="5"/>
      <c r="W699" s="5"/>
      <c r="X699" s="5"/>
      <c r="Y699" s="5"/>
      <c r="Z699" s="5"/>
    </row>
    <row r="700" spans="1:26" ht="15.75" customHeight="1" x14ac:dyDescent="0.25">
      <c r="A700" s="5"/>
      <c r="B700" s="5"/>
      <c r="C700" s="5"/>
      <c r="D700" s="5"/>
      <c r="E700" s="5"/>
      <c r="F700" s="5"/>
      <c r="G700" s="20"/>
      <c r="H700" s="5"/>
      <c r="I700" s="5"/>
      <c r="J700" s="5"/>
      <c r="K700" s="5"/>
      <c r="L700" s="5"/>
      <c r="M700" s="5"/>
      <c r="N700" s="5"/>
      <c r="O700" s="5"/>
      <c r="P700" s="5"/>
      <c r="Q700" s="5"/>
      <c r="R700" s="5"/>
      <c r="S700" s="5"/>
      <c r="T700" s="5"/>
      <c r="U700" s="5"/>
      <c r="V700" s="5"/>
      <c r="W700" s="5"/>
      <c r="X700" s="5"/>
      <c r="Y700" s="5"/>
      <c r="Z700" s="5"/>
    </row>
    <row r="701" spans="1:26" ht="15.75" customHeight="1" x14ac:dyDescent="0.25">
      <c r="A701" s="5"/>
      <c r="B701" s="5"/>
      <c r="C701" s="5"/>
      <c r="D701" s="5"/>
      <c r="E701" s="5"/>
      <c r="F701" s="5"/>
      <c r="G701" s="20"/>
      <c r="H701" s="5"/>
      <c r="I701" s="5"/>
      <c r="J701" s="5"/>
      <c r="K701" s="5"/>
      <c r="L701" s="5"/>
      <c r="M701" s="5"/>
      <c r="N701" s="5"/>
      <c r="O701" s="5"/>
      <c r="P701" s="5"/>
      <c r="Q701" s="5"/>
      <c r="R701" s="5"/>
      <c r="S701" s="5"/>
      <c r="T701" s="5"/>
      <c r="U701" s="5"/>
      <c r="V701" s="5"/>
      <c r="W701" s="5"/>
      <c r="X701" s="5"/>
      <c r="Y701" s="5"/>
      <c r="Z701" s="5"/>
    </row>
    <row r="702" spans="1:26" ht="15.75" customHeight="1" x14ac:dyDescent="0.25">
      <c r="A702" s="5"/>
      <c r="B702" s="5"/>
      <c r="C702" s="5"/>
      <c r="D702" s="5"/>
      <c r="E702" s="5"/>
      <c r="F702" s="5"/>
      <c r="G702" s="20"/>
      <c r="H702" s="5"/>
      <c r="I702" s="5"/>
      <c r="J702" s="5"/>
      <c r="K702" s="5"/>
      <c r="L702" s="5"/>
      <c r="M702" s="5"/>
      <c r="N702" s="5"/>
      <c r="O702" s="5"/>
      <c r="P702" s="5"/>
      <c r="Q702" s="5"/>
      <c r="R702" s="5"/>
      <c r="S702" s="5"/>
      <c r="T702" s="5"/>
      <c r="U702" s="5"/>
      <c r="V702" s="5"/>
      <c r="W702" s="5"/>
      <c r="X702" s="5"/>
      <c r="Y702" s="5"/>
      <c r="Z702" s="5"/>
    </row>
    <row r="703" spans="1:26" ht="15.75" customHeight="1" x14ac:dyDescent="0.25">
      <c r="A703" s="5"/>
      <c r="B703" s="5"/>
      <c r="C703" s="5"/>
      <c r="D703" s="5"/>
      <c r="E703" s="5"/>
      <c r="F703" s="5"/>
      <c r="G703" s="20"/>
      <c r="H703" s="5"/>
      <c r="I703" s="5"/>
      <c r="J703" s="5"/>
      <c r="K703" s="5"/>
      <c r="L703" s="5"/>
      <c r="M703" s="5"/>
      <c r="N703" s="5"/>
      <c r="O703" s="5"/>
      <c r="P703" s="5"/>
      <c r="Q703" s="5"/>
      <c r="R703" s="5"/>
      <c r="S703" s="5"/>
      <c r="T703" s="5"/>
      <c r="U703" s="5"/>
      <c r="V703" s="5"/>
      <c r="W703" s="5"/>
      <c r="X703" s="5"/>
      <c r="Y703" s="5"/>
      <c r="Z703" s="5"/>
    </row>
    <row r="704" spans="1:26" ht="15.75" customHeight="1" x14ac:dyDescent="0.25">
      <c r="A704" s="5"/>
      <c r="B704" s="5"/>
      <c r="C704" s="5"/>
      <c r="D704" s="5"/>
      <c r="E704" s="5"/>
      <c r="F704" s="5"/>
      <c r="G704" s="20"/>
      <c r="H704" s="5"/>
      <c r="I704" s="5"/>
      <c r="J704" s="5"/>
      <c r="K704" s="5"/>
      <c r="L704" s="5"/>
      <c r="M704" s="5"/>
      <c r="N704" s="5"/>
      <c r="O704" s="5"/>
      <c r="P704" s="5"/>
      <c r="Q704" s="5"/>
      <c r="R704" s="5"/>
      <c r="S704" s="5"/>
      <c r="T704" s="5"/>
      <c r="U704" s="5"/>
      <c r="V704" s="5"/>
      <c r="W704" s="5"/>
      <c r="X704" s="5"/>
      <c r="Y704" s="5"/>
      <c r="Z704" s="5"/>
    </row>
    <row r="705" spans="1:26" ht="15.75" customHeight="1" x14ac:dyDescent="0.25">
      <c r="A705" s="5"/>
      <c r="B705" s="5"/>
      <c r="C705" s="5"/>
      <c r="D705" s="5"/>
      <c r="E705" s="5"/>
      <c r="F705" s="5"/>
      <c r="G705" s="20"/>
      <c r="H705" s="5"/>
      <c r="I705" s="5"/>
      <c r="J705" s="5"/>
      <c r="K705" s="5"/>
      <c r="L705" s="5"/>
      <c r="M705" s="5"/>
      <c r="N705" s="5"/>
      <c r="O705" s="5"/>
      <c r="P705" s="5"/>
      <c r="Q705" s="5"/>
      <c r="R705" s="5"/>
      <c r="S705" s="5"/>
      <c r="T705" s="5"/>
      <c r="U705" s="5"/>
      <c r="V705" s="5"/>
      <c r="W705" s="5"/>
      <c r="X705" s="5"/>
      <c r="Y705" s="5"/>
      <c r="Z705" s="5"/>
    </row>
    <row r="706" spans="1:26" ht="15.75" customHeight="1" x14ac:dyDescent="0.25">
      <c r="A706" s="5"/>
      <c r="B706" s="5"/>
      <c r="C706" s="5"/>
      <c r="D706" s="5"/>
      <c r="E706" s="5"/>
      <c r="F706" s="5"/>
      <c r="G706" s="20"/>
      <c r="H706" s="5"/>
      <c r="I706" s="5"/>
      <c r="J706" s="5"/>
      <c r="K706" s="5"/>
      <c r="L706" s="5"/>
      <c r="M706" s="5"/>
      <c r="N706" s="5"/>
      <c r="O706" s="5"/>
      <c r="P706" s="5"/>
      <c r="Q706" s="5"/>
      <c r="R706" s="5"/>
      <c r="S706" s="5"/>
      <c r="T706" s="5"/>
      <c r="U706" s="5"/>
      <c r="V706" s="5"/>
      <c r="W706" s="5"/>
      <c r="X706" s="5"/>
      <c r="Y706" s="5"/>
      <c r="Z706" s="5"/>
    </row>
    <row r="707" spans="1:26" ht="15.75" customHeight="1" x14ac:dyDescent="0.25">
      <c r="A707" s="5"/>
      <c r="B707" s="5"/>
      <c r="C707" s="5"/>
      <c r="D707" s="5"/>
      <c r="E707" s="5"/>
      <c r="F707" s="5"/>
      <c r="G707" s="20"/>
      <c r="H707" s="5"/>
      <c r="I707" s="5"/>
      <c r="J707" s="5"/>
      <c r="K707" s="5"/>
      <c r="L707" s="5"/>
      <c r="M707" s="5"/>
      <c r="N707" s="5"/>
      <c r="O707" s="5"/>
      <c r="P707" s="5"/>
      <c r="Q707" s="5"/>
      <c r="R707" s="5"/>
      <c r="S707" s="5"/>
      <c r="T707" s="5"/>
      <c r="U707" s="5"/>
      <c r="V707" s="5"/>
      <c r="W707" s="5"/>
      <c r="X707" s="5"/>
      <c r="Y707" s="5"/>
      <c r="Z707" s="5"/>
    </row>
    <row r="708" spans="1:26" ht="15.75" customHeight="1" x14ac:dyDescent="0.25">
      <c r="A708" s="5"/>
      <c r="B708" s="5"/>
      <c r="C708" s="5"/>
      <c r="D708" s="5"/>
      <c r="E708" s="5"/>
      <c r="F708" s="5"/>
      <c r="G708" s="20"/>
      <c r="H708" s="5"/>
      <c r="I708" s="5"/>
      <c r="J708" s="5"/>
      <c r="K708" s="5"/>
      <c r="L708" s="5"/>
      <c r="M708" s="5"/>
      <c r="N708" s="5"/>
      <c r="O708" s="5"/>
      <c r="P708" s="5"/>
      <c r="Q708" s="5"/>
      <c r="R708" s="5"/>
      <c r="S708" s="5"/>
      <c r="T708" s="5"/>
      <c r="U708" s="5"/>
      <c r="V708" s="5"/>
      <c r="W708" s="5"/>
      <c r="X708" s="5"/>
      <c r="Y708" s="5"/>
      <c r="Z708" s="5"/>
    </row>
    <row r="709" spans="1:26" ht="15.75" customHeight="1" x14ac:dyDescent="0.25">
      <c r="A709" s="5"/>
      <c r="B709" s="5"/>
      <c r="C709" s="5"/>
      <c r="D709" s="5"/>
      <c r="E709" s="5"/>
      <c r="F709" s="5"/>
      <c r="G709" s="20"/>
      <c r="H709" s="5"/>
      <c r="I709" s="5"/>
      <c r="J709" s="5"/>
      <c r="K709" s="5"/>
      <c r="L709" s="5"/>
      <c r="M709" s="5"/>
      <c r="N709" s="5"/>
      <c r="O709" s="5"/>
      <c r="P709" s="5"/>
      <c r="Q709" s="5"/>
      <c r="R709" s="5"/>
      <c r="S709" s="5"/>
      <c r="T709" s="5"/>
      <c r="U709" s="5"/>
      <c r="V709" s="5"/>
      <c r="W709" s="5"/>
      <c r="X709" s="5"/>
      <c r="Y709" s="5"/>
      <c r="Z709" s="5"/>
    </row>
    <row r="710" spans="1:26" ht="15.75" customHeight="1" x14ac:dyDescent="0.25">
      <c r="A710" s="5"/>
      <c r="B710" s="5"/>
      <c r="C710" s="5"/>
      <c r="D710" s="5"/>
      <c r="E710" s="5"/>
      <c r="F710" s="5"/>
      <c r="G710" s="20"/>
      <c r="H710" s="5"/>
      <c r="I710" s="5"/>
      <c r="J710" s="5"/>
      <c r="K710" s="5"/>
      <c r="L710" s="5"/>
      <c r="M710" s="5"/>
      <c r="N710" s="5"/>
      <c r="O710" s="5"/>
      <c r="P710" s="5"/>
      <c r="Q710" s="5"/>
      <c r="R710" s="5"/>
      <c r="S710" s="5"/>
      <c r="T710" s="5"/>
      <c r="U710" s="5"/>
      <c r="V710" s="5"/>
      <c r="W710" s="5"/>
      <c r="X710" s="5"/>
      <c r="Y710" s="5"/>
      <c r="Z710" s="5"/>
    </row>
    <row r="711" spans="1:26" ht="15.75" customHeight="1" x14ac:dyDescent="0.25">
      <c r="A711" s="5"/>
      <c r="B711" s="5"/>
      <c r="C711" s="5"/>
      <c r="D711" s="5"/>
      <c r="E711" s="5"/>
      <c r="F711" s="5"/>
      <c r="G711" s="20"/>
      <c r="H711" s="5"/>
      <c r="I711" s="5"/>
      <c r="J711" s="5"/>
      <c r="K711" s="5"/>
      <c r="L711" s="5"/>
      <c r="M711" s="5"/>
      <c r="N711" s="5"/>
      <c r="O711" s="5"/>
      <c r="P711" s="5"/>
      <c r="Q711" s="5"/>
      <c r="R711" s="5"/>
      <c r="S711" s="5"/>
      <c r="T711" s="5"/>
      <c r="U711" s="5"/>
      <c r="V711" s="5"/>
      <c r="W711" s="5"/>
      <c r="X711" s="5"/>
      <c r="Y711" s="5"/>
      <c r="Z711" s="5"/>
    </row>
    <row r="712" spans="1:26" ht="15.75" customHeight="1" x14ac:dyDescent="0.25">
      <c r="A712" s="5"/>
      <c r="B712" s="5"/>
      <c r="C712" s="5"/>
      <c r="D712" s="5"/>
      <c r="E712" s="5"/>
      <c r="F712" s="5"/>
      <c r="G712" s="20"/>
      <c r="H712" s="5"/>
      <c r="I712" s="5"/>
      <c r="J712" s="5"/>
      <c r="K712" s="5"/>
      <c r="L712" s="5"/>
      <c r="M712" s="5"/>
      <c r="N712" s="5"/>
      <c r="O712" s="5"/>
      <c r="P712" s="5"/>
      <c r="Q712" s="5"/>
      <c r="R712" s="5"/>
      <c r="S712" s="5"/>
      <c r="T712" s="5"/>
      <c r="U712" s="5"/>
      <c r="V712" s="5"/>
      <c r="W712" s="5"/>
      <c r="X712" s="5"/>
      <c r="Y712" s="5"/>
      <c r="Z712" s="5"/>
    </row>
    <row r="713" spans="1:26" ht="15.75" customHeight="1" x14ac:dyDescent="0.25">
      <c r="A713" s="5"/>
      <c r="B713" s="5"/>
      <c r="C713" s="5"/>
      <c r="D713" s="5"/>
      <c r="E713" s="5"/>
      <c r="F713" s="5"/>
      <c r="G713" s="20"/>
      <c r="H713" s="5"/>
      <c r="I713" s="5"/>
      <c r="J713" s="5"/>
      <c r="K713" s="5"/>
      <c r="L713" s="5"/>
      <c r="M713" s="5"/>
      <c r="N713" s="5"/>
      <c r="O713" s="5"/>
      <c r="P713" s="5"/>
      <c r="Q713" s="5"/>
      <c r="R713" s="5"/>
      <c r="S713" s="5"/>
      <c r="T713" s="5"/>
      <c r="U713" s="5"/>
      <c r="V713" s="5"/>
      <c r="W713" s="5"/>
      <c r="X713" s="5"/>
      <c r="Y713" s="5"/>
      <c r="Z713" s="5"/>
    </row>
    <row r="714" spans="1:26" ht="15.75" customHeight="1" x14ac:dyDescent="0.25">
      <c r="A714" s="5"/>
      <c r="B714" s="5"/>
      <c r="C714" s="5"/>
      <c r="D714" s="5"/>
      <c r="E714" s="5"/>
      <c r="F714" s="5"/>
      <c r="G714" s="20"/>
      <c r="H714" s="5"/>
      <c r="I714" s="5"/>
      <c r="J714" s="5"/>
      <c r="K714" s="5"/>
      <c r="L714" s="5"/>
      <c r="M714" s="5"/>
      <c r="N714" s="5"/>
      <c r="O714" s="5"/>
      <c r="P714" s="5"/>
      <c r="Q714" s="5"/>
      <c r="R714" s="5"/>
      <c r="S714" s="5"/>
      <c r="T714" s="5"/>
      <c r="U714" s="5"/>
      <c r="V714" s="5"/>
      <c r="W714" s="5"/>
      <c r="X714" s="5"/>
      <c r="Y714" s="5"/>
      <c r="Z714" s="5"/>
    </row>
    <row r="715" spans="1:26" ht="15.75" customHeight="1" x14ac:dyDescent="0.25">
      <c r="A715" s="5"/>
      <c r="B715" s="5"/>
      <c r="C715" s="5"/>
      <c r="D715" s="5"/>
      <c r="E715" s="5"/>
      <c r="F715" s="5"/>
      <c r="G715" s="20"/>
      <c r="H715" s="5"/>
      <c r="I715" s="5"/>
      <c r="J715" s="5"/>
      <c r="K715" s="5"/>
      <c r="L715" s="5"/>
      <c r="M715" s="5"/>
      <c r="N715" s="5"/>
      <c r="O715" s="5"/>
      <c r="P715" s="5"/>
      <c r="Q715" s="5"/>
      <c r="R715" s="5"/>
      <c r="S715" s="5"/>
      <c r="T715" s="5"/>
      <c r="U715" s="5"/>
      <c r="V715" s="5"/>
      <c r="W715" s="5"/>
      <c r="X715" s="5"/>
      <c r="Y715" s="5"/>
      <c r="Z715" s="5"/>
    </row>
    <row r="716" spans="1:26" ht="15.75" customHeight="1" x14ac:dyDescent="0.25">
      <c r="A716" s="5"/>
      <c r="B716" s="5"/>
      <c r="C716" s="5"/>
      <c r="D716" s="5"/>
      <c r="E716" s="5"/>
      <c r="F716" s="5"/>
      <c r="G716" s="20"/>
      <c r="H716" s="5"/>
      <c r="I716" s="5"/>
      <c r="J716" s="5"/>
      <c r="K716" s="5"/>
      <c r="L716" s="5"/>
      <c r="M716" s="5"/>
      <c r="N716" s="5"/>
      <c r="O716" s="5"/>
      <c r="P716" s="5"/>
      <c r="Q716" s="5"/>
      <c r="R716" s="5"/>
      <c r="S716" s="5"/>
      <c r="T716" s="5"/>
      <c r="U716" s="5"/>
      <c r="V716" s="5"/>
      <c r="W716" s="5"/>
      <c r="X716" s="5"/>
      <c r="Y716" s="5"/>
      <c r="Z716" s="5"/>
    </row>
    <row r="717" spans="1:26" ht="15.75" customHeight="1" x14ac:dyDescent="0.25">
      <c r="A717" s="5"/>
      <c r="B717" s="5"/>
      <c r="C717" s="5"/>
      <c r="D717" s="5"/>
      <c r="E717" s="5"/>
      <c r="F717" s="5"/>
      <c r="G717" s="20"/>
      <c r="H717" s="5"/>
      <c r="I717" s="5"/>
      <c r="J717" s="5"/>
      <c r="K717" s="5"/>
      <c r="L717" s="5"/>
      <c r="M717" s="5"/>
      <c r="N717" s="5"/>
      <c r="O717" s="5"/>
      <c r="P717" s="5"/>
      <c r="Q717" s="5"/>
      <c r="R717" s="5"/>
      <c r="S717" s="5"/>
      <c r="T717" s="5"/>
      <c r="U717" s="5"/>
      <c r="V717" s="5"/>
      <c r="W717" s="5"/>
      <c r="X717" s="5"/>
      <c r="Y717" s="5"/>
      <c r="Z717" s="5"/>
    </row>
    <row r="718" spans="1:26" ht="15.75" customHeight="1" x14ac:dyDescent="0.25">
      <c r="A718" s="5"/>
      <c r="B718" s="5"/>
      <c r="C718" s="5"/>
      <c r="D718" s="5"/>
      <c r="E718" s="5"/>
      <c r="F718" s="5"/>
      <c r="G718" s="20"/>
      <c r="H718" s="5"/>
      <c r="I718" s="5"/>
      <c r="J718" s="5"/>
      <c r="K718" s="5"/>
      <c r="L718" s="5"/>
      <c r="M718" s="5"/>
      <c r="N718" s="5"/>
      <c r="O718" s="5"/>
      <c r="P718" s="5"/>
      <c r="Q718" s="5"/>
      <c r="R718" s="5"/>
      <c r="S718" s="5"/>
      <c r="T718" s="5"/>
      <c r="U718" s="5"/>
      <c r="V718" s="5"/>
      <c r="W718" s="5"/>
      <c r="X718" s="5"/>
      <c r="Y718" s="5"/>
      <c r="Z718" s="5"/>
    </row>
    <row r="719" spans="1:26" ht="15.75" customHeight="1" x14ac:dyDescent="0.25">
      <c r="A719" s="5"/>
      <c r="B719" s="5"/>
      <c r="C719" s="5"/>
      <c r="D719" s="5"/>
      <c r="E719" s="5"/>
      <c r="F719" s="5"/>
      <c r="G719" s="20"/>
      <c r="H719" s="5"/>
      <c r="I719" s="5"/>
      <c r="J719" s="5"/>
      <c r="K719" s="5"/>
      <c r="L719" s="5"/>
      <c r="M719" s="5"/>
      <c r="N719" s="5"/>
      <c r="O719" s="5"/>
      <c r="P719" s="5"/>
      <c r="Q719" s="5"/>
      <c r="R719" s="5"/>
      <c r="S719" s="5"/>
      <c r="T719" s="5"/>
      <c r="U719" s="5"/>
      <c r="V719" s="5"/>
      <c r="W719" s="5"/>
      <c r="X719" s="5"/>
      <c r="Y719" s="5"/>
      <c r="Z719" s="5"/>
    </row>
    <row r="720" spans="1:26" ht="15.75" customHeight="1" x14ac:dyDescent="0.25">
      <c r="A720" s="5"/>
      <c r="B720" s="5"/>
      <c r="C720" s="5"/>
      <c r="D720" s="5"/>
      <c r="E720" s="5"/>
      <c r="F720" s="5"/>
      <c r="G720" s="20"/>
      <c r="H720" s="5"/>
      <c r="I720" s="5"/>
      <c r="J720" s="5"/>
      <c r="K720" s="5"/>
      <c r="L720" s="5"/>
      <c r="M720" s="5"/>
      <c r="N720" s="5"/>
      <c r="O720" s="5"/>
      <c r="P720" s="5"/>
      <c r="Q720" s="5"/>
      <c r="R720" s="5"/>
      <c r="S720" s="5"/>
      <c r="T720" s="5"/>
      <c r="U720" s="5"/>
      <c r="V720" s="5"/>
      <c r="W720" s="5"/>
      <c r="X720" s="5"/>
      <c r="Y720" s="5"/>
      <c r="Z720" s="5"/>
    </row>
    <row r="721" spans="1:26" ht="15.75" customHeight="1" x14ac:dyDescent="0.25">
      <c r="A721" s="5"/>
      <c r="B721" s="5"/>
      <c r="C721" s="5"/>
      <c r="D721" s="5"/>
      <c r="E721" s="5"/>
      <c r="F721" s="5"/>
      <c r="G721" s="20"/>
      <c r="H721" s="5"/>
      <c r="I721" s="5"/>
      <c r="J721" s="5"/>
      <c r="K721" s="5"/>
      <c r="L721" s="5"/>
      <c r="M721" s="5"/>
      <c r="N721" s="5"/>
      <c r="O721" s="5"/>
      <c r="P721" s="5"/>
      <c r="Q721" s="5"/>
      <c r="R721" s="5"/>
      <c r="S721" s="5"/>
      <c r="T721" s="5"/>
      <c r="U721" s="5"/>
      <c r="V721" s="5"/>
      <c r="W721" s="5"/>
      <c r="X721" s="5"/>
      <c r="Y721" s="5"/>
      <c r="Z721" s="5"/>
    </row>
    <row r="722" spans="1:26" ht="15.75" customHeight="1" x14ac:dyDescent="0.25">
      <c r="A722" s="5"/>
      <c r="B722" s="5"/>
      <c r="C722" s="5"/>
      <c r="D722" s="5"/>
      <c r="E722" s="5"/>
      <c r="F722" s="5"/>
      <c r="G722" s="20"/>
      <c r="H722" s="5"/>
      <c r="I722" s="5"/>
      <c r="J722" s="5"/>
      <c r="K722" s="5"/>
      <c r="L722" s="5"/>
      <c r="M722" s="5"/>
      <c r="N722" s="5"/>
      <c r="O722" s="5"/>
      <c r="P722" s="5"/>
      <c r="Q722" s="5"/>
      <c r="R722" s="5"/>
      <c r="S722" s="5"/>
      <c r="T722" s="5"/>
      <c r="U722" s="5"/>
      <c r="V722" s="5"/>
      <c r="W722" s="5"/>
      <c r="X722" s="5"/>
      <c r="Y722" s="5"/>
      <c r="Z722" s="5"/>
    </row>
    <row r="723" spans="1:26" ht="15.75" customHeight="1" x14ac:dyDescent="0.25">
      <c r="A723" s="5"/>
      <c r="B723" s="5"/>
      <c r="C723" s="5"/>
      <c r="D723" s="5"/>
      <c r="E723" s="5"/>
      <c r="F723" s="5"/>
      <c r="G723" s="20"/>
      <c r="H723" s="5"/>
      <c r="I723" s="5"/>
      <c r="J723" s="5"/>
      <c r="K723" s="5"/>
      <c r="L723" s="5"/>
      <c r="M723" s="5"/>
      <c r="N723" s="5"/>
      <c r="O723" s="5"/>
      <c r="P723" s="5"/>
      <c r="Q723" s="5"/>
      <c r="R723" s="5"/>
      <c r="S723" s="5"/>
      <c r="T723" s="5"/>
      <c r="U723" s="5"/>
      <c r="V723" s="5"/>
      <c r="W723" s="5"/>
      <c r="X723" s="5"/>
      <c r="Y723" s="5"/>
      <c r="Z723" s="5"/>
    </row>
    <row r="724" spans="1:26" ht="15.75" customHeight="1" x14ac:dyDescent="0.25">
      <c r="A724" s="5"/>
      <c r="B724" s="5"/>
      <c r="C724" s="5"/>
      <c r="D724" s="5"/>
      <c r="E724" s="5"/>
      <c r="F724" s="5"/>
      <c r="G724" s="20"/>
      <c r="H724" s="5"/>
      <c r="I724" s="5"/>
      <c r="J724" s="5"/>
      <c r="K724" s="5"/>
      <c r="L724" s="5"/>
      <c r="M724" s="5"/>
      <c r="N724" s="5"/>
      <c r="O724" s="5"/>
      <c r="P724" s="5"/>
      <c r="Q724" s="5"/>
      <c r="R724" s="5"/>
      <c r="S724" s="5"/>
      <c r="T724" s="5"/>
      <c r="U724" s="5"/>
      <c r="V724" s="5"/>
      <c r="W724" s="5"/>
      <c r="X724" s="5"/>
      <c r="Y724" s="5"/>
      <c r="Z724" s="5"/>
    </row>
    <row r="725" spans="1:26" ht="15.75" customHeight="1" x14ac:dyDescent="0.25">
      <c r="A725" s="5"/>
      <c r="B725" s="5"/>
      <c r="C725" s="5"/>
      <c r="D725" s="5"/>
      <c r="E725" s="5"/>
      <c r="F725" s="5"/>
      <c r="G725" s="20"/>
      <c r="H725" s="5"/>
      <c r="I725" s="5"/>
      <c r="J725" s="5"/>
      <c r="K725" s="5"/>
      <c r="L725" s="5"/>
      <c r="M725" s="5"/>
      <c r="N725" s="5"/>
      <c r="O725" s="5"/>
      <c r="P725" s="5"/>
      <c r="Q725" s="5"/>
      <c r="R725" s="5"/>
      <c r="S725" s="5"/>
      <c r="T725" s="5"/>
      <c r="U725" s="5"/>
      <c r="V725" s="5"/>
      <c r="W725" s="5"/>
      <c r="X725" s="5"/>
      <c r="Y725" s="5"/>
      <c r="Z725" s="5"/>
    </row>
    <row r="726" spans="1:26" ht="15.75" customHeight="1" x14ac:dyDescent="0.25">
      <c r="A726" s="5"/>
      <c r="B726" s="5"/>
      <c r="C726" s="5"/>
      <c r="D726" s="5"/>
      <c r="E726" s="5"/>
      <c r="F726" s="5"/>
      <c r="G726" s="20"/>
      <c r="H726" s="5"/>
      <c r="I726" s="5"/>
      <c r="J726" s="5"/>
      <c r="K726" s="5"/>
      <c r="L726" s="5"/>
      <c r="M726" s="5"/>
      <c r="N726" s="5"/>
      <c r="O726" s="5"/>
      <c r="P726" s="5"/>
      <c r="Q726" s="5"/>
      <c r="R726" s="5"/>
      <c r="S726" s="5"/>
      <c r="T726" s="5"/>
      <c r="U726" s="5"/>
      <c r="V726" s="5"/>
      <c r="W726" s="5"/>
      <c r="X726" s="5"/>
      <c r="Y726" s="5"/>
      <c r="Z726" s="5"/>
    </row>
    <row r="727" spans="1:26" ht="15.75" customHeight="1" x14ac:dyDescent="0.25">
      <c r="A727" s="5"/>
      <c r="B727" s="5"/>
      <c r="C727" s="5"/>
      <c r="D727" s="5"/>
      <c r="E727" s="5"/>
      <c r="F727" s="5"/>
      <c r="G727" s="20"/>
      <c r="H727" s="5"/>
      <c r="I727" s="5"/>
      <c r="J727" s="5"/>
      <c r="K727" s="5"/>
      <c r="L727" s="5"/>
      <c r="M727" s="5"/>
      <c r="N727" s="5"/>
      <c r="O727" s="5"/>
      <c r="P727" s="5"/>
      <c r="Q727" s="5"/>
      <c r="R727" s="5"/>
      <c r="S727" s="5"/>
      <c r="T727" s="5"/>
      <c r="U727" s="5"/>
      <c r="V727" s="5"/>
      <c r="W727" s="5"/>
      <c r="X727" s="5"/>
      <c r="Y727" s="5"/>
      <c r="Z727" s="5"/>
    </row>
    <row r="728" spans="1:26" ht="15.75" customHeight="1" x14ac:dyDescent="0.25">
      <c r="A728" s="5"/>
      <c r="B728" s="5"/>
      <c r="C728" s="5"/>
      <c r="D728" s="5"/>
      <c r="E728" s="5"/>
      <c r="F728" s="5"/>
      <c r="G728" s="20"/>
      <c r="H728" s="5"/>
      <c r="I728" s="5"/>
      <c r="J728" s="5"/>
      <c r="K728" s="5"/>
      <c r="L728" s="5"/>
      <c r="M728" s="5"/>
      <c r="N728" s="5"/>
      <c r="O728" s="5"/>
      <c r="P728" s="5"/>
      <c r="Q728" s="5"/>
      <c r="R728" s="5"/>
      <c r="S728" s="5"/>
      <c r="T728" s="5"/>
      <c r="U728" s="5"/>
      <c r="V728" s="5"/>
      <c r="W728" s="5"/>
      <c r="X728" s="5"/>
      <c r="Y728" s="5"/>
      <c r="Z728" s="5"/>
    </row>
    <row r="729" spans="1:26" ht="15.75" customHeight="1" x14ac:dyDescent="0.25">
      <c r="A729" s="5"/>
      <c r="B729" s="5"/>
      <c r="C729" s="5"/>
      <c r="D729" s="5"/>
      <c r="E729" s="5"/>
      <c r="F729" s="5"/>
      <c r="G729" s="20"/>
      <c r="H729" s="5"/>
      <c r="I729" s="5"/>
      <c r="J729" s="5"/>
      <c r="K729" s="5"/>
      <c r="L729" s="5"/>
      <c r="M729" s="5"/>
      <c r="N729" s="5"/>
      <c r="O729" s="5"/>
      <c r="P729" s="5"/>
      <c r="Q729" s="5"/>
      <c r="R729" s="5"/>
      <c r="S729" s="5"/>
      <c r="T729" s="5"/>
      <c r="U729" s="5"/>
      <c r="V729" s="5"/>
      <c r="W729" s="5"/>
      <c r="X729" s="5"/>
      <c r="Y729" s="5"/>
      <c r="Z729" s="5"/>
    </row>
    <row r="730" spans="1:26" ht="15.75" customHeight="1" x14ac:dyDescent="0.25">
      <c r="A730" s="5"/>
      <c r="B730" s="5"/>
      <c r="C730" s="5"/>
      <c r="D730" s="5"/>
      <c r="E730" s="5"/>
      <c r="F730" s="5"/>
      <c r="G730" s="20"/>
      <c r="H730" s="5"/>
      <c r="I730" s="5"/>
      <c r="J730" s="5"/>
      <c r="K730" s="5"/>
      <c r="L730" s="5"/>
      <c r="M730" s="5"/>
      <c r="N730" s="5"/>
      <c r="O730" s="5"/>
      <c r="P730" s="5"/>
      <c r="Q730" s="5"/>
      <c r="R730" s="5"/>
      <c r="S730" s="5"/>
      <c r="T730" s="5"/>
      <c r="U730" s="5"/>
      <c r="V730" s="5"/>
      <c r="W730" s="5"/>
      <c r="X730" s="5"/>
      <c r="Y730" s="5"/>
      <c r="Z730" s="5"/>
    </row>
    <row r="731" spans="1:26" ht="15.75" customHeight="1" x14ac:dyDescent="0.25">
      <c r="A731" s="5"/>
      <c r="B731" s="5"/>
      <c r="C731" s="5"/>
      <c r="D731" s="5"/>
      <c r="E731" s="5"/>
      <c r="F731" s="5"/>
      <c r="G731" s="20"/>
      <c r="H731" s="5"/>
      <c r="I731" s="5"/>
      <c r="J731" s="5"/>
      <c r="K731" s="5"/>
      <c r="L731" s="5"/>
      <c r="M731" s="5"/>
      <c r="N731" s="5"/>
      <c r="O731" s="5"/>
      <c r="P731" s="5"/>
      <c r="Q731" s="5"/>
      <c r="R731" s="5"/>
      <c r="S731" s="5"/>
      <c r="T731" s="5"/>
      <c r="U731" s="5"/>
      <c r="V731" s="5"/>
      <c r="W731" s="5"/>
      <c r="X731" s="5"/>
      <c r="Y731" s="5"/>
      <c r="Z731" s="5"/>
    </row>
    <row r="732" spans="1:26" ht="15.75" customHeight="1" x14ac:dyDescent="0.25">
      <c r="A732" s="5"/>
      <c r="B732" s="5"/>
      <c r="C732" s="5"/>
      <c r="D732" s="5"/>
      <c r="E732" s="5"/>
      <c r="F732" s="5"/>
      <c r="G732" s="20"/>
      <c r="H732" s="5"/>
      <c r="I732" s="5"/>
      <c r="J732" s="5"/>
      <c r="K732" s="5"/>
      <c r="L732" s="5"/>
      <c r="M732" s="5"/>
      <c r="N732" s="5"/>
      <c r="O732" s="5"/>
      <c r="P732" s="5"/>
      <c r="Q732" s="5"/>
      <c r="R732" s="5"/>
      <c r="S732" s="5"/>
      <c r="T732" s="5"/>
      <c r="U732" s="5"/>
      <c r="V732" s="5"/>
      <c r="W732" s="5"/>
      <c r="X732" s="5"/>
      <c r="Y732" s="5"/>
      <c r="Z732" s="5"/>
    </row>
    <row r="733" spans="1:26" ht="15.75" customHeight="1" x14ac:dyDescent="0.25">
      <c r="A733" s="5"/>
      <c r="B733" s="5"/>
      <c r="C733" s="5"/>
      <c r="D733" s="5"/>
      <c r="E733" s="5"/>
      <c r="F733" s="5"/>
      <c r="G733" s="20"/>
      <c r="H733" s="5"/>
      <c r="I733" s="5"/>
      <c r="J733" s="5"/>
      <c r="K733" s="5"/>
      <c r="L733" s="5"/>
      <c r="M733" s="5"/>
      <c r="N733" s="5"/>
      <c r="O733" s="5"/>
      <c r="P733" s="5"/>
      <c r="Q733" s="5"/>
      <c r="R733" s="5"/>
      <c r="S733" s="5"/>
      <c r="T733" s="5"/>
      <c r="U733" s="5"/>
      <c r="V733" s="5"/>
      <c r="W733" s="5"/>
      <c r="X733" s="5"/>
      <c r="Y733" s="5"/>
      <c r="Z733" s="5"/>
    </row>
    <row r="734" spans="1:26" ht="15.75" customHeight="1" x14ac:dyDescent="0.25">
      <c r="A734" s="5"/>
      <c r="B734" s="5"/>
      <c r="C734" s="5"/>
      <c r="D734" s="5"/>
      <c r="E734" s="5"/>
      <c r="F734" s="5"/>
      <c r="G734" s="20"/>
      <c r="H734" s="5"/>
      <c r="I734" s="5"/>
      <c r="J734" s="5"/>
      <c r="K734" s="5"/>
      <c r="L734" s="5"/>
      <c r="M734" s="5"/>
      <c r="N734" s="5"/>
      <c r="O734" s="5"/>
      <c r="P734" s="5"/>
      <c r="Q734" s="5"/>
      <c r="R734" s="5"/>
      <c r="S734" s="5"/>
      <c r="T734" s="5"/>
      <c r="U734" s="5"/>
      <c r="V734" s="5"/>
      <c r="W734" s="5"/>
      <c r="X734" s="5"/>
      <c r="Y734" s="5"/>
      <c r="Z734" s="5"/>
    </row>
    <row r="735" spans="1:26" ht="15.75" customHeight="1" x14ac:dyDescent="0.25">
      <c r="A735" s="5"/>
      <c r="B735" s="5"/>
      <c r="C735" s="5"/>
      <c r="D735" s="5"/>
      <c r="E735" s="5"/>
      <c r="F735" s="5"/>
      <c r="G735" s="20"/>
      <c r="H735" s="5"/>
      <c r="I735" s="5"/>
      <c r="J735" s="5"/>
      <c r="K735" s="5"/>
      <c r="L735" s="5"/>
      <c r="M735" s="5"/>
      <c r="N735" s="5"/>
      <c r="O735" s="5"/>
      <c r="P735" s="5"/>
      <c r="Q735" s="5"/>
      <c r="R735" s="5"/>
      <c r="S735" s="5"/>
      <c r="T735" s="5"/>
      <c r="U735" s="5"/>
      <c r="V735" s="5"/>
      <c r="W735" s="5"/>
      <c r="X735" s="5"/>
      <c r="Y735" s="5"/>
      <c r="Z735" s="5"/>
    </row>
    <row r="736" spans="1:26" ht="15.75" customHeight="1" x14ac:dyDescent="0.25">
      <c r="A736" s="5"/>
      <c r="B736" s="5"/>
      <c r="C736" s="5"/>
      <c r="D736" s="5"/>
      <c r="E736" s="5"/>
      <c r="F736" s="5"/>
      <c r="G736" s="20"/>
      <c r="H736" s="5"/>
      <c r="I736" s="5"/>
      <c r="J736" s="5"/>
      <c r="K736" s="5"/>
      <c r="L736" s="5"/>
      <c r="M736" s="5"/>
      <c r="N736" s="5"/>
      <c r="O736" s="5"/>
      <c r="P736" s="5"/>
      <c r="Q736" s="5"/>
      <c r="R736" s="5"/>
      <c r="S736" s="5"/>
      <c r="T736" s="5"/>
      <c r="U736" s="5"/>
      <c r="V736" s="5"/>
      <c r="W736" s="5"/>
      <c r="X736" s="5"/>
      <c r="Y736" s="5"/>
      <c r="Z736" s="5"/>
    </row>
    <row r="737" spans="1:26" ht="15.75" customHeight="1" x14ac:dyDescent="0.25">
      <c r="A737" s="5"/>
      <c r="B737" s="5"/>
      <c r="C737" s="5"/>
      <c r="D737" s="5"/>
      <c r="E737" s="5"/>
      <c r="F737" s="5"/>
      <c r="G737" s="20"/>
      <c r="H737" s="5"/>
      <c r="I737" s="5"/>
      <c r="J737" s="5"/>
      <c r="K737" s="5"/>
      <c r="L737" s="5"/>
      <c r="M737" s="5"/>
      <c r="N737" s="5"/>
      <c r="O737" s="5"/>
      <c r="P737" s="5"/>
      <c r="Q737" s="5"/>
      <c r="R737" s="5"/>
      <c r="S737" s="5"/>
      <c r="T737" s="5"/>
      <c r="U737" s="5"/>
      <c r="V737" s="5"/>
      <c r="W737" s="5"/>
      <c r="X737" s="5"/>
      <c r="Y737" s="5"/>
      <c r="Z737" s="5"/>
    </row>
    <row r="738" spans="1:26" ht="15.75" customHeight="1" x14ac:dyDescent="0.25">
      <c r="A738" s="5"/>
      <c r="B738" s="5"/>
      <c r="C738" s="5"/>
      <c r="D738" s="5"/>
      <c r="E738" s="5"/>
      <c r="F738" s="5"/>
      <c r="G738" s="20"/>
      <c r="H738" s="5"/>
      <c r="I738" s="5"/>
      <c r="J738" s="5"/>
      <c r="K738" s="5"/>
      <c r="L738" s="5"/>
      <c r="M738" s="5"/>
      <c r="N738" s="5"/>
      <c r="O738" s="5"/>
      <c r="P738" s="5"/>
      <c r="Q738" s="5"/>
      <c r="R738" s="5"/>
      <c r="S738" s="5"/>
      <c r="T738" s="5"/>
      <c r="U738" s="5"/>
      <c r="V738" s="5"/>
      <c r="W738" s="5"/>
      <c r="X738" s="5"/>
      <c r="Y738" s="5"/>
      <c r="Z738" s="5"/>
    </row>
    <row r="739" spans="1:26" ht="15.75" customHeight="1" x14ac:dyDescent="0.25">
      <c r="A739" s="5"/>
      <c r="B739" s="5"/>
      <c r="C739" s="5"/>
      <c r="D739" s="5"/>
      <c r="E739" s="5"/>
      <c r="F739" s="5"/>
      <c r="G739" s="20"/>
      <c r="H739" s="5"/>
      <c r="I739" s="5"/>
      <c r="J739" s="5"/>
      <c r="K739" s="5"/>
      <c r="L739" s="5"/>
      <c r="M739" s="5"/>
      <c r="N739" s="5"/>
      <c r="O739" s="5"/>
      <c r="P739" s="5"/>
      <c r="Q739" s="5"/>
      <c r="R739" s="5"/>
      <c r="S739" s="5"/>
      <c r="T739" s="5"/>
      <c r="U739" s="5"/>
      <c r="V739" s="5"/>
      <c r="W739" s="5"/>
      <c r="X739" s="5"/>
      <c r="Y739" s="5"/>
      <c r="Z739" s="5"/>
    </row>
    <row r="740" spans="1:26" ht="15.75" customHeight="1" x14ac:dyDescent="0.25">
      <c r="A740" s="5"/>
      <c r="B740" s="5"/>
      <c r="C740" s="5"/>
      <c r="D740" s="5"/>
      <c r="E740" s="5"/>
      <c r="F740" s="5"/>
      <c r="G740" s="20"/>
      <c r="H740" s="5"/>
      <c r="I740" s="5"/>
      <c r="J740" s="5"/>
      <c r="K740" s="5"/>
      <c r="L740" s="5"/>
      <c r="M740" s="5"/>
      <c r="N740" s="5"/>
      <c r="O740" s="5"/>
      <c r="P740" s="5"/>
      <c r="Q740" s="5"/>
      <c r="R740" s="5"/>
      <c r="S740" s="5"/>
      <c r="T740" s="5"/>
      <c r="U740" s="5"/>
      <c r="V740" s="5"/>
      <c r="W740" s="5"/>
      <c r="X740" s="5"/>
      <c r="Y740" s="5"/>
      <c r="Z740" s="5"/>
    </row>
    <row r="741" spans="1:26" ht="15.75" customHeight="1" x14ac:dyDescent="0.25">
      <c r="A741" s="5"/>
      <c r="B741" s="5"/>
      <c r="C741" s="5"/>
      <c r="D741" s="5"/>
      <c r="E741" s="5"/>
      <c r="F741" s="5"/>
      <c r="G741" s="20"/>
      <c r="H741" s="5"/>
      <c r="I741" s="5"/>
      <c r="J741" s="5"/>
      <c r="K741" s="5"/>
      <c r="L741" s="5"/>
      <c r="M741" s="5"/>
      <c r="N741" s="5"/>
      <c r="O741" s="5"/>
      <c r="P741" s="5"/>
      <c r="Q741" s="5"/>
      <c r="R741" s="5"/>
      <c r="S741" s="5"/>
      <c r="T741" s="5"/>
      <c r="U741" s="5"/>
      <c r="V741" s="5"/>
      <c r="W741" s="5"/>
      <c r="X741" s="5"/>
      <c r="Y741" s="5"/>
      <c r="Z741" s="5"/>
    </row>
    <row r="742" spans="1:26" ht="15.75" customHeight="1" x14ac:dyDescent="0.25">
      <c r="A742" s="5"/>
      <c r="B742" s="5"/>
      <c r="C742" s="5"/>
      <c r="D742" s="5"/>
      <c r="E742" s="5"/>
      <c r="F742" s="5"/>
      <c r="G742" s="20"/>
      <c r="H742" s="5"/>
      <c r="I742" s="5"/>
      <c r="J742" s="5"/>
      <c r="K742" s="5"/>
      <c r="L742" s="5"/>
      <c r="M742" s="5"/>
      <c r="N742" s="5"/>
      <c r="O742" s="5"/>
      <c r="P742" s="5"/>
      <c r="Q742" s="5"/>
      <c r="R742" s="5"/>
      <c r="S742" s="5"/>
      <c r="T742" s="5"/>
      <c r="U742" s="5"/>
      <c r="V742" s="5"/>
      <c r="W742" s="5"/>
      <c r="X742" s="5"/>
      <c r="Y742" s="5"/>
      <c r="Z742" s="5"/>
    </row>
    <row r="743" spans="1:26" ht="15.75" customHeight="1" x14ac:dyDescent="0.25">
      <c r="A743" s="5"/>
      <c r="B743" s="5"/>
      <c r="C743" s="5"/>
      <c r="D743" s="5"/>
      <c r="E743" s="5"/>
      <c r="F743" s="5"/>
      <c r="G743" s="20"/>
      <c r="H743" s="5"/>
      <c r="I743" s="5"/>
      <c r="J743" s="5"/>
      <c r="K743" s="5"/>
      <c r="L743" s="5"/>
      <c r="M743" s="5"/>
      <c r="N743" s="5"/>
      <c r="O743" s="5"/>
      <c r="P743" s="5"/>
      <c r="Q743" s="5"/>
      <c r="R743" s="5"/>
      <c r="S743" s="5"/>
      <c r="T743" s="5"/>
      <c r="U743" s="5"/>
      <c r="V743" s="5"/>
      <c r="W743" s="5"/>
      <c r="X743" s="5"/>
      <c r="Y743" s="5"/>
      <c r="Z743" s="5"/>
    </row>
    <row r="744" spans="1:26" ht="15.75" customHeight="1" x14ac:dyDescent="0.25">
      <c r="A744" s="5"/>
      <c r="B744" s="5"/>
      <c r="C744" s="5"/>
      <c r="D744" s="5"/>
      <c r="E744" s="5"/>
      <c r="F744" s="5"/>
      <c r="G744" s="20"/>
      <c r="H744" s="5"/>
      <c r="I744" s="5"/>
      <c r="J744" s="5"/>
      <c r="K744" s="5"/>
      <c r="L744" s="5"/>
      <c r="M744" s="5"/>
      <c r="N744" s="5"/>
      <c r="O744" s="5"/>
      <c r="P744" s="5"/>
      <c r="Q744" s="5"/>
      <c r="R744" s="5"/>
      <c r="S744" s="5"/>
      <c r="T744" s="5"/>
      <c r="U744" s="5"/>
      <c r="V744" s="5"/>
      <c r="W744" s="5"/>
      <c r="X744" s="5"/>
      <c r="Y744" s="5"/>
      <c r="Z744" s="5"/>
    </row>
    <row r="745" spans="1:26" ht="15.75" customHeight="1" x14ac:dyDescent="0.25">
      <c r="A745" s="5"/>
      <c r="B745" s="5"/>
      <c r="C745" s="5"/>
      <c r="D745" s="5"/>
      <c r="E745" s="5"/>
      <c r="F745" s="5"/>
      <c r="G745" s="20"/>
      <c r="H745" s="5"/>
      <c r="I745" s="5"/>
      <c r="J745" s="5"/>
      <c r="K745" s="5"/>
      <c r="L745" s="5"/>
      <c r="M745" s="5"/>
      <c r="N745" s="5"/>
      <c r="O745" s="5"/>
      <c r="P745" s="5"/>
      <c r="Q745" s="5"/>
      <c r="R745" s="5"/>
      <c r="S745" s="5"/>
      <c r="T745" s="5"/>
      <c r="U745" s="5"/>
      <c r="V745" s="5"/>
      <c r="W745" s="5"/>
      <c r="X745" s="5"/>
      <c r="Y745" s="5"/>
      <c r="Z745" s="5"/>
    </row>
    <row r="746" spans="1:26" ht="15.75" customHeight="1" x14ac:dyDescent="0.25">
      <c r="A746" s="5"/>
      <c r="B746" s="5"/>
      <c r="C746" s="5"/>
      <c r="D746" s="5"/>
      <c r="E746" s="5"/>
      <c r="F746" s="5"/>
      <c r="G746" s="20"/>
      <c r="H746" s="5"/>
      <c r="I746" s="5"/>
      <c r="J746" s="5"/>
      <c r="K746" s="5"/>
      <c r="L746" s="5"/>
      <c r="M746" s="5"/>
      <c r="N746" s="5"/>
      <c r="O746" s="5"/>
      <c r="P746" s="5"/>
      <c r="Q746" s="5"/>
      <c r="R746" s="5"/>
      <c r="S746" s="5"/>
      <c r="T746" s="5"/>
      <c r="U746" s="5"/>
      <c r="V746" s="5"/>
      <c r="W746" s="5"/>
      <c r="X746" s="5"/>
      <c r="Y746" s="5"/>
      <c r="Z746" s="5"/>
    </row>
    <row r="747" spans="1:26" ht="15.75" customHeight="1" x14ac:dyDescent="0.25">
      <c r="A747" s="5"/>
      <c r="B747" s="5"/>
      <c r="C747" s="5"/>
      <c r="D747" s="5"/>
      <c r="E747" s="5"/>
      <c r="F747" s="5"/>
      <c r="G747" s="20"/>
      <c r="H747" s="5"/>
      <c r="I747" s="5"/>
      <c r="J747" s="5"/>
      <c r="K747" s="5"/>
      <c r="L747" s="5"/>
      <c r="M747" s="5"/>
      <c r="N747" s="5"/>
      <c r="O747" s="5"/>
      <c r="P747" s="5"/>
      <c r="Q747" s="5"/>
      <c r="R747" s="5"/>
      <c r="S747" s="5"/>
      <c r="T747" s="5"/>
      <c r="U747" s="5"/>
      <c r="V747" s="5"/>
      <c r="W747" s="5"/>
      <c r="X747" s="5"/>
      <c r="Y747" s="5"/>
      <c r="Z747" s="5"/>
    </row>
    <row r="748" spans="1:26" ht="15.75" customHeight="1" x14ac:dyDescent="0.25">
      <c r="A748" s="5"/>
      <c r="B748" s="5"/>
      <c r="C748" s="5"/>
      <c r="D748" s="5"/>
      <c r="E748" s="5"/>
      <c r="F748" s="5"/>
      <c r="G748" s="20"/>
      <c r="H748" s="5"/>
      <c r="I748" s="5"/>
      <c r="J748" s="5"/>
      <c r="K748" s="5"/>
      <c r="L748" s="5"/>
      <c r="M748" s="5"/>
      <c r="N748" s="5"/>
      <c r="O748" s="5"/>
      <c r="P748" s="5"/>
      <c r="Q748" s="5"/>
      <c r="R748" s="5"/>
      <c r="S748" s="5"/>
      <c r="T748" s="5"/>
      <c r="U748" s="5"/>
      <c r="V748" s="5"/>
      <c r="W748" s="5"/>
      <c r="X748" s="5"/>
      <c r="Y748" s="5"/>
      <c r="Z748" s="5"/>
    </row>
    <row r="749" spans="1:26" ht="15.75" customHeight="1" x14ac:dyDescent="0.25">
      <c r="A749" s="5"/>
      <c r="B749" s="5"/>
      <c r="C749" s="5"/>
      <c r="D749" s="5"/>
      <c r="E749" s="5"/>
      <c r="F749" s="5"/>
      <c r="G749" s="20"/>
      <c r="H749" s="5"/>
      <c r="I749" s="5"/>
      <c r="J749" s="5"/>
      <c r="K749" s="5"/>
      <c r="L749" s="5"/>
      <c r="M749" s="5"/>
      <c r="N749" s="5"/>
      <c r="O749" s="5"/>
      <c r="P749" s="5"/>
      <c r="Q749" s="5"/>
      <c r="R749" s="5"/>
      <c r="S749" s="5"/>
      <c r="T749" s="5"/>
      <c r="U749" s="5"/>
      <c r="V749" s="5"/>
      <c r="W749" s="5"/>
      <c r="X749" s="5"/>
      <c r="Y749" s="5"/>
      <c r="Z749" s="5"/>
    </row>
    <row r="750" spans="1:26" ht="15.75" customHeight="1" x14ac:dyDescent="0.25">
      <c r="A750" s="5"/>
      <c r="B750" s="5"/>
      <c r="C750" s="5"/>
      <c r="D750" s="5"/>
      <c r="E750" s="5"/>
      <c r="F750" s="5"/>
      <c r="G750" s="20"/>
      <c r="H750" s="5"/>
      <c r="I750" s="5"/>
      <c r="J750" s="5"/>
      <c r="K750" s="5"/>
      <c r="L750" s="5"/>
      <c r="M750" s="5"/>
      <c r="N750" s="5"/>
      <c r="O750" s="5"/>
      <c r="P750" s="5"/>
      <c r="Q750" s="5"/>
      <c r="R750" s="5"/>
      <c r="S750" s="5"/>
      <c r="T750" s="5"/>
      <c r="U750" s="5"/>
      <c r="V750" s="5"/>
      <c r="W750" s="5"/>
      <c r="X750" s="5"/>
      <c r="Y750" s="5"/>
      <c r="Z750" s="5"/>
    </row>
    <row r="751" spans="1:26" ht="15.75" customHeight="1" x14ac:dyDescent="0.25">
      <c r="A751" s="5"/>
      <c r="B751" s="5"/>
      <c r="C751" s="5"/>
      <c r="D751" s="5"/>
      <c r="E751" s="5"/>
      <c r="F751" s="5"/>
      <c r="G751" s="20"/>
      <c r="H751" s="5"/>
      <c r="I751" s="5"/>
      <c r="J751" s="5"/>
      <c r="K751" s="5"/>
      <c r="L751" s="5"/>
      <c r="M751" s="5"/>
      <c r="N751" s="5"/>
      <c r="O751" s="5"/>
      <c r="P751" s="5"/>
      <c r="Q751" s="5"/>
      <c r="R751" s="5"/>
      <c r="S751" s="5"/>
      <c r="T751" s="5"/>
      <c r="U751" s="5"/>
      <c r="V751" s="5"/>
      <c r="W751" s="5"/>
      <c r="X751" s="5"/>
      <c r="Y751" s="5"/>
      <c r="Z751" s="5"/>
    </row>
    <row r="752" spans="1:26" ht="15.75" customHeight="1" x14ac:dyDescent="0.25">
      <c r="A752" s="5"/>
      <c r="B752" s="5"/>
      <c r="C752" s="5"/>
      <c r="D752" s="5"/>
      <c r="E752" s="5"/>
      <c r="F752" s="5"/>
      <c r="G752" s="20"/>
      <c r="H752" s="5"/>
      <c r="I752" s="5"/>
      <c r="J752" s="5"/>
      <c r="K752" s="5"/>
      <c r="L752" s="5"/>
      <c r="M752" s="5"/>
      <c r="N752" s="5"/>
      <c r="O752" s="5"/>
      <c r="P752" s="5"/>
      <c r="Q752" s="5"/>
      <c r="R752" s="5"/>
      <c r="S752" s="5"/>
      <c r="T752" s="5"/>
      <c r="U752" s="5"/>
      <c r="V752" s="5"/>
      <c r="W752" s="5"/>
      <c r="X752" s="5"/>
      <c r="Y752" s="5"/>
      <c r="Z752" s="5"/>
    </row>
    <row r="753" spans="1:26" ht="15.75" customHeight="1" x14ac:dyDescent="0.25">
      <c r="A753" s="5"/>
      <c r="B753" s="5"/>
      <c r="C753" s="5"/>
      <c r="D753" s="5"/>
      <c r="E753" s="5"/>
      <c r="F753" s="5"/>
      <c r="G753" s="20"/>
      <c r="H753" s="5"/>
      <c r="I753" s="5"/>
      <c r="J753" s="5"/>
      <c r="K753" s="5"/>
      <c r="L753" s="5"/>
      <c r="M753" s="5"/>
      <c r="N753" s="5"/>
      <c r="O753" s="5"/>
      <c r="P753" s="5"/>
      <c r="Q753" s="5"/>
      <c r="R753" s="5"/>
      <c r="S753" s="5"/>
      <c r="T753" s="5"/>
      <c r="U753" s="5"/>
      <c r="V753" s="5"/>
      <c r="W753" s="5"/>
      <c r="X753" s="5"/>
      <c r="Y753" s="5"/>
      <c r="Z753" s="5"/>
    </row>
    <row r="754" spans="1:26" ht="15.75" customHeight="1" x14ac:dyDescent="0.25">
      <c r="A754" s="5"/>
      <c r="B754" s="5"/>
      <c r="C754" s="5"/>
      <c r="D754" s="5"/>
      <c r="E754" s="5"/>
      <c r="F754" s="5"/>
      <c r="G754" s="20"/>
      <c r="H754" s="5"/>
      <c r="I754" s="5"/>
      <c r="J754" s="5"/>
      <c r="K754" s="5"/>
      <c r="L754" s="5"/>
      <c r="M754" s="5"/>
      <c r="N754" s="5"/>
      <c r="O754" s="5"/>
      <c r="P754" s="5"/>
      <c r="Q754" s="5"/>
      <c r="R754" s="5"/>
      <c r="S754" s="5"/>
      <c r="T754" s="5"/>
      <c r="U754" s="5"/>
      <c r="V754" s="5"/>
      <c r="W754" s="5"/>
      <c r="X754" s="5"/>
      <c r="Y754" s="5"/>
      <c r="Z754" s="5"/>
    </row>
    <row r="755" spans="1:26" ht="15.75" customHeight="1" x14ac:dyDescent="0.25">
      <c r="A755" s="5"/>
      <c r="B755" s="5"/>
      <c r="C755" s="5"/>
      <c r="D755" s="5"/>
      <c r="E755" s="5"/>
      <c r="F755" s="5"/>
      <c r="G755" s="20"/>
      <c r="H755" s="5"/>
      <c r="I755" s="5"/>
      <c r="J755" s="5"/>
      <c r="K755" s="5"/>
      <c r="L755" s="5"/>
      <c r="M755" s="5"/>
      <c r="N755" s="5"/>
      <c r="O755" s="5"/>
      <c r="P755" s="5"/>
      <c r="Q755" s="5"/>
      <c r="R755" s="5"/>
      <c r="S755" s="5"/>
      <c r="T755" s="5"/>
      <c r="U755" s="5"/>
      <c r="V755" s="5"/>
      <c r="W755" s="5"/>
      <c r="X755" s="5"/>
      <c r="Y755" s="5"/>
      <c r="Z755" s="5"/>
    </row>
    <row r="756" spans="1:26" ht="15.75" customHeight="1" x14ac:dyDescent="0.25">
      <c r="A756" s="5"/>
      <c r="B756" s="5"/>
      <c r="C756" s="5"/>
      <c r="D756" s="5"/>
      <c r="E756" s="5"/>
      <c r="F756" s="5"/>
      <c r="G756" s="20"/>
      <c r="H756" s="5"/>
      <c r="I756" s="5"/>
      <c r="J756" s="5"/>
      <c r="K756" s="5"/>
      <c r="L756" s="5"/>
      <c r="M756" s="5"/>
      <c r="N756" s="5"/>
      <c r="O756" s="5"/>
      <c r="P756" s="5"/>
      <c r="Q756" s="5"/>
      <c r="R756" s="5"/>
      <c r="S756" s="5"/>
      <c r="T756" s="5"/>
      <c r="U756" s="5"/>
      <c r="V756" s="5"/>
      <c r="W756" s="5"/>
      <c r="X756" s="5"/>
      <c r="Y756" s="5"/>
      <c r="Z756" s="5"/>
    </row>
    <row r="757" spans="1:26" ht="15.75" customHeight="1" x14ac:dyDescent="0.25">
      <c r="A757" s="5"/>
      <c r="B757" s="5"/>
      <c r="C757" s="5"/>
      <c r="D757" s="5"/>
      <c r="E757" s="5"/>
      <c r="F757" s="5"/>
      <c r="G757" s="20"/>
      <c r="H757" s="5"/>
      <c r="I757" s="5"/>
      <c r="J757" s="5"/>
      <c r="K757" s="5"/>
      <c r="L757" s="5"/>
      <c r="M757" s="5"/>
      <c r="N757" s="5"/>
      <c r="O757" s="5"/>
      <c r="P757" s="5"/>
      <c r="Q757" s="5"/>
      <c r="R757" s="5"/>
      <c r="S757" s="5"/>
      <c r="T757" s="5"/>
      <c r="U757" s="5"/>
      <c r="V757" s="5"/>
      <c r="W757" s="5"/>
      <c r="X757" s="5"/>
      <c r="Y757" s="5"/>
      <c r="Z757" s="5"/>
    </row>
    <row r="758" spans="1:26" ht="15.75" customHeight="1" x14ac:dyDescent="0.25">
      <c r="A758" s="5"/>
      <c r="B758" s="5"/>
      <c r="C758" s="5"/>
      <c r="D758" s="5"/>
      <c r="E758" s="5"/>
      <c r="F758" s="5"/>
      <c r="G758" s="20"/>
      <c r="H758" s="5"/>
      <c r="I758" s="5"/>
      <c r="J758" s="5"/>
      <c r="K758" s="5"/>
      <c r="L758" s="5"/>
      <c r="M758" s="5"/>
      <c r="N758" s="5"/>
      <c r="O758" s="5"/>
      <c r="P758" s="5"/>
      <c r="Q758" s="5"/>
      <c r="R758" s="5"/>
      <c r="S758" s="5"/>
      <c r="T758" s="5"/>
      <c r="U758" s="5"/>
      <c r="V758" s="5"/>
      <c r="W758" s="5"/>
      <c r="X758" s="5"/>
      <c r="Y758" s="5"/>
      <c r="Z758" s="5"/>
    </row>
    <row r="759" spans="1:26" ht="15.75" customHeight="1" x14ac:dyDescent="0.25">
      <c r="A759" s="5"/>
      <c r="B759" s="5"/>
      <c r="C759" s="5"/>
      <c r="D759" s="5"/>
      <c r="E759" s="5"/>
      <c r="F759" s="5"/>
      <c r="G759" s="20"/>
      <c r="H759" s="5"/>
      <c r="I759" s="5"/>
      <c r="J759" s="5"/>
      <c r="K759" s="5"/>
      <c r="L759" s="5"/>
      <c r="M759" s="5"/>
      <c r="N759" s="5"/>
      <c r="O759" s="5"/>
      <c r="P759" s="5"/>
      <c r="Q759" s="5"/>
      <c r="R759" s="5"/>
      <c r="S759" s="5"/>
      <c r="T759" s="5"/>
      <c r="U759" s="5"/>
      <c r="V759" s="5"/>
      <c r="W759" s="5"/>
      <c r="X759" s="5"/>
      <c r="Y759" s="5"/>
      <c r="Z759" s="5"/>
    </row>
    <row r="760" spans="1:26" ht="15.75" customHeight="1" x14ac:dyDescent="0.25">
      <c r="A760" s="5"/>
      <c r="B760" s="5"/>
      <c r="C760" s="5"/>
      <c r="D760" s="5"/>
      <c r="E760" s="5"/>
      <c r="F760" s="5"/>
      <c r="G760" s="20"/>
      <c r="H760" s="5"/>
      <c r="I760" s="5"/>
      <c r="J760" s="5"/>
      <c r="K760" s="5"/>
      <c r="L760" s="5"/>
      <c r="M760" s="5"/>
      <c r="N760" s="5"/>
      <c r="O760" s="5"/>
      <c r="P760" s="5"/>
      <c r="Q760" s="5"/>
      <c r="R760" s="5"/>
      <c r="S760" s="5"/>
      <c r="T760" s="5"/>
      <c r="U760" s="5"/>
      <c r="V760" s="5"/>
      <c r="W760" s="5"/>
      <c r="X760" s="5"/>
      <c r="Y760" s="5"/>
      <c r="Z760" s="5"/>
    </row>
    <row r="761" spans="1:26" ht="15.75" customHeight="1" x14ac:dyDescent="0.25">
      <c r="A761" s="5"/>
      <c r="B761" s="5"/>
      <c r="C761" s="5"/>
      <c r="D761" s="5"/>
      <c r="E761" s="5"/>
      <c r="F761" s="5"/>
      <c r="G761" s="20"/>
      <c r="H761" s="5"/>
      <c r="I761" s="5"/>
      <c r="J761" s="5"/>
      <c r="K761" s="5"/>
      <c r="L761" s="5"/>
      <c r="M761" s="5"/>
      <c r="N761" s="5"/>
      <c r="O761" s="5"/>
      <c r="P761" s="5"/>
      <c r="Q761" s="5"/>
      <c r="R761" s="5"/>
      <c r="S761" s="5"/>
      <c r="T761" s="5"/>
      <c r="U761" s="5"/>
      <c r="V761" s="5"/>
      <c r="W761" s="5"/>
      <c r="X761" s="5"/>
      <c r="Y761" s="5"/>
      <c r="Z761" s="5"/>
    </row>
    <row r="762" spans="1:26" ht="15.75" customHeight="1" x14ac:dyDescent="0.25">
      <c r="A762" s="5"/>
      <c r="B762" s="5"/>
      <c r="C762" s="5"/>
      <c r="D762" s="5"/>
      <c r="E762" s="5"/>
      <c r="F762" s="5"/>
      <c r="G762" s="20"/>
      <c r="H762" s="5"/>
      <c r="I762" s="5"/>
      <c r="J762" s="5"/>
      <c r="K762" s="5"/>
      <c r="L762" s="5"/>
      <c r="M762" s="5"/>
      <c r="N762" s="5"/>
      <c r="O762" s="5"/>
      <c r="P762" s="5"/>
      <c r="Q762" s="5"/>
      <c r="R762" s="5"/>
      <c r="S762" s="5"/>
      <c r="T762" s="5"/>
      <c r="U762" s="5"/>
      <c r="V762" s="5"/>
      <c r="W762" s="5"/>
      <c r="X762" s="5"/>
      <c r="Y762" s="5"/>
      <c r="Z762" s="5"/>
    </row>
    <row r="763" spans="1:26" ht="15.75" customHeight="1" x14ac:dyDescent="0.25">
      <c r="A763" s="5"/>
      <c r="B763" s="5"/>
      <c r="C763" s="5"/>
      <c r="D763" s="5"/>
      <c r="E763" s="5"/>
      <c r="F763" s="5"/>
      <c r="G763" s="20"/>
      <c r="H763" s="5"/>
      <c r="I763" s="5"/>
      <c r="J763" s="5"/>
      <c r="K763" s="5"/>
      <c r="L763" s="5"/>
      <c r="M763" s="5"/>
      <c r="N763" s="5"/>
      <c r="O763" s="5"/>
      <c r="P763" s="5"/>
      <c r="Q763" s="5"/>
      <c r="R763" s="5"/>
      <c r="S763" s="5"/>
      <c r="T763" s="5"/>
      <c r="U763" s="5"/>
      <c r="V763" s="5"/>
      <c r="W763" s="5"/>
      <c r="X763" s="5"/>
      <c r="Y763" s="5"/>
      <c r="Z763" s="5"/>
    </row>
    <row r="764" spans="1:26" ht="15.75" customHeight="1" x14ac:dyDescent="0.25">
      <c r="A764" s="5"/>
      <c r="B764" s="5"/>
      <c r="C764" s="5"/>
      <c r="D764" s="5"/>
      <c r="E764" s="5"/>
      <c r="F764" s="5"/>
      <c r="G764" s="20"/>
      <c r="H764" s="5"/>
      <c r="I764" s="5"/>
      <c r="J764" s="5"/>
      <c r="K764" s="5"/>
      <c r="L764" s="5"/>
      <c r="M764" s="5"/>
      <c r="N764" s="5"/>
      <c r="O764" s="5"/>
      <c r="P764" s="5"/>
      <c r="Q764" s="5"/>
      <c r="R764" s="5"/>
      <c r="S764" s="5"/>
      <c r="T764" s="5"/>
      <c r="U764" s="5"/>
      <c r="V764" s="5"/>
      <c r="W764" s="5"/>
      <c r="X764" s="5"/>
      <c r="Y764" s="5"/>
      <c r="Z764" s="5"/>
    </row>
    <row r="765" spans="1:26" ht="15.75" customHeight="1" x14ac:dyDescent="0.25">
      <c r="A765" s="5"/>
      <c r="B765" s="5"/>
      <c r="C765" s="5"/>
      <c r="D765" s="5"/>
      <c r="E765" s="5"/>
      <c r="F765" s="5"/>
      <c r="G765" s="20"/>
      <c r="H765" s="5"/>
      <c r="I765" s="5"/>
      <c r="J765" s="5"/>
      <c r="K765" s="5"/>
      <c r="L765" s="5"/>
      <c r="M765" s="5"/>
      <c r="N765" s="5"/>
      <c r="O765" s="5"/>
      <c r="P765" s="5"/>
      <c r="Q765" s="5"/>
      <c r="R765" s="5"/>
      <c r="S765" s="5"/>
      <c r="T765" s="5"/>
      <c r="U765" s="5"/>
      <c r="V765" s="5"/>
      <c r="W765" s="5"/>
      <c r="X765" s="5"/>
      <c r="Y765" s="5"/>
      <c r="Z765" s="5"/>
    </row>
    <row r="766" spans="1:26" ht="15.75" customHeight="1" x14ac:dyDescent="0.25">
      <c r="A766" s="5"/>
      <c r="B766" s="5"/>
      <c r="C766" s="5"/>
      <c r="D766" s="5"/>
      <c r="E766" s="5"/>
      <c r="F766" s="5"/>
      <c r="G766" s="20"/>
      <c r="H766" s="5"/>
      <c r="I766" s="5"/>
      <c r="J766" s="5"/>
      <c r="K766" s="5"/>
      <c r="L766" s="5"/>
      <c r="M766" s="5"/>
      <c r="N766" s="5"/>
      <c r="O766" s="5"/>
      <c r="P766" s="5"/>
      <c r="Q766" s="5"/>
      <c r="R766" s="5"/>
      <c r="S766" s="5"/>
      <c r="T766" s="5"/>
      <c r="U766" s="5"/>
      <c r="V766" s="5"/>
      <c r="W766" s="5"/>
      <c r="X766" s="5"/>
      <c r="Y766" s="5"/>
      <c r="Z766" s="5"/>
    </row>
    <row r="767" spans="1:26" ht="15.75" customHeight="1" x14ac:dyDescent="0.25">
      <c r="A767" s="5"/>
      <c r="B767" s="5"/>
      <c r="C767" s="5"/>
      <c r="D767" s="5"/>
      <c r="E767" s="5"/>
      <c r="F767" s="5"/>
      <c r="G767" s="20"/>
      <c r="H767" s="5"/>
      <c r="I767" s="5"/>
      <c r="J767" s="5"/>
      <c r="K767" s="5"/>
      <c r="L767" s="5"/>
      <c r="M767" s="5"/>
      <c r="N767" s="5"/>
      <c r="O767" s="5"/>
      <c r="P767" s="5"/>
      <c r="Q767" s="5"/>
      <c r="R767" s="5"/>
      <c r="S767" s="5"/>
      <c r="T767" s="5"/>
      <c r="U767" s="5"/>
      <c r="V767" s="5"/>
      <c r="W767" s="5"/>
      <c r="X767" s="5"/>
      <c r="Y767" s="5"/>
      <c r="Z767" s="5"/>
    </row>
    <row r="768" spans="1:26" ht="15.75" customHeight="1" x14ac:dyDescent="0.25">
      <c r="A768" s="5"/>
      <c r="B768" s="5"/>
      <c r="C768" s="5"/>
      <c r="D768" s="5"/>
      <c r="E768" s="5"/>
      <c r="F768" s="5"/>
      <c r="G768" s="20"/>
      <c r="H768" s="5"/>
      <c r="I768" s="5"/>
      <c r="J768" s="5"/>
      <c r="K768" s="5"/>
      <c r="L768" s="5"/>
      <c r="M768" s="5"/>
      <c r="N768" s="5"/>
      <c r="O768" s="5"/>
      <c r="P768" s="5"/>
      <c r="Q768" s="5"/>
      <c r="R768" s="5"/>
      <c r="S768" s="5"/>
      <c r="T768" s="5"/>
      <c r="U768" s="5"/>
      <c r="V768" s="5"/>
      <c r="W768" s="5"/>
      <c r="X768" s="5"/>
      <c r="Y768" s="5"/>
      <c r="Z768" s="5"/>
    </row>
    <row r="769" spans="1:26" ht="15.75" customHeight="1" x14ac:dyDescent="0.25">
      <c r="A769" s="5"/>
      <c r="B769" s="5"/>
      <c r="C769" s="5"/>
      <c r="D769" s="5"/>
      <c r="E769" s="5"/>
      <c r="F769" s="5"/>
      <c r="G769" s="20"/>
      <c r="H769" s="5"/>
      <c r="I769" s="5"/>
      <c r="J769" s="5"/>
      <c r="K769" s="5"/>
      <c r="L769" s="5"/>
      <c r="M769" s="5"/>
      <c r="N769" s="5"/>
      <c r="O769" s="5"/>
      <c r="P769" s="5"/>
      <c r="Q769" s="5"/>
      <c r="R769" s="5"/>
      <c r="S769" s="5"/>
      <c r="T769" s="5"/>
      <c r="U769" s="5"/>
      <c r="V769" s="5"/>
      <c r="W769" s="5"/>
      <c r="X769" s="5"/>
      <c r="Y769" s="5"/>
      <c r="Z769" s="5"/>
    </row>
    <row r="770" spans="1:26" ht="15.75" customHeight="1" x14ac:dyDescent="0.25">
      <c r="A770" s="5"/>
      <c r="B770" s="5"/>
      <c r="C770" s="5"/>
      <c r="D770" s="5"/>
      <c r="E770" s="5"/>
      <c r="F770" s="5"/>
      <c r="G770" s="20"/>
      <c r="H770" s="5"/>
      <c r="I770" s="5"/>
      <c r="J770" s="5"/>
      <c r="K770" s="5"/>
      <c r="L770" s="5"/>
      <c r="M770" s="5"/>
      <c r="N770" s="5"/>
      <c r="O770" s="5"/>
      <c r="P770" s="5"/>
      <c r="Q770" s="5"/>
      <c r="R770" s="5"/>
      <c r="S770" s="5"/>
      <c r="T770" s="5"/>
      <c r="U770" s="5"/>
      <c r="V770" s="5"/>
      <c r="W770" s="5"/>
      <c r="X770" s="5"/>
      <c r="Y770" s="5"/>
      <c r="Z770" s="5"/>
    </row>
    <row r="771" spans="1:26" ht="15.75" customHeight="1" x14ac:dyDescent="0.25">
      <c r="A771" s="5"/>
      <c r="B771" s="5"/>
      <c r="C771" s="5"/>
      <c r="D771" s="5"/>
      <c r="E771" s="5"/>
      <c r="F771" s="5"/>
      <c r="G771" s="20"/>
      <c r="H771" s="5"/>
      <c r="I771" s="5"/>
      <c r="J771" s="5"/>
      <c r="K771" s="5"/>
      <c r="L771" s="5"/>
      <c r="M771" s="5"/>
      <c r="N771" s="5"/>
      <c r="O771" s="5"/>
      <c r="P771" s="5"/>
      <c r="Q771" s="5"/>
      <c r="R771" s="5"/>
      <c r="S771" s="5"/>
      <c r="T771" s="5"/>
      <c r="U771" s="5"/>
      <c r="V771" s="5"/>
      <c r="W771" s="5"/>
      <c r="X771" s="5"/>
      <c r="Y771" s="5"/>
      <c r="Z771" s="5"/>
    </row>
    <row r="772" spans="1:26" ht="15.75" customHeight="1" x14ac:dyDescent="0.25">
      <c r="A772" s="5"/>
      <c r="B772" s="5"/>
      <c r="C772" s="5"/>
      <c r="D772" s="5"/>
      <c r="E772" s="5"/>
      <c r="F772" s="5"/>
      <c r="G772" s="20"/>
      <c r="H772" s="5"/>
      <c r="I772" s="5"/>
      <c r="J772" s="5"/>
      <c r="K772" s="5"/>
      <c r="L772" s="5"/>
      <c r="M772" s="5"/>
      <c r="N772" s="5"/>
      <c r="O772" s="5"/>
      <c r="P772" s="5"/>
      <c r="Q772" s="5"/>
      <c r="R772" s="5"/>
      <c r="S772" s="5"/>
      <c r="T772" s="5"/>
      <c r="U772" s="5"/>
      <c r="V772" s="5"/>
      <c r="W772" s="5"/>
      <c r="X772" s="5"/>
      <c r="Y772" s="5"/>
      <c r="Z772" s="5"/>
    </row>
    <row r="773" spans="1:26" ht="15.75" customHeight="1" x14ac:dyDescent="0.25">
      <c r="A773" s="5"/>
      <c r="B773" s="5"/>
      <c r="C773" s="5"/>
      <c r="D773" s="5"/>
      <c r="E773" s="5"/>
      <c r="F773" s="5"/>
      <c r="G773" s="20"/>
      <c r="H773" s="5"/>
      <c r="I773" s="5"/>
      <c r="J773" s="5"/>
      <c r="K773" s="5"/>
      <c r="L773" s="5"/>
      <c r="M773" s="5"/>
      <c r="N773" s="5"/>
      <c r="O773" s="5"/>
      <c r="P773" s="5"/>
      <c r="Q773" s="5"/>
      <c r="R773" s="5"/>
      <c r="S773" s="5"/>
      <c r="T773" s="5"/>
      <c r="U773" s="5"/>
      <c r="V773" s="5"/>
      <c r="W773" s="5"/>
      <c r="X773" s="5"/>
      <c r="Y773" s="5"/>
      <c r="Z773" s="5"/>
    </row>
    <row r="774" spans="1:26" ht="15.75" customHeight="1" x14ac:dyDescent="0.25">
      <c r="A774" s="5"/>
      <c r="B774" s="5"/>
      <c r="C774" s="5"/>
      <c r="D774" s="5"/>
      <c r="E774" s="5"/>
      <c r="F774" s="5"/>
      <c r="G774" s="20"/>
      <c r="H774" s="5"/>
      <c r="I774" s="5"/>
      <c r="J774" s="5"/>
      <c r="K774" s="5"/>
      <c r="L774" s="5"/>
      <c r="M774" s="5"/>
      <c r="N774" s="5"/>
      <c r="O774" s="5"/>
      <c r="P774" s="5"/>
      <c r="Q774" s="5"/>
      <c r="R774" s="5"/>
      <c r="S774" s="5"/>
      <c r="T774" s="5"/>
      <c r="U774" s="5"/>
      <c r="V774" s="5"/>
      <c r="W774" s="5"/>
      <c r="X774" s="5"/>
      <c r="Y774" s="5"/>
      <c r="Z774" s="5"/>
    </row>
    <row r="775" spans="1:26" ht="15.75" customHeight="1" x14ac:dyDescent="0.25">
      <c r="A775" s="5"/>
      <c r="B775" s="5"/>
      <c r="C775" s="5"/>
      <c r="D775" s="5"/>
      <c r="E775" s="5"/>
      <c r="F775" s="5"/>
      <c r="G775" s="20"/>
      <c r="H775" s="5"/>
      <c r="I775" s="5"/>
      <c r="J775" s="5"/>
      <c r="K775" s="5"/>
      <c r="L775" s="5"/>
      <c r="M775" s="5"/>
      <c r="N775" s="5"/>
      <c r="O775" s="5"/>
      <c r="P775" s="5"/>
      <c r="Q775" s="5"/>
      <c r="R775" s="5"/>
      <c r="S775" s="5"/>
      <c r="T775" s="5"/>
      <c r="U775" s="5"/>
      <c r="V775" s="5"/>
      <c r="W775" s="5"/>
      <c r="X775" s="5"/>
      <c r="Y775" s="5"/>
      <c r="Z775" s="5"/>
    </row>
    <row r="776" spans="1:26" ht="15.75" customHeight="1" x14ac:dyDescent="0.25">
      <c r="A776" s="5"/>
      <c r="B776" s="5"/>
      <c r="C776" s="5"/>
      <c r="D776" s="5"/>
      <c r="E776" s="5"/>
      <c r="F776" s="5"/>
      <c r="G776" s="20"/>
      <c r="H776" s="5"/>
      <c r="I776" s="5"/>
      <c r="J776" s="5"/>
      <c r="K776" s="5"/>
      <c r="L776" s="5"/>
      <c r="M776" s="5"/>
      <c r="N776" s="5"/>
      <c r="O776" s="5"/>
      <c r="P776" s="5"/>
      <c r="Q776" s="5"/>
      <c r="R776" s="5"/>
      <c r="S776" s="5"/>
      <c r="T776" s="5"/>
      <c r="U776" s="5"/>
      <c r="V776" s="5"/>
      <c r="W776" s="5"/>
      <c r="X776" s="5"/>
      <c r="Y776" s="5"/>
      <c r="Z776" s="5"/>
    </row>
    <row r="777" spans="1:26" ht="15.75" customHeight="1" x14ac:dyDescent="0.25">
      <c r="A777" s="5"/>
      <c r="B777" s="5"/>
      <c r="C777" s="5"/>
      <c r="D777" s="5"/>
      <c r="E777" s="5"/>
      <c r="F777" s="5"/>
      <c r="G777" s="20"/>
      <c r="H777" s="5"/>
      <c r="I777" s="5"/>
      <c r="J777" s="5"/>
      <c r="K777" s="5"/>
      <c r="L777" s="5"/>
      <c r="M777" s="5"/>
      <c r="N777" s="5"/>
      <c r="O777" s="5"/>
      <c r="P777" s="5"/>
      <c r="Q777" s="5"/>
      <c r="R777" s="5"/>
      <c r="S777" s="5"/>
      <c r="T777" s="5"/>
      <c r="U777" s="5"/>
      <c r="V777" s="5"/>
      <c r="W777" s="5"/>
      <c r="X777" s="5"/>
      <c r="Y777" s="5"/>
      <c r="Z777" s="5"/>
    </row>
    <row r="778" spans="1:26" ht="15.75" customHeight="1" x14ac:dyDescent="0.25">
      <c r="A778" s="5"/>
      <c r="B778" s="5"/>
      <c r="C778" s="5"/>
      <c r="D778" s="5"/>
      <c r="E778" s="5"/>
      <c r="F778" s="5"/>
      <c r="G778" s="20"/>
      <c r="H778" s="5"/>
      <c r="I778" s="5"/>
      <c r="J778" s="5"/>
      <c r="K778" s="5"/>
      <c r="L778" s="5"/>
      <c r="M778" s="5"/>
      <c r="N778" s="5"/>
      <c r="O778" s="5"/>
      <c r="P778" s="5"/>
      <c r="Q778" s="5"/>
      <c r="R778" s="5"/>
      <c r="S778" s="5"/>
      <c r="T778" s="5"/>
      <c r="U778" s="5"/>
      <c r="V778" s="5"/>
      <c r="W778" s="5"/>
      <c r="X778" s="5"/>
      <c r="Y778" s="5"/>
      <c r="Z778" s="5"/>
    </row>
    <row r="779" spans="1:26" ht="15.75" customHeight="1" x14ac:dyDescent="0.25">
      <c r="A779" s="5"/>
      <c r="B779" s="5"/>
      <c r="C779" s="5"/>
      <c r="D779" s="5"/>
      <c r="E779" s="5"/>
      <c r="F779" s="5"/>
      <c r="G779" s="20"/>
      <c r="H779" s="5"/>
      <c r="I779" s="5"/>
      <c r="J779" s="5"/>
      <c r="K779" s="5"/>
      <c r="L779" s="5"/>
      <c r="M779" s="5"/>
      <c r="N779" s="5"/>
      <c r="O779" s="5"/>
      <c r="P779" s="5"/>
      <c r="Q779" s="5"/>
      <c r="R779" s="5"/>
      <c r="S779" s="5"/>
      <c r="T779" s="5"/>
      <c r="U779" s="5"/>
      <c r="V779" s="5"/>
      <c r="W779" s="5"/>
      <c r="X779" s="5"/>
      <c r="Y779" s="5"/>
      <c r="Z779" s="5"/>
    </row>
    <row r="780" spans="1:26" ht="15.75" customHeight="1" x14ac:dyDescent="0.25">
      <c r="A780" s="5"/>
      <c r="B780" s="5"/>
      <c r="C780" s="5"/>
      <c r="D780" s="5"/>
      <c r="E780" s="5"/>
      <c r="F780" s="5"/>
      <c r="G780" s="20"/>
      <c r="H780" s="5"/>
      <c r="I780" s="5"/>
      <c r="J780" s="5"/>
      <c r="K780" s="5"/>
      <c r="L780" s="5"/>
      <c r="M780" s="5"/>
      <c r="N780" s="5"/>
      <c r="O780" s="5"/>
      <c r="P780" s="5"/>
      <c r="Q780" s="5"/>
      <c r="R780" s="5"/>
      <c r="S780" s="5"/>
      <c r="T780" s="5"/>
      <c r="U780" s="5"/>
      <c r="V780" s="5"/>
      <c r="W780" s="5"/>
      <c r="X780" s="5"/>
      <c r="Y780" s="5"/>
      <c r="Z780" s="5"/>
    </row>
    <row r="781" spans="1:26" ht="15.75" customHeight="1" x14ac:dyDescent="0.25">
      <c r="A781" s="5"/>
      <c r="B781" s="5"/>
      <c r="C781" s="5"/>
      <c r="D781" s="5"/>
      <c r="E781" s="5"/>
      <c r="F781" s="5"/>
      <c r="G781" s="20"/>
      <c r="H781" s="5"/>
      <c r="I781" s="5"/>
      <c r="J781" s="5"/>
      <c r="K781" s="5"/>
      <c r="L781" s="5"/>
      <c r="M781" s="5"/>
      <c r="N781" s="5"/>
      <c r="O781" s="5"/>
      <c r="P781" s="5"/>
      <c r="Q781" s="5"/>
      <c r="R781" s="5"/>
      <c r="S781" s="5"/>
      <c r="T781" s="5"/>
      <c r="U781" s="5"/>
      <c r="V781" s="5"/>
      <c r="W781" s="5"/>
      <c r="X781" s="5"/>
      <c r="Y781" s="5"/>
      <c r="Z781" s="5"/>
    </row>
    <row r="782" spans="1:26" ht="15.75" customHeight="1" x14ac:dyDescent="0.25">
      <c r="A782" s="5"/>
      <c r="B782" s="5"/>
      <c r="C782" s="5"/>
      <c r="D782" s="5"/>
      <c r="E782" s="5"/>
      <c r="F782" s="5"/>
      <c r="G782" s="20"/>
      <c r="H782" s="5"/>
      <c r="I782" s="5"/>
      <c r="J782" s="5"/>
      <c r="K782" s="5"/>
      <c r="L782" s="5"/>
      <c r="M782" s="5"/>
      <c r="N782" s="5"/>
      <c r="O782" s="5"/>
      <c r="P782" s="5"/>
      <c r="Q782" s="5"/>
      <c r="R782" s="5"/>
      <c r="S782" s="5"/>
      <c r="T782" s="5"/>
      <c r="U782" s="5"/>
      <c r="V782" s="5"/>
      <c r="W782" s="5"/>
      <c r="X782" s="5"/>
      <c r="Y782" s="5"/>
      <c r="Z782" s="5"/>
    </row>
    <row r="783" spans="1:26" ht="15.75" customHeight="1" x14ac:dyDescent="0.25">
      <c r="A783" s="5"/>
      <c r="B783" s="5"/>
      <c r="C783" s="5"/>
      <c r="D783" s="5"/>
      <c r="E783" s="5"/>
      <c r="F783" s="5"/>
      <c r="G783" s="20"/>
      <c r="H783" s="5"/>
      <c r="I783" s="5"/>
      <c r="J783" s="5"/>
      <c r="K783" s="5"/>
      <c r="L783" s="5"/>
      <c r="M783" s="5"/>
      <c r="N783" s="5"/>
      <c r="O783" s="5"/>
      <c r="P783" s="5"/>
      <c r="Q783" s="5"/>
      <c r="R783" s="5"/>
      <c r="S783" s="5"/>
      <c r="T783" s="5"/>
      <c r="U783" s="5"/>
      <c r="V783" s="5"/>
      <c r="W783" s="5"/>
      <c r="X783" s="5"/>
      <c r="Y783" s="5"/>
      <c r="Z783" s="5"/>
    </row>
    <row r="784" spans="1:26" ht="15.75" customHeight="1" x14ac:dyDescent="0.25">
      <c r="A784" s="5"/>
      <c r="B784" s="5"/>
      <c r="C784" s="5"/>
      <c r="D784" s="5"/>
      <c r="E784" s="5"/>
      <c r="F784" s="5"/>
      <c r="G784" s="20"/>
      <c r="H784" s="5"/>
      <c r="I784" s="5"/>
      <c r="J784" s="5"/>
      <c r="K784" s="5"/>
      <c r="L784" s="5"/>
      <c r="M784" s="5"/>
      <c r="N784" s="5"/>
      <c r="O784" s="5"/>
      <c r="P784" s="5"/>
      <c r="Q784" s="5"/>
      <c r="R784" s="5"/>
      <c r="S784" s="5"/>
      <c r="T784" s="5"/>
      <c r="U784" s="5"/>
      <c r="V784" s="5"/>
      <c r="W784" s="5"/>
      <c r="X784" s="5"/>
      <c r="Y784" s="5"/>
      <c r="Z784" s="5"/>
    </row>
    <row r="785" spans="1:26" ht="15.75" customHeight="1" x14ac:dyDescent="0.25">
      <c r="A785" s="5"/>
      <c r="B785" s="5"/>
      <c r="C785" s="5"/>
      <c r="D785" s="5"/>
      <c r="E785" s="5"/>
      <c r="F785" s="5"/>
      <c r="G785" s="20"/>
      <c r="H785" s="5"/>
      <c r="I785" s="5"/>
      <c r="J785" s="5"/>
      <c r="K785" s="5"/>
      <c r="L785" s="5"/>
      <c r="M785" s="5"/>
      <c r="N785" s="5"/>
      <c r="O785" s="5"/>
      <c r="P785" s="5"/>
      <c r="Q785" s="5"/>
      <c r="R785" s="5"/>
      <c r="S785" s="5"/>
      <c r="T785" s="5"/>
      <c r="U785" s="5"/>
      <c r="V785" s="5"/>
      <c r="W785" s="5"/>
      <c r="X785" s="5"/>
      <c r="Y785" s="5"/>
      <c r="Z785" s="5"/>
    </row>
    <row r="786" spans="1:26" ht="15.75" customHeight="1" x14ac:dyDescent="0.25">
      <c r="A786" s="5"/>
      <c r="B786" s="5"/>
      <c r="C786" s="5"/>
      <c r="D786" s="5"/>
      <c r="E786" s="5"/>
      <c r="F786" s="5"/>
      <c r="G786" s="20"/>
      <c r="H786" s="5"/>
      <c r="I786" s="5"/>
      <c r="J786" s="5"/>
      <c r="K786" s="5"/>
      <c r="L786" s="5"/>
      <c r="M786" s="5"/>
      <c r="N786" s="5"/>
      <c r="O786" s="5"/>
      <c r="P786" s="5"/>
      <c r="Q786" s="5"/>
      <c r="R786" s="5"/>
      <c r="S786" s="5"/>
      <c r="T786" s="5"/>
      <c r="U786" s="5"/>
      <c r="V786" s="5"/>
      <c r="W786" s="5"/>
      <c r="X786" s="5"/>
      <c r="Y786" s="5"/>
      <c r="Z786" s="5"/>
    </row>
    <row r="787" spans="1:26" ht="15.75" customHeight="1" x14ac:dyDescent="0.25">
      <c r="A787" s="5"/>
      <c r="B787" s="5"/>
      <c r="C787" s="5"/>
      <c r="D787" s="5"/>
      <c r="E787" s="5"/>
      <c r="F787" s="5"/>
      <c r="G787" s="20"/>
      <c r="H787" s="5"/>
      <c r="I787" s="5"/>
      <c r="J787" s="5"/>
      <c r="K787" s="5"/>
      <c r="L787" s="5"/>
      <c r="M787" s="5"/>
      <c r="N787" s="5"/>
      <c r="O787" s="5"/>
      <c r="P787" s="5"/>
      <c r="Q787" s="5"/>
      <c r="R787" s="5"/>
      <c r="S787" s="5"/>
      <c r="T787" s="5"/>
      <c r="U787" s="5"/>
      <c r="V787" s="5"/>
      <c r="W787" s="5"/>
      <c r="X787" s="5"/>
      <c r="Y787" s="5"/>
      <c r="Z787" s="5"/>
    </row>
    <row r="788" spans="1:26" ht="15.75" customHeight="1" x14ac:dyDescent="0.25">
      <c r="A788" s="5"/>
      <c r="B788" s="5"/>
      <c r="C788" s="5"/>
      <c r="D788" s="5"/>
      <c r="E788" s="5"/>
      <c r="F788" s="5"/>
      <c r="G788" s="20"/>
      <c r="H788" s="5"/>
      <c r="I788" s="5"/>
      <c r="J788" s="5"/>
      <c r="K788" s="5"/>
      <c r="L788" s="5"/>
      <c r="M788" s="5"/>
      <c r="N788" s="5"/>
      <c r="O788" s="5"/>
      <c r="P788" s="5"/>
      <c r="Q788" s="5"/>
      <c r="R788" s="5"/>
      <c r="S788" s="5"/>
      <c r="T788" s="5"/>
      <c r="U788" s="5"/>
      <c r="V788" s="5"/>
      <c r="W788" s="5"/>
      <c r="X788" s="5"/>
      <c r="Y788" s="5"/>
      <c r="Z788" s="5"/>
    </row>
    <row r="789" spans="1:26" ht="15.75" customHeight="1" x14ac:dyDescent="0.25">
      <c r="A789" s="5"/>
      <c r="B789" s="5"/>
      <c r="C789" s="5"/>
      <c r="D789" s="5"/>
      <c r="E789" s="5"/>
      <c r="F789" s="5"/>
      <c r="G789" s="20"/>
      <c r="H789" s="5"/>
      <c r="I789" s="5"/>
      <c r="J789" s="5"/>
      <c r="K789" s="5"/>
      <c r="L789" s="5"/>
      <c r="M789" s="5"/>
      <c r="N789" s="5"/>
      <c r="O789" s="5"/>
      <c r="P789" s="5"/>
      <c r="Q789" s="5"/>
      <c r="R789" s="5"/>
      <c r="S789" s="5"/>
      <c r="T789" s="5"/>
      <c r="U789" s="5"/>
      <c r="V789" s="5"/>
      <c r="W789" s="5"/>
      <c r="X789" s="5"/>
      <c r="Y789" s="5"/>
      <c r="Z789" s="5"/>
    </row>
    <row r="790" spans="1:26" ht="15.75" customHeight="1" x14ac:dyDescent="0.25">
      <c r="A790" s="5"/>
      <c r="B790" s="5"/>
      <c r="C790" s="5"/>
      <c r="D790" s="5"/>
      <c r="E790" s="5"/>
      <c r="F790" s="5"/>
      <c r="G790" s="20"/>
      <c r="H790" s="5"/>
      <c r="I790" s="5"/>
      <c r="J790" s="5"/>
      <c r="K790" s="5"/>
      <c r="L790" s="5"/>
      <c r="M790" s="5"/>
      <c r="N790" s="5"/>
      <c r="O790" s="5"/>
      <c r="P790" s="5"/>
      <c r="Q790" s="5"/>
      <c r="R790" s="5"/>
      <c r="S790" s="5"/>
      <c r="T790" s="5"/>
      <c r="U790" s="5"/>
      <c r="V790" s="5"/>
      <c r="W790" s="5"/>
      <c r="X790" s="5"/>
      <c r="Y790" s="5"/>
      <c r="Z790" s="5"/>
    </row>
    <row r="791" spans="1:26" ht="15.75" customHeight="1" x14ac:dyDescent="0.25">
      <c r="A791" s="5"/>
      <c r="B791" s="5"/>
      <c r="C791" s="5"/>
      <c r="D791" s="5"/>
      <c r="E791" s="5"/>
      <c r="F791" s="5"/>
      <c r="G791" s="20"/>
      <c r="H791" s="5"/>
      <c r="I791" s="5"/>
      <c r="J791" s="5"/>
      <c r="K791" s="5"/>
      <c r="L791" s="5"/>
      <c r="M791" s="5"/>
      <c r="N791" s="5"/>
      <c r="O791" s="5"/>
      <c r="P791" s="5"/>
      <c r="Q791" s="5"/>
      <c r="R791" s="5"/>
      <c r="S791" s="5"/>
      <c r="T791" s="5"/>
      <c r="U791" s="5"/>
      <c r="V791" s="5"/>
      <c r="W791" s="5"/>
      <c r="X791" s="5"/>
      <c r="Y791" s="5"/>
      <c r="Z791" s="5"/>
    </row>
    <row r="792" spans="1:26" ht="15.75" customHeight="1" x14ac:dyDescent="0.25">
      <c r="A792" s="5"/>
      <c r="B792" s="5"/>
      <c r="C792" s="5"/>
      <c r="D792" s="5"/>
      <c r="E792" s="5"/>
      <c r="F792" s="5"/>
      <c r="G792" s="20"/>
      <c r="H792" s="5"/>
      <c r="I792" s="5"/>
      <c r="J792" s="5"/>
      <c r="K792" s="5"/>
      <c r="L792" s="5"/>
      <c r="M792" s="5"/>
      <c r="N792" s="5"/>
      <c r="O792" s="5"/>
      <c r="P792" s="5"/>
      <c r="Q792" s="5"/>
      <c r="R792" s="5"/>
      <c r="S792" s="5"/>
      <c r="T792" s="5"/>
      <c r="U792" s="5"/>
      <c r="V792" s="5"/>
      <c r="W792" s="5"/>
      <c r="X792" s="5"/>
      <c r="Y792" s="5"/>
      <c r="Z792" s="5"/>
    </row>
    <row r="793" spans="1:26" ht="15.75" customHeight="1" x14ac:dyDescent="0.25">
      <c r="A793" s="5"/>
      <c r="B793" s="5"/>
      <c r="C793" s="5"/>
      <c r="D793" s="5"/>
      <c r="E793" s="5"/>
      <c r="F793" s="5"/>
      <c r="G793" s="20"/>
      <c r="H793" s="5"/>
      <c r="I793" s="5"/>
      <c r="J793" s="5"/>
      <c r="K793" s="5"/>
      <c r="L793" s="5"/>
      <c r="M793" s="5"/>
      <c r="N793" s="5"/>
      <c r="O793" s="5"/>
      <c r="P793" s="5"/>
      <c r="Q793" s="5"/>
      <c r="R793" s="5"/>
      <c r="S793" s="5"/>
      <c r="T793" s="5"/>
      <c r="U793" s="5"/>
      <c r="V793" s="5"/>
      <c r="W793" s="5"/>
      <c r="X793" s="5"/>
      <c r="Y793" s="5"/>
      <c r="Z793" s="5"/>
    </row>
    <row r="794" spans="1:26" ht="15.75" customHeight="1" x14ac:dyDescent="0.25">
      <c r="A794" s="5"/>
      <c r="B794" s="5"/>
      <c r="C794" s="5"/>
      <c r="D794" s="5"/>
      <c r="E794" s="5"/>
      <c r="F794" s="5"/>
      <c r="G794" s="20"/>
      <c r="H794" s="5"/>
      <c r="I794" s="5"/>
      <c r="J794" s="5"/>
      <c r="K794" s="5"/>
      <c r="L794" s="5"/>
      <c r="M794" s="5"/>
      <c r="N794" s="5"/>
      <c r="O794" s="5"/>
      <c r="P794" s="5"/>
      <c r="Q794" s="5"/>
      <c r="R794" s="5"/>
      <c r="S794" s="5"/>
      <c r="T794" s="5"/>
      <c r="U794" s="5"/>
      <c r="V794" s="5"/>
      <c r="W794" s="5"/>
      <c r="X794" s="5"/>
      <c r="Y794" s="5"/>
      <c r="Z794" s="5"/>
    </row>
    <row r="795" spans="1:26" ht="15.75" customHeight="1" x14ac:dyDescent="0.25">
      <c r="A795" s="5"/>
      <c r="B795" s="5"/>
      <c r="C795" s="5"/>
      <c r="D795" s="5"/>
      <c r="E795" s="5"/>
      <c r="F795" s="5"/>
      <c r="G795" s="20"/>
      <c r="H795" s="5"/>
      <c r="I795" s="5"/>
      <c r="J795" s="5"/>
      <c r="K795" s="5"/>
      <c r="L795" s="5"/>
      <c r="M795" s="5"/>
      <c r="N795" s="5"/>
      <c r="O795" s="5"/>
      <c r="P795" s="5"/>
      <c r="Q795" s="5"/>
      <c r="R795" s="5"/>
      <c r="S795" s="5"/>
      <c r="T795" s="5"/>
      <c r="U795" s="5"/>
      <c r="V795" s="5"/>
      <c r="W795" s="5"/>
      <c r="X795" s="5"/>
      <c r="Y795" s="5"/>
      <c r="Z795" s="5"/>
    </row>
    <row r="796" spans="1:26" ht="15.75" customHeight="1" x14ac:dyDescent="0.25">
      <c r="A796" s="5"/>
      <c r="B796" s="5"/>
      <c r="C796" s="5"/>
      <c r="D796" s="5"/>
      <c r="E796" s="5"/>
      <c r="F796" s="5"/>
      <c r="G796" s="20"/>
      <c r="H796" s="5"/>
      <c r="I796" s="5"/>
      <c r="J796" s="5"/>
      <c r="K796" s="5"/>
      <c r="L796" s="5"/>
      <c r="M796" s="5"/>
      <c r="N796" s="5"/>
      <c r="O796" s="5"/>
      <c r="P796" s="5"/>
      <c r="Q796" s="5"/>
      <c r="R796" s="5"/>
      <c r="S796" s="5"/>
      <c r="T796" s="5"/>
      <c r="U796" s="5"/>
      <c r="V796" s="5"/>
      <c r="W796" s="5"/>
      <c r="X796" s="5"/>
      <c r="Y796" s="5"/>
      <c r="Z796" s="5"/>
    </row>
    <row r="797" spans="1:26" ht="15.75" customHeight="1" x14ac:dyDescent="0.25">
      <c r="A797" s="5"/>
      <c r="B797" s="5"/>
      <c r="C797" s="5"/>
      <c r="D797" s="5"/>
      <c r="E797" s="5"/>
      <c r="F797" s="5"/>
      <c r="G797" s="20"/>
      <c r="H797" s="5"/>
      <c r="I797" s="5"/>
      <c r="J797" s="5"/>
      <c r="K797" s="5"/>
      <c r="L797" s="5"/>
      <c r="M797" s="5"/>
      <c r="N797" s="5"/>
      <c r="O797" s="5"/>
      <c r="P797" s="5"/>
      <c r="Q797" s="5"/>
      <c r="R797" s="5"/>
      <c r="S797" s="5"/>
      <c r="T797" s="5"/>
      <c r="U797" s="5"/>
      <c r="V797" s="5"/>
      <c r="W797" s="5"/>
      <c r="X797" s="5"/>
      <c r="Y797" s="5"/>
      <c r="Z797" s="5"/>
    </row>
    <row r="798" spans="1:26" ht="15.75" customHeight="1" x14ac:dyDescent="0.25">
      <c r="A798" s="5"/>
      <c r="B798" s="5"/>
      <c r="C798" s="5"/>
      <c r="D798" s="5"/>
      <c r="E798" s="5"/>
      <c r="F798" s="5"/>
      <c r="G798" s="20"/>
      <c r="H798" s="5"/>
      <c r="I798" s="5"/>
      <c r="J798" s="5"/>
      <c r="K798" s="5"/>
      <c r="L798" s="5"/>
      <c r="M798" s="5"/>
      <c r="N798" s="5"/>
      <c r="O798" s="5"/>
      <c r="P798" s="5"/>
      <c r="Q798" s="5"/>
      <c r="R798" s="5"/>
      <c r="S798" s="5"/>
      <c r="T798" s="5"/>
      <c r="U798" s="5"/>
      <c r="V798" s="5"/>
      <c r="W798" s="5"/>
      <c r="X798" s="5"/>
      <c r="Y798" s="5"/>
      <c r="Z798" s="5"/>
    </row>
    <row r="799" spans="1:26" ht="15.75" customHeight="1" x14ac:dyDescent="0.25">
      <c r="A799" s="5"/>
      <c r="B799" s="5"/>
      <c r="C799" s="5"/>
      <c r="D799" s="5"/>
      <c r="E799" s="5"/>
      <c r="F799" s="5"/>
      <c r="G799" s="20"/>
      <c r="H799" s="5"/>
      <c r="I799" s="5"/>
      <c r="J799" s="5"/>
      <c r="K799" s="5"/>
      <c r="L799" s="5"/>
      <c r="M799" s="5"/>
      <c r="N799" s="5"/>
      <c r="O799" s="5"/>
      <c r="P799" s="5"/>
      <c r="Q799" s="5"/>
      <c r="R799" s="5"/>
      <c r="S799" s="5"/>
      <c r="T799" s="5"/>
      <c r="U799" s="5"/>
      <c r="V799" s="5"/>
      <c r="W799" s="5"/>
      <c r="X799" s="5"/>
      <c r="Y799" s="5"/>
      <c r="Z799" s="5"/>
    </row>
    <row r="800" spans="1:26" ht="15.75" customHeight="1" x14ac:dyDescent="0.25">
      <c r="A800" s="5"/>
      <c r="B800" s="5"/>
      <c r="C800" s="5"/>
      <c r="D800" s="5"/>
      <c r="E800" s="5"/>
      <c r="F800" s="5"/>
      <c r="G800" s="20"/>
      <c r="H800" s="5"/>
      <c r="I800" s="5"/>
      <c r="J800" s="5"/>
      <c r="K800" s="5"/>
      <c r="L800" s="5"/>
      <c r="M800" s="5"/>
      <c r="N800" s="5"/>
      <c r="O800" s="5"/>
      <c r="P800" s="5"/>
      <c r="Q800" s="5"/>
      <c r="R800" s="5"/>
      <c r="S800" s="5"/>
      <c r="T800" s="5"/>
      <c r="U800" s="5"/>
      <c r="V800" s="5"/>
      <c r="W800" s="5"/>
      <c r="X800" s="5"/>
      <c r="Y800" s="5"/>
      <c r="Z800" s="5"/>
    </row>
    <row r="801" spans="1:26" ht="15.75" customHeight="1" x14ac:dyDescent="0.25">
      <c r="A801" s="5"/>
      <c r="B801" s="5"/>
      <c r="C801" s="5"/>
      <c r="D801" s="5"/>
      <c r="E801" s="5"/>
      <c r="F801" s="5"/>
      <c r="G801" s="20"/>
      <c r="H801" s="5"/>
      <c r="I801" s="5"/>
      <c r="J801" s="5"/>
      <c r="K801" s="5"/>
      <c r="L801" s="5"/>
      <c r="M801" s="5"/>
      <c r="N801" s="5"/>
      <c r="O801" s="5"/>
      <c r="P801" s="5"/>
      <c r="Q801" s="5"/>
      <c r="R801" s="5"/>
      <c r="S801" s="5"/>
      <c r="T801" s="5"/>
      <c r="U801" s="5"/>
      <c r="V801" s="5"/>
      <c r="W801" s="5"/>
      <c r="X801" s="5"/>
      <c r="Y801" s="5"/>
      <c r="Z801" s="5"/>
    </row>
    <row r="802" spans="1:26" ht="15.75" customHeight="1" x14ac:dyDescent="0.25">
      <c r="A802" s="5"/>
      <c r="B802" s="5"/>
      <c r="C802" s="5"/>
      <c r="D802" s="5"/>
      <c r="E802" s="5"/>
      <c r="F802" s="5"/>
      <c r="G802" s="20"/>
      <c r="H802" s="5"/>
      <c r="I802" s="5"/>
      <c r="J802" s="5"/>
      <c r="K802" s="5"/>
      <c r="L802" s="5"/>
      <c r="M802" s="5"/>
      <c r="N802" s="5"/>
      <c r="O802" s="5"/>
      <c r="P802" s="5"/>
      <c r="Q802" s="5"/>
      <c r="R802" s="5"/>
      <c r="S802" s="5"/>
      <c r="T802" s="5"/>
      <c r="U802" s="5"/>
      <c r="V802" s="5"/>
      <c r="W802" s="5"/>
      <c r="X802" s="5"/>
      <c r="Y802" s="5"/>
      <c r="Z802" s="5"/>
    </row>
    <row r="803" spans="1:26" ht="15.75" customHeight="1" x14ac:dyDescent="0.25">
      <c r="A803" s="5"/>
      <c r="B803" s="5"/>
      <c r="C803" s="5"/>
      <c r="D803" s="5"/>
      <c r="E803" s="5"/>
      <c r="F803" s="5"/>
      <c r="G803" s="20"/>
      <c r="H803" s="5"/>
      <c r="I803" s="5"/>
      <c r="J803" s="5"/>
      <c r="K803" s="5"/>
      <c r="L803" s="5"/>
      <c r="M803" s="5"/>
      <c r="N803" s="5"/>
      <c r="O803" s="5"/>
      <c r="P803" s="5"/>
      <c r="Q803" s="5"/>
      <c r="R803" s="5"/>
      <c r="S803" s="5"/>
      <c r="T803" s="5"/>
      <c r="U803" s="5"/>
      <c r="V803" s="5"/>
      <c r="W803" s="5"/>
      <c r="X803" s="5"/>
      <c r="Y803" s="5"/>
      <c r="Z803" s="5"/>
    </row>
    <row r="804" spans="1:26" ht="15.75" customHeight="1" x14ac:dyDescent="0.25">
      <c r="A804" s="5"/>
      <c r="B804" s="5"/>
      <c r="C804" s="5"/>
      <c r="D804" s="5"/>
      <c r="E804" s="5"/>
      <c r="F804" s="5"/>
      <c r="G804" s="20"/>
      <c r="H804" s="5"/>
      <c r="I804" s="5"/>
      <c r="J804" s="5"/>
      <c r="K804" s="5"/>
      <c r="L804" s="5"/>
      <c r="M804" s="5"/>
      <c r="N804" s="5"/>
      <c r="O804" s="5"/>
      <c r="P804" s="5"/>
      <c r="Q804" s="5"/>
      <c r="R804" s="5"/>
      <c r="S804" s="5"/>
      <c r="T804" s="5"/>
      <c r="U804" s="5"/>
      <c r="V804" s="5"/>
      <c r="W804" s="5"/>
      <c r="X804" s="5"/>
      <c r="Y804" s="5"/>
      <c r="Z804" s="5"/>
    </row>
    <row r="805" spans="1:26" ht="15.75" customHeight="1" x14ac:dyDescent="0.25">
      <c r="A805" s="5"/>
      <c r="B805" s="5"/>
      <c r="C805" s="5"/>
      <c r="D805" s="5"/>
      <c r="E805" s="5"/>
      <c r="F805" s="5"/>
      <c r="G805" s="20"/>
      <c r="H805" s="5"/>
      <c r="I805" s="5"/>
      <c r="J805" s="5"/>
      <c r="K805" s="5"/>
      <c r="L805" s="5"/>
      <c r="M805" s="5"/>
      <c r="N805" s="5"/>
      <c r="O805" s="5"/>
      <c r="P805" s="5"/>
      <c r="Q805" s="5"/>
      <c r="R805" s="5"/>
      <c r="S805" s="5"/>
      <c r="T805" s="5"/>
      <c r="U805" s="5"/>
      <c r="V805" s="5"/>
      <c r="W805" s="5"/>
      <c r="X805" s="5"/>
      <c r="Y805" s="5"/>
      <c r="Z805" s="5"/>
    </row>
    <row r="806" spans="1:26" ht="15.75" customHeight="1" x14ac:dyDescent="0.25">
      <c r="A806" s="5"/>
      <c r="B806" s="5"/>
      <c r="C806" s="5"/>
      <c r="D806" s="5"/>
      <c r="E806" s="5"/>
      <c r="F806" s="5"/>
      <c r="G806" s="20"/>
      <c r="H806" s="5"/>
      <c r="I806" s="5"/>
      <c r="J806" s="5"/>
      <c r="K806" s="5"/>
      <c r="L806" s="5"/>
      <c r="M806" s="5"/>
      <c r="N806" s="5"/>
      <c r="O806" s="5"/>
      <c r="P806" s="5"/>
      <c r="Q806" s="5"/>
      <c r="R806" s="5"/>
      <c r="S806" s="5"/>
      <c r="T806" s="5"/>
      <c r="U806" s="5"/>
      <c r="V806" s="5"/>
      <c r="W806" s="5"/>
      <c r="X806" s="5"/>
      <c r="Y806" s="5"/>
      <c r="Z806" s="5"/>
    </row>
    <row r="807" spans="1:26" ht="15.75" customHeight="1" x14ac:dyDescent="0.25">
      <c r="A807" s="5"/>
      <c r="B807" s="5"/>
      <c r="C807" s="5"/>
      <c r="D807" s="5"/>
      <c r="E807" s="5"/>
      <c r="F807" s="5"/>
      <c r="G807" s="20"/>
      <c r="H807" s="5"/>
      <c r="I807" s="5"/>
      <c r="J807" s="5"/>
      <c r="K807" s="5"/>
      <c r="L807" s="5"/>
      <c r="M807" s="5"/>
      <c r="N807" s="5"/>
      <c r="O807" s="5"/>
      <c r="P807" s="5"/>
      <c r="Q807" s="5"/>
      <c r="R807" s="5"/>
      <c r="S807" s="5"/>
      <c r="T807" s="5"/>
      <c r="U807" s="5"/>
      <c r="V807" s="5"/>
      <c r="W807" s="5"/>
      <c r="X807" s="5"/>
      <c r="Y807" s="5"/>
      <c r="Z807" s="5"/>
    </row>
    <row r="808" spans="1:26" ht="15.75" customHeight="1" x14ac:dyDescent="0.25">
      <c r="A808" s="5"/>
      <c r="B808" s="5"/>
      <c r="C808" s="5"/>
      <c r="D808" s="5"/>
      <c r="E808" s="5"/>
      <c r="F808" s="5"/>
      <c r="G808" s="20"/>
      <c r="H808" s="5"/>
      <c r="I808" s="5"/>
      <c r="J808" s="5"/>
      <c r="K808" s="5"/>
      <c r="L808" s="5"/>
      <c r="M808" s="5"/>
      <c r="N808" s="5"/>
      <c r="O808" s="5"/>
      <c r="P808" s="5"/>
      <c r="Q808" s="5"/>
      <c r="R808" s="5"/>
      <c r="S808" s="5"/>
      <c r="T808" s="5"/>
      <c r="U808" s="5"/>
      <c r="V808" s="5"/>
      <c r="W808" s="5"/>
      <c r="X808" s="5"/>
      <c r="Y808" s="5"/>
      <c r="Z808" s="5"/>
    </row>
    <row r="809" spans="1:26" ht="15.75" customHeight="1" x14ac:dyDescent="0.25">
      <c r="A809" s="5"/>
      <c r="B809" s="5"/>
      <c r="C809" s="5"/>
      <c r="D809" s="5"/>
      <c r="E809" s="5"/>
      <c r="F809" s="5"/>
      <c r="G809" s="20"/>
      <c r="H809" s="5"/>
      <c r="I809" s="5"/>
      <c r="J809" s="5"/>
      <c r="K809" s="5"/>
      <c r="L809" s="5"/>
      <c r="M809" s="5"/>
      <c r="N809" s="5"/>
      <c r="O809" s="5"/>
      <c r="P809" s="5"/>
      <c r="Q809" s="5"/>
      <c r="R809" s="5"/>
      <c r="S809" s="5"/>
      <c r="T809" s="5"/>
      <c r="U809" s="5"/>
      <c r="V809" s="5"/>
      <c r="W809" s="5"/>
      <c r="X809" s="5"/>
      <c r="Y809" s="5"/>
      <c r="Z809" s="5"/>
    </row>
    <row r="810" spans="1:26" ht="15.75" customHeight="1" x14ac:dyDescent="0.25">
      <c r="A810" s="5"/>
      <c r="B810" s="5"/>
      <c r="C810" s="5"/>
      <c r="D810" s="5"/>
      <c r="E810" s="5"/>
      <c r="F810" s="5"/>
      <c r="G810" s="20"/>
      <c r="H810" s="5"/>
      <c r="I810" s="5"/>
      <c r="J810" s="5"/>
      <c r="K810" s="5"/>
      <c r="L810" s="5"/>
      <c r="M810" s="5"/>
      <c r="N810" s="5"/>
      <c r="O810" s="5"/>
      <c r="P810" s="5"/>
      <c r="Q810" s="5"/>
      <c r="R810" s="5"/>
      <c r="S810" s="5"/>
      <c r="T810" s="5"/>
      <c r="U810" s="5"/>
      <c r="V810" s="5"/>
      <c r="W810" s="5"/>
      <c r="X810" s="5"/>
      <c r="Y810" s="5"/>
      <c r="Z810" s="5"/>
    </row>
    <row r="811" spans="1:26" ht="15.75" customHeight="1" x14ac:dyDescent="0.25">
      <c r="A811" s="5"/>
      <c r="B811" s="5"/>
      <c r="C811" s="5"/>
      <c r="D811" s="5"/>
      <c r="E811" s="5"/>
      <c r="F811" s="5"/>
      <c r="G811" s="20"/>
      <c r="H811" s="5"/>
      <c r="I811" s="5"/>
      <c r="J811" s="5"/>
      <c r="K811" s="5"/>
      <c r="L811" s="5"/>
      <c r="M811" s="5"/>
      <c r="N811" s="5"/>
      <c r="O811" s="5"/>
      <c r="P811" s="5"/>
      <c r="Q811" s="5"/>
      <c r="R811" s="5"/>
      <c r="S811" s="5"/>
      <c r="T811" s="5"/>
      <c r="U811" s="5"/>
      <c r="V811" s="5"/>
      <c r="W811" s="5"/>
      <c r="X811" s="5"/>
      <c r="Y811" s="5"/>
      <c r="Z811" s="5"/>
    </row>
    <row r="812" spans="1:26" ht="15.75" customHeight="1" x14ac:dyDescent="0.25">
      <c r="A812" s="5"/>
      <c r="B812" s="5"/>
      <c r="C812" s="5"/>
      <c r="D812" s="5"/>
      <c r="E812" s="5"/>
      <c r="F812" s="5"/>
      <c r="G812" s="20"/>
      <c r="H812" s="5"/>
      <c r="I812" s="5"/>
      <c r="J812" s="5"/>
      <c r="K812" s="5"/>
      <c r="L812" s="5"/>
      <c r="M812" s="5"/>
      <c r="N812" s="5"/>
      <c r="O812" s="5"/>
      <c r="P812" s="5"/>
      <c r="Q812" s="5"/>
      <c r="R812" s="5"/>
      <c r="S812" s="5"/>
      <c r="T812" s="5"/>
      <c r="U812" s="5"/>
      <c r="V812" s="5"/>
      <c r="W812" s="5"/>
      <c r="X812" s="5"/>
      <c r="Y812" s="5"/>
      <c r="Z812" s="5"/>
    </row>
    <row r="813" spans="1:26" ht="15.75" customHeight="1" x14ac:dyDescent="0.25">
      <c r="A813" s="5"/>
      <c r="B813" s="5"/>
      <c r="C813" s="5"/>
      <c r="D813" s="5"/>
      <c r="E813" s="5"/>
      <c r="F813" s="5"/>
      <c r="G813" s="20"/>
      <c r="H813" s="5"/>
      <c r="I813" s="5"/>
      <c r="J813" s="5"/>
      <c r="K813" s="5"/>
      <c r="L813" s="5"/>
      <c r="M813" s="5"/>
      <c r="N813" s="5"/>
      <c r="O813" s="5"/>
      <c r="P813" s="5"/>
      <c r="Q813" s="5"/>
      <c r="R813" s="5"/>
      <c r="S813" s="5"/>
      <c r="T813" s="5"/>
      <c r="U813" s="5"/>
      <c r="V813" s="5"/>
      <c r="W813" s="5"/>
      <c r="X813" s="5"/>
      <c r="Y813" s="5"/>
      <c r="Z813" s="5"/>
    </row>
    <row r="814" spans="1:26" ht="15.75" customHeight="1" x14ac:dyDescent="0.25">
      <c r="A814" s="5"/>
      <c r="B814" s="5"/>
      <c r="C814" s="5"/>
      <c r="D814" s="5"/>
      <c r="E814" s="5"/>
      <c r="F814" s="5"/>
      <c r="G814" s="20"/>
      <c r="H814" s="5"/>
      <c r="I814" s="5"/>
      <c r="J814" s="5"/>
      <c r="K814" s="5"/>
      <c r="L814" s="5"/>
      <c r="M814" s="5"/>
      <c r="N814" s="5"/>
      <c r="O814" s="5"/>
      <c r="P814" s="5"/>
      <c r="Q814" s="5"/>
      <c r="R814" s="5"/>
      <c r="S814" s="5"/>
      <c r="T814" s="5"/>
      <c r="U814" s="5"/>
      <c r="V814" s="5"/>
      <c r="W814" s="5"/>
      <c r="X814" s="5"/>
      <c r="Y814" s="5"/>
      <c r="Z814" s="5"/>
    </row>
    <row r="815" spans="1:26" ht="15.75" customHeight="1" x14ac:dyDescent="0.25">
      <c r="A815" s="5"/>
      <c r="B815" s="5"/>
      <c r="C815" s="5"/>
      <c r="D815" s="5"/>
      <c r="E815" s="5"/>
      <c r="F815" s="5"/>
      <c r="G815" s="20"/>
      <c r="H815" s="5"/>
      <c r="I815" s="5"/>
      <c r="J815" s="5"/>
      <c r="K815" s="5"/>
      <c r="L815" s="5"/>
      <c r="M815" s="5"/>
      <c r="N815" s="5"/>
      <c r="O815" s="5"/>
      <c r="P815" s="5"/>
      <c r="Q815" s="5"/>
      <c r="R815" s="5"/>
      <c r="S815" s="5"/>
      <c r="T815" s="5"/>
      <c r="U815" s="5"/>
      <c r="V815" s="5"/>
      <c r="W815" s="5"/>
      <c r="X815" s="5"/>
      <c r="Y815" s="5"/>
      <c r="Z815" s="5"/>
    </row>
    <row r="816" spans="1:26" ht="15.75" customHeight="1" x14ac:dyDescent="0.25">
      <c r="A816" s="5"/>
      <c r="B816" s="5"/>
      <c r="C816" s="5"/>
      <c r="D816" s="5"/>
      <c r="E816" s="5"/>
      <c r="F816" s="5"/>
      <c r="G816" s="20"/>
      <c r="H816" s="5"/>
      <c r="I816" s="5"/>
      <c r="J816" s="5"/>
      <c r="K816" s="5"/>
      <c r="L816" s="5"/>
      <c r="M816" s="5"/>
      <c r="N816" s="5"/>
      <c r="O816" s="5"/>
      <c r="P816" s="5"/>
      <c r="Q816" s="5"/>
      <c r="R816" s="5"/>
      <c r="S816" s="5"/>
      <c r="T816" s="5"/>
      <c r="U816" s="5"/>
      <c r="V816" s="5"/>
      <c r="W816" s="5"/>
      <c r="X816" s="5"/>
      <c r="Y816" s="5"/>
      <c r="Z816" s="5"/>
    </row>
    <row r="817" spans="1:26" ht="15.75" customHeight="1" x14ac:dyDescent="0.25">
      <c r="A817" s="5"/>
      <c r="B817" s="5"/>
      <c r="C817" s="5"/>
      <c r="D817" s="5"/>
      <c r="E817" s="5"/>
      <c r="F817" s="5"/>
      <c r="G817" s="20"/>
      <c r="H817" s="5"/>
      <c r="I817" s="5"/>
      <c r="J817" s="5"/>
      <c r="K817" s="5"/>
      <c r="L817" s="5"/>
      <c r="M817" s="5"/>
      <c r="N817" s="5"/>
      <c r="O817" s="5"/>
      <c r="P817" s="5"/>
      <c r="Q817" s="5"/>
      <c r="R817" s="5"/>
      <c r="S817" s="5"/>
      <c r="T817" s="5"/>
      <c r="U817" s="5"/>
      <c r="V817" s="5"/>
      <c r="W817" s="5"/>
      <c r="X817" s="5"/>
      <c r="Y817" s="5"/>
      <c r="Z817" s="5"/>
    </row>
    <row r="818" spans="1:26" ht="15.75" customHeight="1" x14ac:dyDescent="0.25">
      <c r="A818" s="5"/>
      <c r="B818" s="5"/>
      <c r="C818" s="5"/>
      <c r="D818" s="5"/>
      <c r="E818" s="5"/>
      <c r="F818" s="5"/>
      <c r="G818" s="20"/>
      <c r="H818" s="5"/>
      <c r="I818" s="5"/>
      <c r="J818" s="5"/>
      <c r="K818" s="5"/>
      <c r="L818" s="5"/>
      <c r="M818" s="5"/>
      <c r="N818" s="5"/>
      <c r="O818" s="5"/>
      <c r="P818" s="5"/>
      <c r="Q818" s="5"/>
      <c r="R818" s="5"/>
      <c r="S818" s="5"/>
      <c r="T818" s="5"/>
      <c r="U818" s="5"/>
      <c r="V818" s="5"/>
      <c r="W818" s="5"/>
      <c r="X818" s="5"/>
      <c r="Y818" s="5"/>
      <c r="Z818" s="5"/>
    </row>
    <row r="819" spans="1:26" ht="15.75" customHeight="1" x14ac:dyDescent="0.25">
      <c r="A819" s="5"/>
      <c r="B819" s="5"/>
      <c r="C819" s="5"/>
      <c r="D819" s="5"/>
      <c r="E819" s="5"/>
      <c r="F819" s="5"/>
      <c r="G819" s="20"/>
      <c r="H819" s="5"/>
      <c r="I819" s="5"/>
      <c r="J819" s="5"/>
      <c r="K819" s="5"/>
      <c r="L819" s="5"/>
      <c r="M819" s="5"/>
      <c r="N819" s="5"/>
      <c r="O819" s="5"/>
      <c r="P819" s="5"/>
      <c r="Q819" s="5"/>
      <c r="R819" s="5"/>
      <c r="S819" s="5"/>
      <c r="T819" s="5"/>
      <c r="U819" s="5"/>
      <c r="V819" s="5"/>
      <c r="W819" s="5"/>
      <c r="X819" s="5"/>
      <c r="Y819" s="5"/>
      <c r="Z819" s="5"/>
    </row>
    <row r="820" spans="1:26" ht="15.75" customHeight="1" x14ac:dyDescent="0.25">
      <c r="A820" s="5"/>
      <c r="B820" s="5"/>
      <c r="C820" s="5"/>
      <c r="D820" s="5"/>
      <c r="E820" s="5"/>
      <c r="F820" s="5"/>
      <c r="G820" s="20"/>
      <c r="H820" s="5"/>
      <c r="I820" s="5"/>
      <c r="J820" s="5"/>
      <c r="K820" s="5"/>
      <c r="L820" s="5"/>
      <c r="M820" s="5"/>
      <c r="N820" s="5"/>
      <c r="O820" s="5"/>
      <c r="P820" s="5"/>
      <c r="Q820" s="5"/>
      <c r="R820" s="5"/>
      <c r="S820" s="5"/>
      <c r="T820" s="5"/>
      <c r="U820" s="5"/>
      <c r="V820" s="5"/>
      <c r="W820" s="5"/>
      <c r="X820" s="5"/>
      <c r="Y820" s="5"/>
      <c r="Z820" s="5"/>
    </row>
    <row r="821" spans="1:26" ht="15.75" customHeight="1" x14ac:dyDescent="0.25">
      <c r="A821" s="5"/>
      <c r="B821" s="5"/>
      <c r="C821" s="5"/>
      <c r="D821" s="5"/>
      <c r="E821" s="5"/>
      <c r="F821" s="5"/>
      <c r="G821" s="20"/>
      <c r="H821" s="5"/>
      <c r="I821" s="5"/>
      <c r="J821" s="5"/>
      <c r="K821" s="5"/>
      <c r="L821" s="5"/>
      <c r="M821" s="5"/>
      <c r="N821" s="5"/>
      <c r="O821" s="5"/>
      <c r="P821" s="5"/>
      <c r="Q821" s="5"/>
      <c r="R821" s="5"/>
      <c r="S821" s="5"/>
      <c r="T821" s="5"/>
      <c r="U821" s="5"/>
      <c r="V821" s="5"/>
      <c r="W821" s="5"/>
      <c r="X821" s="5"/>
      <c r="Y821" s="5"/>
      <c r="Z821" s="5"/>
    </row>
    <row r="822" spans="1:26" ht="15.75" customHeight="1" x14ac:dyDescent="0.25">
      <c r="A822" s="5"/>
      <c r="B822" s="5"/>
      <c r="C822" s="5"/>
      <c r="D822" s="5"/>
      <c r="E822" s="5"/>
      <c r="F822" s="5"/>
      <c r="G822" s="20"/>
      <c r="H822" s="5"/>
      <c r="I822" s="5"/>
      <c r="J822" s="5"/>
      <c r="K822" s="5"/>
      <c r="L822" s="5"/>
      <c r="M822" s="5"/>
      <c r="N822" s="5"/>
      <c r="O822" s="5"/>
      <c r="P822" s="5"/>
      <c r="Q822" s="5"/>
      <c r="R822" s="5"/>
      <c r="S822" s="5"/>
      <c r="T822" s="5"/>
      <c r="U822" s="5"/>
      <c r="V822" s="5"/>
      <c r="W822" s="5"/>
      <c r="X822" s="5"/>
      <c r="Y822" s="5"/>
      <c r="Z822" s="5"/>
    </row>
    <row r="823" spans="1:26" ht="15.75" customHeight="1" x14ac:dyDescent="0.25">
      <c r="A823" s="5"/>
      <c r="B823" s="5"/>
      <c r="C823" s="5"/>
      <c r="D823" s="5"/>
      <c r="E823" s="5"/>
      <c r="F823" s="5"/>
      <c r="G823" s="20"/>
      <c r="H823" s="5"/>
      <c r="I823" s="5"/>
      <c r="J823" s="5"/>
      <c r="K823" s="5"/>
      <c r="L823" s="5"/>
      <c r="M823" s="5"/>
      <c r="N823" s="5"/>
      <c r="O823" s="5"/>
      <c r="P823" s="5"/>
      <c r="Q823" s="5"/>
      <c r="R823" s="5"/>
      <c r="S823" s="5"/>
      <c r="T823" s="5"/>
      <c r="U823" s="5"/>
      <c r="V823" s="5"/>
      <c r="W823" s="5"/>
      <c r="X823" s="5"/>
      <c r="Y823" s="5"/>
      <c r="Z823" s="5"/>
    </row>
    <row r="824" spans="1:26" ht="15.75" customHeight="1" x14ac:dyDescent="0.25">
      <c r="A824" s="5"/>
      <c r="B824" s="5"/>
      <c r="C824" s="5"/>
      <c r="D824" s="5"/>
      <c r="E824" s="5"/>
      <c r="F824" s="5"/>
      <c r="G824" s="20"/>
      <c r="H824" s="5"/>
      <c r="I824" s="5"/>
      <c r="J824" s="5"/>
      <c r="K824" s="5"/>
      <c r="L824" s="5"/>
      <c r="M824" s="5"/>
      <c r="N824" s="5"/>
      <c r="O824" s="5"/>
      <c r="P824" s="5"/>
      <c r="Q824" s="5"/>
      <c r="R824" s="5"/>
      <c r="S824" s="5"/>
      <c r="T824" s="5"/>
      <c r="U824" s="5"/>
      <c r="V824" s="5"/>
      <c r="W824" s="5"/>
      <c r="X824" s="5"/>
      <c r="Y824" s="5"/>
      <c r="Z824" s="5"/>
    </row>
    <row r="825" spans="1:26" ht="15.75" customHeight="1" x14ac:dyDescent="0.25">
      <c r="A825" s="5"/>
      <c r="B825" s="5"/>
      <c r="C825" s="5"/>
      <c r="D825" s="5"/>
      <c r="E825" s="5"/>
      <c r="F825" s="5"/>
      <c r="G825" s="20"/>
      <c r="H825" s="5"/>
      <c r="I825" s="5"/>
      <c r="J825" s="5"/>
      <c r="K825" s="5"/>
      <c r="L825" s="5"/>
      <c r="M825" s="5"/>
      <c r="N825" s="5"/>
      <c r="O825" s="5"/>
      <c r="P825" s="5"/>
      <c r="Q825" s="5"/>
      <c r="R825" s="5"/>
      <c r="S825" s="5"/>
      <c r="T825" s="5"/>
      <c r="U825" s="5"/>
      <c r="V825" s="5"/>
      <c r="W825" s="5"/>
      <c r="X825" s="5"/>
      <c r="Y825" s="5"/>
      <c r="Z825" s="5"/>
    </row>
    <row r="826" spans="1:26" ht="15.75" customHeight="1" x14ac:dyDescent="0.25">
      <c r="A826" s="5"/>
      <c r="B826" s="5"/>
      <c r="C826" s="5"/>
      <c r="D826" s="5"/>
      <c r="E826" s="5"/>
      <c r="F826" s="5"/>
      <c r="G826" s="20"/>
      <c r="H826" s="5"/>
      <c r="I826" s="5"/>
      <c r="J826" s="5"/>
      <c r="K826" s="5"/>
      <c r="L826" s="5"/>
      <c r="M826" s="5"/>
      <c r="N826" s="5"/>
      <c r="O826" s="5"/>
      <c r="P826" s="5"/>
      <c r="Q826" s="5"/>
      <c r="R826" s="5"/>
      <c r="S826" s="5"/>
      <c r="T826" s="5"/>
      <c r="U826" s="5"/>
      <c r="V826" s="5"/>
      <c r="W826" s="5"/>
      <c r="X826" s="5"/>
      <c r="Y826" s="5"/>
      <c r="Z826" s="5"/>
    </row>
    <row r="827" spans="1:26" ht="15.75" customHeight="1" x14ac:dyDescent="0.25">
      <c r="A827" s="5"/>
      <c r="B827" s="5"/>
      <c r="C827" s="5"/>
      <c r="D827" s="5"/>
      <c r="E827" s="5"/>
      <c r="F827" s="5"/>
      <c r="G827" s="20"/>
      <c r="H827" s="5"/>
      <c r="I827" s="5"/>
      <c r="J827" s="5"/>
      <c r="K827" s="5"/>
      <c r="L827" s="5"/>
      <c r="M827" s="5"/>
      <c r="N827" s="5"/>
      <c r="O827" s="5"/>
      <c r="P827" s="5"/>
      <c r="Q827" s="5"/>
      <c r="R827" s="5"/>
      <c r="S827" s="5"/>
      <c r="T827" s="5"/>
      <c r="U827" s="5"/>
      <c r="V827" s="5"/>
      <c r="W827" s="5"/>
      <c r="X827" s="5"/>
      <c r="Y827" s="5"/>
      <c r="Z827" s="5"/>
    </row>
    <row r="828" spans="1:26" ht="15.75" customHeight="1" x14ac:dyDescent="0.25">
      <c r="A828" s="5"/>
      <c r="B828" s="5"/>
      <c r="C828" s="5"/>
      <c r="D828" s="5"/>
      <c r="E828" s="5"/>
      <c r="F828" s="5"/>
      <c r="G828" s="20"/>
      <c r="H828" s="5"/>
      <c r="I828" s="5"/>
      <c r="J828" s="5"/>
      <c r="K828" s="5"/>
      <c r="L828" s="5"/>
      <c r="M828" s="5"/>
      <c r="N828" s="5"/>
      <c r="O828" s="5"/>
      <c r="P828" s="5"/>
      <c r="Q828" s="5"/>
      <c r="R828" s="5"/>
      <c r="S828" s="5"/>
      <c r="T828" s="5"/>
      <c r="U828" s="5"/>
      <c r="V828" s="5"/>
      <c r="W828" s="5"/>
      <c r="X828" s="5"/>
      <c r="Y828" s="5"/>
      <c r="Z828" s="5"/>
    </row>
    <row r="829" spans="1:26" ht="15.75" customHeight="1" x14ac:dyDescent="0.25">
      <c r="A829" s="5"/>
      <c r="B829" s="5"/>
      <c r="C829" s="5"/>
      <c r="D829" s="5"/>
      <c r="E829" s="5"/>
      <c r="F829" s="5"/>
      <c r="G829" s="20"/>
      <c r="H829" s="5"/>
      <c r="I829" s="5"/>
      <c r="J829" s="5"/>
      <c r="K829" s="5"/>
      <c r="L829" s="5"/>
      <c r="M829" s="5"/>
      <c r="N829" s="5"/>
      <c r="O829" s="5"/>
      <c r="P829" s="5"/>
      <c r="Q829" s="5"/>
      <c r="R829" s="5"/>
      <c r="S829" s="5"/>
      <c r="T829" s="5"/>
      <c r="U829" s="5"/>
      <c r="V829" s="5"/>
      <c r="W829" s="5"/>
      <c r="X829" s="5"/>
      <c r="Y829" s="5"/>
      <c r="Z829" s="5"/>
    </row>
    <row r="830" spans="1:26" ht="15.75" customHeight="1" x14ac:dyDescent="0.25">
      <c r="A830" s="5"/>
      <c r="B830" s="5"/>
      <c r="C830" s="5"/>
      <c r="D830" s="5"/>
      <c r="E830" s="5"/>
      <c r="F830" s="5"/>
      <c r="G830" s="20"/>
      <c r="H830" s="5"/>
      <c r="I830" s="5"/>
      <c r="J830" s="5"/>
      <c r="K830" s="5"/>
      <c r="L830" s="5"/>
      <c r="M830" s="5"/>
      <c r="N830" s="5"/>
      <c r="O830" s="5"/>
      <c r="P830" s="5"/>
      <c r="Q830" s="5"/>
      <c r="R830" s="5"/>
      <c r="S830" s="5"/>
      <c r="T830" s="5"/>
      <c r="U830" s="5"/>
      <c r="V830" s="5"/>
      <c r="W830" s="5"/>
      <c r="X830" s="5"/>
      <c r="Y830" s="5"/>
      <c r="Z830" s="5"/>
    </row>
    <row r="831" spans="1:26" ht="15.75" customHeight="1" x14ac:dyDescent="0.25">
      <c r="A831" s="5"/>
      <c r="B831" s="5"/>
      <c r="C831" s="5"/>
      <c r="D831" s="5"/>
      <c r="E831" s="5"/>
      <c r="F831" s="5"/>
      <c r="G831" s="20"/>
      <c r="H831" s="5"/>
      <c r="I831" s="5"/>
      <c r="J831" s="5"/>
      <c r="K831" s="5"/>
      <c r="L831" s="5"/>
      <c r="M831" s="5"/>
      <c r="N831" s="5"/>
      <c r="O831" s="5"/>
      <c r="P831" s="5"/>
      <c r="Q831" s="5"/>
      <c r="R831" s="5"/>
      <c r="S831" s="5"/>
      <c r="T831" s="5"/>
      <c r="U831" s="5"/>
      <c r="V831" s="5"/>
      <c r="W831" s="5"/>
      <c r="X831" s="5"/>
      <c r="Y831" s="5"/>
      <c r="Z831" s="5"/>
    </row>
    <row r="832" spans="1:26" ht="15.75" customHeight="1" x14ac:dyDescent="0.25">
      <c r="A832" s="5"/>
      <c r="B832" s="5"/>
      <c r="C832" s="5"/>
      <c r="D832" s="5"/>
      <c r="E832" s="5"/>
      <c r="F832" s="5"/>
      <c r="G832" s="20"/>
      <c r="H832" s="5"/>
      <c r="I832" s="5"/>
      <c r="J832" s="5"/>
      <c r="K832" s="5"/>
      <c r="L832" s="5"/>
      <c r="M832" s="5"/>
      <c r="N832" s="5"/>
      <c r="O832" s="5"/>
      <c r="P832" s="5"/>
      <c r="Q832" s="5"/>
      <c r="R832" s="5"/>
      <c r="S832" s="5"/>
      <c r="T832" s="5"/>
      <c r="U832" s="5"/>
      <c r="V832" s="5"/>
      <c r="W832" s="5"/>
      <c r="X832" s="5"/>
      <c r="Y832" s="5"/>
      <c r="Z832" s="5"/>
    </row>
    <row r="833" spans="1:26" ht="15.75" customHeight="1" x14ac:dyDescent="0.25">
      <c r="A833" s="5"/>
      <c r="B833" s="5"/>
      <c r="C833" s="5"/>
      <c r="D833" s="5"/>
      <c r="E833" s="5"/>
      <c r="F833" s="5"/>
      <c r="G833" s="20"/>
      <c r="H833" s="5"/>
      <c r="I833" s="5"/>
      <c r="J833" s="5"/>
      <c r="K833" s="5"/>
      <c r="L833" s="5"/>
      <c r="M833" s="5"/>
      <c r="N833" s="5"/>
      <c r="O833" s="5"/>
      <c r="P833" s="5"/>
      <c r="Q833" s="5"/>
      <c r="R833" s="5"/>
      <c r="S833" s="5"/>
      <c r="T833" s="5"/>
      <c r="U833" s="5"/>
      <c r="V833" s="5"/>
      <c r="W833" s="5"/>
      <c r="X833" s="5"/>
      <c r="Y833" s="5"/>
      <c r="Z833" s="5"/>
    </row>
    <row r="834" spans="1:26" ht="15.75" customHeight="1" x14ac:dyDescent="0.25">
      <c r="A834" s="5"/>
      <c r="B834" s="5"/>
      <c r="C834" s="5"/>
      <c r="D834" s="5"/>
      <c r="E834" s="5"/>
      <c r="F834" s="5"/>
      <c r="G834" s="20"/>
      <c r="H834" s="5"/>
      <c r="I834" s="5"/>
      <c r="J834" s="5"/>
      <c r="K834" s="5"/>
      <c r="L834" s="5"/>
      <c r="M834" s="5"/>
      <c r="N834" s="5"/>
      <c r="O834" s="5"/>
      <c r="P834" s="5"/>
      <c r="Q834" s="5"/>
      <c r="R834" s="5"/>
      <c r="S834" s="5"/>
      <c r="T834" s="5"/>
      <c r="U834" s="5"/>
      <c r="V834" s="5"/>
      <c r="W834" s="5"/>
      <c r="X834" s="5"/>
      <c r="Y834" s="5"/>
      <c r="Z834" s="5"/>
    </row>
    <row r="835" spans="1:26" ht="15.75" customHeight="1" x14ac:dyDescent="0.25">
      <c r="A835" s="5"/>
      <c r="B835" s="5"/>
      <c r="C835" s="5"/>
      <c r="D835" s="5"/>
      <c r="E835" s="5"/>
      <c r="F835" s="5"/>
      <c r="G835" s="20"/>
      <c r="H835" s="5"/>
      <c r="I835" s="5"/>
      <c r="J835" s="5"/>
      <c r="K835" s="5"/>
      <c r="L835" s="5"/>
      <c r="M835" s="5"/>
      <c r="N835" s="5"/>
      <c r="O835" s="5"/>
      <c r="P835" s="5"/>
      <c r="Q835" s="5"/>
      <c r="R835" s="5"/>
      <c r="S835" s="5"/>
      <c r="T835" s="5"/>
      <c r="U835" s="5"/>
      <c r="V835" s="5"/>
      <c r="W835" s="5"/>
      <c r="X835" s="5"/>
      <c r="Y835" s="5"/>
      <c r="Z835" s="5"/>
    </row>
    <row r="836" spans="1:26" ht="15.75" customHeight="1" x14ac:dyDescent="0.25">
      <c r="A836" s="5"/>
      <c r="B836" s="5"/>
      <c r="C836" s="5"/>
      <c r="D836" s="5"/>
      <c r="E836" s="5"/>
      <c r="F836" s="5"/>
      <c r="G836" s="20"/>
      <c r="H836" s="5"/>
      <c r="I836" s="5"/>
      <c r="J836" s="5"/>
      <c r="K836" s="5"/>
      <c r="L836" s="5"/>
      <c r="M836" s="5"/>
      <c r="N836" s="5"/>
      <c r="O836" s="5"/>
      <c r="P836" s="5"/>
      <c r="Q836" s="5"/>
      <c r="R836" s="5"/>
      <c r="S836" s="5"/>
      <c r="T836" s="5"/>
      <c r="U836" s="5"/>
      <c r="V836" s="5"/>
      <c r="W836" s="5"/>
      <c r="X836" s="5"/>
      <c r="Y836" s="5"/>
      <c r="Z836" s="5"/>
    </row>
    <row r="837" spans="1:26" ht="15.75" customHeight="1" x14ac:dyDescent="0.25">
      <c r="A837" s="5"/>
      <c r="B837" s="5"/>
      <c r="C837" s="5"/>
      <c r="D837" s="5"/>
      <c r="E837" s="5"/>
      <c r="F837" s="5"/>
      <c r="G837" s="20"/>
      <c r="H837" s="5"/>
      <c r="I837" s="5"/>
      <c r="J837" s="5"/>
      <c r="K837" s="5"/>
      <c r="L837" s="5"/>
      <c r="M837" s="5"/>
      <c r="N837" s="5"/>
      <c r="O837" s="5"/>
      <c r="P837" s="5"/>
      <c r="Q837" s="5"/>
      <c r="R837" s="5"/>
      <c r="S837" s="5"/>
      <c r="T837" s="5"/>
      <c r="U837" s="5"/>
      <c r="V837" s="5"/>
      <c r="W837" s="5"/>
      <c r="X837" s="5"/>
      <c r="Y837" s="5"/>
      <c r="Z837" s="5"/>
    </row>
    <row r="838" spans="1:26" ht="15.75" customHeight="1" x14ac:dyDescent="0.25">
      <c r="A838" s="5"/>
      <c r="B838" s="5"/>
      <c r="C838" s="5"/>
      <c r="D838" s="5"/>
      <c r="E838" s="5"/>
      <c r="F838" s="5"/>
      <c r="G838" s="20"/>
      <c r="H838" s="5"/>
      <c r="I838" s="5"/>
      <c r="J838" s="5"/>
      <c r="K838" s="5"/>
      <c r="L838" s="5"/>
      <c r="M838" s="5"/>
      <c r="N838" s="5"/>
      <c r="O838" s="5"/>
      <c r="P838" s="5"/>
      <c r="Q838" s="5"/>
      <c r="R838" s="5"/>
      <c r="S838" s="5"/>
      <c r="T838" s="5"/>
      <c r="U838" s="5"/>
      <c r="V838" s="5"/>
      <c r="W838" s="5"/>
      <c r="X838" s="5"/>
      <c r="Y838" s="5"/>
      <c r="Z838" s="5"/>
    </row>
    <row r="839" spans="1:26" ht="15.75" customHeight="1" x14ac:dyDescent="0.25">
      <c r="A839" s="5"/>
      <c r="B839" s="5"/>
      <c r="C839" s="5"/>
      <c r="D839" s="5"/>
      <c r="E839" s="5"/>
      <c r="F839" s="5"/>
      <c r="G839" s="20"/>
      <c r="H839" s="5"/>
      <c r="I839" s="5"/>
      <c r="J839" s="5"/>
      <c r="K839" s="5"/>
      <c r="L839" s="5"/>
      <c r="M839" s="5"/>
      <c r="N839" s="5"/>
      <c r="O839" s="5"/>
      <c r="P839" s="5"/>
      <c r="Q839" s="5"/>
      <c r="R839" s="5"/>
      <c r="S839" s="5"/>
      <c r="T839" s="5"/>
      <c r="U839" s="5"/>
      <c r="V839" s="5"/>
      <c r="W839" s="5"/>
      <c r="X839" s="5"/>
      <c r="Y839" s="5"/>
      <c r="Z839" s="5"/>
    </row>
    <row r="840" spans="1:26" ht="15.75" customHeight="1" x14ac:dyDescent="0.25">
      <c r="A840" s="5"/>
      <c r="B840" s="5"/>
      <c r="C840" s="5"/>
      <c r="D840" s="5"/>
      <c r="E840" s="5"/>
      <c r="F840" s="5"/>
      <c r="G840" s="20"/>
      <c r="H840" s="5"/>
      <c r="I840" s="5"/>
      <c r="J840" s="5"/>
      <c r="K840" s="5"/>
      <c r="L840" s="5"/>
      <c r="M840" s="5"/>
      <c r="N840" s="5"/>
      <c r="O840" s="5"/>
      <c r="P840" s="5"/>
      <c r="Q840" s="5"/>
      <c r="R840" s="5"/>
      <c r="S840" s="5"/>
      <c r="T840" s="5"/>
      <c r="U840" s="5"/>
      <c r="V840" s="5"/>
      <c r="W840" s="5"/>
      <c r="X840" s="5"/>
      <c r="Y840" s="5"/>
      <c r="Z840" s="5"/>
    </row>
    <row r="841" spans="1:26" ht="15.75" customHeight="1" x14ac:dyDescent="0.25">
      <c r="A841" s="5"/>
      <c r="B841" s="5"/>
      <c r="C841" s="5"/>
      <c r="D841" s="5"/>
      <c r="E841" s="5"/>
      <c r="F841" s="5"/>
      <c r="G841" s="20"/>
      <c r="H841" s="5"/>
      <c r="I841" s="5"/>
      <c r="J841" s="5"/>
      <c r="K841" s="5"/>
      <c r="L841" s="5"/>
      <c r="M841" s="5"/>
      <c r="N841" s="5"/>
      <c r="O841" s="5"/>
      <c r="P841" s="5"/>
      <c r="Q841" s="5"/>
      <c r="R841" s="5"/>
      <c r="S841" s="5"/>
      <c r="T841" s="5"/>
      <c r="U841" s="5"/>
      <c r="V841" s="5"/>
      <c r="W841" s="5"/>
      <c r="X841" s="5"/>
      <c r="Y841" s="5"/>
      <c r="Z841" s="5"/>
    </row>
    <row r="842" spans="1:26" ht="15.75" customHeight="1" x14ac:dyDescent="0.25">
      <c r="A842" s="5"/>
      <c r="B842" s="5"/>
      <c r="C842" s="5"/>
      <c r="D842" s="5"/>
      <c r="E842" s="5"/>
      <c r="F842" s="5"/>
      <c r="G842" s="20"/>
      <c r="H842" s="5"/>
      <c r="I842" s="5"/>
      <c r="J842" s="5"/>
      <c r="K842" s="5"/>
      <c r="L842" s="5"/>
      <c r="M842" s="5"/>
      <c r="N842" s="5"/>
      <c r="O842" s="5"/>
      <c r="P842" s="5"/>
      <c r="Q842" s="5"/>
      <c r="R842" s="5"/>
      <c r="S842" s="5"/>
      <c r="T842" s="5"/>
      <c r="U842" s="5"/>
      <c r="V842" s="5"/>
      <c r="W842" s="5"/>
      <c r="X842" s="5"/>
      <c r="Y842" s="5"/>
      <c r="Z842" s="5"/>
    </row>
    <row r="843" spans="1:26" ht="15.75" customHeight="1" x14ac:dyDescent="0.25">
      <c r="A843" s="5"/>
      <c r="B843" s="5"/>
      <c r="C843" s="5"/>
      <c r="D843" s="5"/>
      <c r="E843" s="5"/>
      <c r="F843" s="5"/>
      <c r="G843" s="20"/>
      <c r="H843" s="5"/>
      <c r="I843" s="5"/>
      <c r="J843" s="5"/>
      <c r="K843" s="5"/>
      <c r="L843" s="5"/>
      <c r="M843" s="5"/>
      <c r="N843" s="5"/>
      <c r="O843" s="5"/>
      <c r="P843" s="5"/>
      <c r="Q843" s="5"/>
      <c r="R843" s="5"/>
      <c r="S843" s="5"/>
      <c r="T843" s="5"/>
      <c r="U843" s="5"/>
      <c r="V843" s="5"/>
      <c r="W843" s="5"/>
      <c r="X843" s="5"/>
      <c r="Y843" s="5"/>
      <c r="Z843" s="5"/>
    </row>
    <row r="844" spans="1:26" ht="15.75" customHeight="1" x14ac:dyDescent="0.25">
      <c r="A844" s="5"/>
      <c r="B844" s="5"/>
      <c r="C844" s="5"/>
      <c r="D844" s="5"/>
      <c r="E844" s="5"/>
      <c r="F844" s="5"/>
      <c r="G844" s="20"/>
      <c r="H844" s="5"/>
      <c r="I844" s="5"/>
      <c r="J844" s="5"/>
      <c r="K844" s="5"/>
      <c r="L844" s="5"/>
      <c r="M844" s="5"/>
      <c r="N844" s="5"/>
      <c r="O844" s="5"/>
      <c r="P844" s="5"/>
      <c r="Q844" s="5"/>
      <c r="R844" s="5"/>
      <c r="S844" s="5"/>
      <c r="T844" s="5"/>
      <c r="U844" s="5"/>
      <c r="V844" s="5"/>
      <c r="W844" s="5"/>
      <c r="X844" s="5"/>
      <c r="Y844" s="5"/>
      <c r="Z844" s="5"/>
    </row>
    <row r="845" spans="1:26" ht="15.75" customHeight="1" x14ac:dyDescent="0.25">
      <c r="A845" s="5"/>
      <c r="B845" s="5"/>
      <c r="C845" s="5"/>
      <c r="D845" s="5"/>
      <c r="E845" s="5"/>
      <c r="F845" s="5"/>
      <c r="G845" s="20"/>
      <c r="H845" s="5"/>
      <c r="I845" s="5"/>
      <c r="J845" s="5"/>
      <c r="K845" s="5"/>
      <c r="L845" s="5"/>
      <c r="M845" s="5"/>
      <c r="N845" s="5"/>
      <c r="O845" s="5"/>
      <c r="P845" s="5"/>
      <c r="Q845" s="5"/>
      <c r="R845" s="5"/>
      <c r="S845" s="5"/>
      <c r="T845" s="5"/>
      <c r="U845" s="5"/>
      <c r="V845" s="5"/>
      <c r="W845" s="5"/>
      <c r="X845" s="5"/>
      <c r="Y845" s="5"/>
      <c r="Z845" s="5"/>
    </row>
    <row r="846" spans="1:26" ht="15.75" customHeight="1" x14ac:dyDescent="0.25">
      <c r="A846" s="5"/>
      <c r="B846" s="5"/>
      <c r="C846" s="5"/>
      <c r="D846" s="5"/>
      <c r="E846" s="5"/>
      <c r="F846" s="5"/>
      <c r="G846" s="20"/>
      <c r="H846" s="5"/>
      <c r="I846" s="5"/>
      <c r="J846" s="5"/>
      <c r="K846" s="5"/>
      <c r="L846" s="5"/>
      <c r="M846" s="5"/>
      <c r="N846" s="5"/>
      <c r="O846" s="5"/>
      <c r="P846" s="5"/>
      <c r="Q846" s="5"/>
      <c r="R846" s="5"/>
      <c r="S846" s="5"/>
      <c r="T846" s="5"/>
      <c r="U846" s="5"/>
      <c r="V846" s="5"/>
      <c r="W846" s="5"/>
      <c r="X846" s="5"/>
      <c r="Y846" s="5"/>
      <c r="Z846" s="5"/>
    </row>
    <row r="847" spans="1:26" ht="15.75" customHeight="1" x14ac:dyDescent="0.25">
      <c r="A847" s="5"/>
      <c r="B847" s="5"/>
      <c r="C847" s="5"/>
      <c r="D847" s="5"/>
      <c r="E847" s="5"/>
      <c r="F847" s="5"/>
      <c r="G847" s="20"/>
      <c r="H847" s="5"/>
      <c r="I847" s="5"/>
      <c r="J847" s="5"/>
      <c r="K847" s="5"/>
      <c r="L847" s="5"/>
      <c r="M847" s="5"/>
      <c r="N847" s="5"/>
      <c r="O847" s="5"/>
      <c r="P847" s="5"/>
      <c r="Q847" s="5"/>
      <c r="R847" s="5"/>
      <c r="S847" s="5"/>
      <c r="T847" s="5"/>
      <c r="U847" s="5"/>
      <c r="V847" s="5"/>
      <c r="W847" s="5"/>
      <c r="X847" s="5"/>
      <c r="Y847" s="5"/>
      <c r="Z847" s="5"/>
    </row>
    <row r="848" spans="1:26" ht="15.75" customHeight="1" x14ac:dyDescent="0.25">
      <c r="A848" s="5"/>
      <c r="B848" s="5"/>
      <c r="C848" s="5"/>
      <c r="D848" s="5"/>
      <c r="E848" s="5"/>
      <c r="F848" s="5"/>
      <c r="G848" s="20"/>
      <c r="H848" s="5"/>
      <c r="I848" s="5"/>
      <c r="J848" s="5"/>
      <c r="K848" s="5"/>
      <c r="L848" s="5"/>
      <c r="M848" s="5"/>
      <c r="N848" s="5"/>
      <c r="O848" s="5"/>
      <c r="P848" s="5"/>
      <c r="Q848" s="5"/>
      <c r="R848" s="5"/>
      <c r="S848" s="5"/>
      <c r="T848" s="5"/>
      <c r="U848" s="5"/>
      <c r="V848" s="5"/>
      <c r="W848" s="5"/>
      <c r="X848" s="5"/>
      <c r="Y848" s="5"/>
      <c r="Z848" s="5"/>
    </row>
    <row r="849" spans="1:26" ht="15.75" customHeight="1" x14ac:dyDescent="0.25">
      <c r="A849" s="5"/>
      <c r="B849" s="5"/>
      <c r="C849" s="5"/>
      <c r="D849" s="5"/>
      <c r="E849" s="5"/>
      <c r="F849" s="5"/>
      <c r="G849" s="20"/>
      <c r="H849" s="5"/>
      <c r="I849" s="5"/>
      <c r="J849" s="5"/>
      <c r="K849" s="5"/>
      <c r="L849" s="5"/>
      <c r="M849" s="5"/>
      <c r="N849" s="5"/>
      <c r="O849" s="5"/>
      <c r="P849" s="5"/>
      <c r="Q849" s="5"/>
      <c r="R849" s="5"/>
      <c r="S849" s="5"/>
      <c r="T849" s="5"/>
      <c r="U849" s="5"/>
      <c r="V849" s="5"/>
      <c r="W849" s="5"/>
      <c r="X849" s="5"/>
      <c r="Y849" s="5"/>
      <c r="Z849" s="5"/>
    </row>
    <row r="850" spans="1:26" ht="15.75" customHeight="1" x14ac:dyDescent="0.25">
      <c r="A850" s="5"/>
      <c r="B850" s="5"/>
      <c r="C850" s="5"/>
      <c r="D850" s="5"/>
      <c r="E850" s="5"/>
      <c r="F850" s="5"/>
      <c r="G850" s="20"/>
      <c r="H850" s="5"/>
      <c r="I850" s="5"/>
      <c r="J850" s="5"/>
      <c r="K850" s="5"/>
      <c r="L850" s="5"/>
      <c r="M850" s="5"/>
      <c r="N850" s="5"/>
      <c r="O850" s="5"/>
      <c r="P850" s="5"/>
      <c r="Q850" s="5"/>
      <c r="R850" s="5"/>
      <c r="S850" s="5"/>
      <c r="T850" s="5"/>
      <c r="U850" s="5"/>
      <c r="V850" s="5"/>
      <c r="W850" s="5"/>
      <c r="X850" s="5"/>
      <c r="Y850" s="5"/>
      <c r="Z850" s="5"/>
    </row>
    <row r="851" spans="1:26" ht="15.75" customHeight="1" x14ac:dyDescent="0.25">
      <c r="A851" s="5"/>
      <c r="B851" s="5"/>
      <c r="C851" s="5"/>
      <c r="D851" s="5"/>
      <c r="E851" s="5"/>
      <c r="F851" s="5"/>
      <c r="G851" s="20"/>
      <c r="H851" s="5"/>
      <c r="I851" s="5"/>
      <c r="J851" s="5"/>
      <c r="K851" s="5"/>
      <c r="L851" s="5"/>
      <c r="M851" s="5"/>
      <c r="N851" s="5"/>
      <c r="O851" s="5"/>
      <c r="P851" s="5"/>
      <c r="Q851" s="5"/>
      <c r="R851" s="5"/>
      <c r="S851" s="5"/>
      <c r="T851" s="5"/>
      <c r="U851" s="5"/>
      <c r="V851" s="5"/>
      <c r="W851" s="5"/>
      <c r="X851" s="5"/>
      <c r="Y851" s="5"/>
      <c r="Z851" s="5"/>
    </row>
    <row r="852" spans="1:26" ht="15.75" customHeight="1" x14ac:dyDescent="0.25">
      <c r="A852" s="5"/>
      <c r="B852" s="5"/>
      <c r="C852" s="5"/>
      <c r="D852" s="5"/>
      <c r="E852" s="5"/>
      <c r="F852" s="5"/>
      <c r="G852" s="20"/>
      <c r="H852" s="5"/>
      <c r="I852" s="5"/>
      <c r="J852" s="5"/>
      <c r="K852" s="5"/>
      <c r="L852" s="5"/>
      <c r="M852" s="5"/>
      <c r="N852" s="5"/>
      <c r="O852" s="5"/>
      <c r="P852" s="5"/>
      <c r="Q852" s="5"/>
      <c r="R852" s="5"/>
      <c r="S852" s="5"/>
      <c r="T852" s="5"/>
      <c r="U852" s="5"/>
      <c r="V852" s="5"/>
      <c r="W852" s="5"/>
      <c r="X852" s="5"/>
      <c r="Y852" s="5"/>
      <c r="Z852" s="5"/>
    </row>
    <row r="853" spans="1:26" ht="15.75" customHeight="1" x14ac:dyDescent="0.25">
      <c r="A853" s="5"/>
      <c r="B853" s="5"/>
      <c r="C853" s="5"/>
      <c r="D853" s="5"/>
      <c r="E853" s="5"/>
      <c r="F853" s="5"/>
      <c r="G853" s="20"/>
      <c r="H853" s="5"/>
      <c r="I853" s="5"/>
      <c r="J853" s="5"/>
      <c r="K853" s="5"/>
      <c r="L853" s="5"/>
      <c r="M853" s="5"/>
      <c r="N853" s="5"/>
      <c r="O853" s="5"/>
      <c r="P853" s="5"/>
      <c r="Q853" s="5"/>
      <c r="R853" s="5"/>
      <c r="S853" s="5"/>
      <c r="T853" s="5"/>
      <c r="U853" s="5"/>
      <c r="V853" s="5"/>
      <c r="W853" s="5"/>
      <c r="X853" s="5"/>
      <c r="Y853" s="5"/>
      <c r="Z853" s="5"/>
    </row>
    <row r="854" spans="1:26" ht="15.75" customHeight="1" x14ac:dyDescent="0.25">
      <c r="A854" s="5"/>
      <c r="B854" s="5"/>
      <c r="C854" s="5"/>
      <c r="D854" s="5"/>
      <c r="E854" s="5"/>
      <c r="F854" s="5"/>
      <c r="G854" s="20"/>
      <c r="H854" s="5"/>
      <c r="I854" s="5"/>
      <c r="J854" s="5"/>
      <c r="K854" s="5"/>
      <c r="L854" s="5"/>
      <c r="M854" s="5"/>
      <c r="N854" s="5"/>
      <c r="O854" s="5"/>
      <c r="P854" s="5"/>
      <c r="Q854" s="5"/>
      <c r="R854" s="5"/>
      <c r="S854" s="5"/>
      <c r="T854" s="5"/>
      <c r="U854" s="5"/>
      <c r="V854" s="5"/>
      <c r="W854" s="5"/>
      <c r="X854" s="5"/>
      <c r="Y854" s="5"/>
      <c r="Z854" s="5"/>
    </row>
    <row r="855" spans="1:26" ht="15.75" customHeight="1" x14ac:dyDescent="0.25">
      <c r="A855" s="5"/>
      <c r="B855" s="5"/>
      <c r="C855" s="5"/>
      <c r="D855" s="5"/>
      <c r="E855" s="5"/>
      <c r="F855" s="5"/>
      <c r="G855" s="20"/>
      <c r="H855" s="5"/>
      <c r="I855" s="5"/>
      <c r="J855" s="5"/>
      <c r="K855" s="5"/>
      <c r="L855" s="5"/>
      <c r="M855" s="5"/>
      <c r="N855" s="5"/>
      <c r="O855" s="5"/>
      <c r="P855" s="5"/>
      <c r="Q855" s="5"/>
      <c r="R855" s="5"/>
      <c r="S855" s="5"/>
      <c r="T855" s="5"/>
      <c r="U855" s="5"/>
      <c r="V855" s="5"/>
      <c r="W855" s="5"/>
      <c r="X855" s="5"/>
      <c r="Y855" s="5"/>
      <c r="Z855" s="5"/>
    </row>
    <row r="856" spans="1:26" ht="15.75" customHeight="1" x14ac:dyDescent="0.25">
      <c r="A856" s="5"/>
      <c r="B856" s="5"/>
      <c r="C856" s="5"/>
      <c r="D856" s="5"/>
      <c r="E856" s="5"/>
      <c r="F856" s="5"/>
      <c r="G856" s="20"/>
      <c r="H856" s="5"/>
      <c r="I856" s="5"/>
      <c r="J856" s="5"/>
      <c r="K856" s="5"/>
      <c r="L856" s="5"/>
      <c r="M856" s="5"/>
      <c r="N856" s="5"/>
      <c r="O856" s="5"/>
      <c r="P856" s="5"/>
      <c r="Q856" s="5"/>
      <c r="R856" s="5"/>
      <c r="S856" s="5"/>
      <c r="T856" s="5"/>
      <c r="U856" s="5"/>
      <c r="V856" s="5"/>
      <c r="W856" s="5"/>
      <c r="X856" s="5"/>
      <c r="Y856" s="5"/>
      <c r="Z856" s="5"/>
    </row>
    <row r="857" spans="1:26" ht="15.75" customHeight="1" x14ac:dyDescent="0.25">
      <c r="A857" s="5"/>
      <c r="B857" s="5"/>
      <c r="C857" s="5"/>
      <c r="D857" s="5"/>
      <c r="E857" s="5"/>
      <c r="F857" s="5"/>
      <c r="G857" s="20"/>
      <c r="H857" s="5"/>
      <c r="I857" s="5"/>
      <c r="J857" s="5"/>
      <c r="K857" s="5"/>
      <c r="L857" s="5"/>
      <c r="M857" s="5"/>
      <c r="N857" s="5"/>
      <c r="O857" s="5"/>
      <c r="P857" s="5"/>
      <c r="Q857" s="5"/>
      <c r="R857" s="5"/>
      <c r="S857" s="5"/>
      <c r="T857" s="5"/>
      <c r="U857" s="5"/>
      <c r="V857" s="5"/>
      <c r="W857" s="5"/>
      <c r="X857" s="5"/>
      <c r="Y857" s="5"/>
      <c r="Z857" s="5"/>
    </row>
    <row r="858" spans="1:26" ht="15.75" customHeight="1" x14ac:dyDescent="0.25">
      <c r="A858" s="5"/>
      <c r="B858" s="5"/>
      <c r="C858" s="5"/>
      <c r="D858" s="5"/>
      <c r="E858" s="5"/>
      <c r="F858" s="5"/>
      <c r="G858" s="20"/>
      <c r="H858" s="5"/>
      <c r="I858" s="5"/>
      <c r="J858" s="5"/>
      <c r="K858" s="5"/>
      <c r="L858" s="5"/>
      <c r="M858" s="5"/>
      <c r="N858" s="5"/>
      <c r="O858" s="5"/>
      <c r="P858" s="5"/>
      <c r="Q858" s="5"/>
      <c r="R858" s="5"/>
      <c r="S858" s="5"/>
      <c r="T858" s="5"/>
      <c r="U858" s="5"/>
      <c r="V858" s="5"/>
      <c r="W858" s="5"/>
      <c r="X858" s="5"/>
      <c r="Y858" s="5"/>
      <c r="Z858" s="5"/>
    </row>
    <row r="859" spans="1:26" ht="15.75" customHeight="1" x14ac:dyDescent="0.25">
      <c r="A859" s="5"/>
      <c r="B859" s="5"/>
      <c r="C859" s="5"/>
      <c r="D859" s="5"/>
      <c r="E859" s="5"/>
      <c r="F859" s="5"/>
      <c r="G859" s="20"/>
      <c r="H859" s="5"/>
      <c r="I859" s="5"/>
      <c r="J859" s="5"/>
      <c r="K859" s="5"/>
      <c r="L859" s="5"/>
      <c r="M859" s="5"/>
      <c r="N859" s="5"/>
      <c r="O859" s="5"/>
      <c r="P859" s="5"/>
      <c r="Q859" s="5"/>
      <c r="R859" s="5"/>
      <c r="S859" s="5"/>
      <c r="T859" s="5"/>
      <c r="U859" s="5"/>
      <c r="V859" s="5"/>
      <c r="W859" s="5"/>
      <c r="X859" s="5"/>
      <c r="Y859" s="5"/>
      <c r="Z859" s="5"/>
    </row>
    <row r="860" spans="1:26" ht="15.75" customHeight="1" x14ac:dyDescent="0.25">
      <c r="A860" s="5"/>
      <c r="B860" s="5"/>
      <c r="C860" s="5"/>
      <c r="D860" s="5"/>
      <c r="E860" s="5"/>
      <c r="F860" s="5"/>
      <c r="G860" s="20"/>
      <c r="H860" s="5"/>
      <c r="I860" s="5"/>
      <c r="J860" s="5"/>
      <c r="K860" s="5"/>
      <c r="L860" s="5"/>
      <c r="M860" s="5"/>
      <c r="N860" s="5"/>
      <c r="O860" s="5"/>
      <c r="P860" s="5"/>
      <c r="Q860" s="5"/>
      <c r="R860" s="5"/>
      <c r="S860" s="5"/>
      <c r="T860" s="5"/>
      <c r="U860" s="5"/>
      <c r="V860" s="5"/>
      <c r="W860" s="5"/>
      <c r="X860" s="5"/>
      <c r="Y860" s="5"/>
      <c r="Z860" s="5"/>
    </row>
    <row r="861" spans="1:26" ht="15.75" customHeight="1" x14ac:dyDescent="0.25">
      <c r="A861" s="5"/>
      <c r="B861" s="5"/>
      <c r="C861" s="5"/>
      <c r="D861" s="5"/>
      <c r="E861" s="5"/>
      <c r="F861" s="5"/>
      <c r="G861" s="20"/>
      <c r="H861" s="5"/>
      <c r="I861" s="5"/>
      <c r="J861" s="5"/>
      <c r="K861" s="5"/>
      <c r="L861" s="5"/>
      <c r="M861" s="5"/>
      <c r="N861" s="5"/>
      <c r="O861" s="5"/>
      <c r="P861" s="5"/>
      <c r="Q861" s="5"/>
      <c r="R861" s="5"/>
      <c r="S861" s="5"/>
      <c r="T861" s="5"/>
      <c r="U861" s="5"/>
      <c r="V861" s="5"/>
      <c r="W861" s="5"/>
      <c r="X861" s="5"/>
      <c r="Y861" s="5"/>
      <c r="Z861" s="5"/>
    </row>
    <row r="862" spans="1:26" ht="15.75" customHeight="1" x14ac:dyDescent="0.25">
      <c r="A862" s="5"/>
      <c r="B862" s="5"/>
      <c r="C862" s="5"/>
      <c r="D862" s="5"/>
      <c r="E862" s="5"/>
      <c r="F862" s="5"/>
      <c r="G862" s="20"/>
      <c r="H862" s="5"/>
      <c r="I862" s="5"/>
      <c r="J862" s="5"/>
      <c r="K862" s="5"/>
      <c r="L862" s="5"/>
      <c r="M862" s="5"/>
      <c r="N862" s="5"/>
      <c r="O862" s="5"/>
      <c r="P862" s="5"/>
      <c r="Q862" s="5"/>
      <c r="R862" s="5"/>
      <c r="S862" s="5"/>
      <c r="T862" s="5"/>
      <c r="U862" s="5"/>
      <c r="V862" s="5"/>
      <c r="W862" s="5"/>
      <c r="X862" s="5"/>
      <c r="Y862" s="5"/>
      <c r="Z862" s="5"/>
    </row>
    <row r="863" spans="1:26" ht="15.75" customHeight="1" x14ac:dyDescent="0.25">
      <c r="A863" s="5"/>
      <c r="B863" s="5"/>
      <c r="C863" s="5"/>
      <c r="D863" s="5"/>
      <c r="E863" s="5"/>
      <c r="F863" s="5"/>
      <c r="G863" s="20"/>
      <c r="H863" s="5"/>
      <c r="I863" s="5"/>
      <c r="J863" s="5"/>
      <c r="K863" s="5"/>
      <c r="L863" s="5"/>
      <c r="M863" s="5"/>
      <c r="N863" s="5"/>
      <c r="O863" s="5"/>
      <c r="P863" s="5"/>
      <c r="Q863" s="5"/>
      <c r="R863" s="5"/>
      <c r="S863" s="5"/>
      <c r="T863" s="5"/>
      <c r="U863" s="5"/>
      <c r="V863" s="5"/>
      <c r="W863" s="5"/>
      <c r="X863" s="5"/>
      <c r="Y863" s="5"/>
      <c r="Z863" s="5"/>
    </row>
    <row r="864" spans="1:26" ht="15.75" customHeight="1" x14ac:dyDescent="0.25">
      <c r="A864" s="5"/>
      <c r="B864" s="5"/>
      <c r="C864" s="5"/>
      <c r="D864" s="5"/>
      <c r="E864" s="5"/>
      <c r="F864" s="5"/>
      <c r="G864" s="20"/>
      <c r="H864" s="5"/>
      <c r="I864" s="5"/>
      <c r="J864" s="5"/>
      <c r="K864" s="5"/>
      <c r="L864" s="5"/>
      <c r="M864" s="5"/>
      <c r="N864" s="5"/>
      <c r="O864" s="5"/>
      <c r="P864" s="5"/>
      <c r="Q864" s="5"/>
      <c r="R864" s="5"/>
      <c r="S864" s="5"/>
      <c r="T864" s="5"/>
      <c r="U864" s="5"/>
      <c r="V864" s="5"/>
      <c r="W864" s="5"/>
      <c r="X864" s="5"/>
      <c r="Y864" s="5"/>
      <c r="Z864" s="5"/>
    </row>
    <row r="865" spans="1:26" ht="15.75" customHeight="1" x14ac:dyDescent="0.25">
      <c r="A865" s="5"/>
      <c r="B865" s="5"/>
      <c r="C865" s="5"/>
      <c r="D865" s="5"/>
      <c r="E865" s="5"/>
      <c r="F865" s="5"/>
      <c r="G865" s="20"/>
      <c r="H865" s="5"/>
      <c r="I865" s="5"/>
      <c r="J865" s="5"/>
      <c r="K865" s="5"/>
      <c r="L865" s="5"/>
      <c r="M865" s="5"/>
      <c r="N865" s="5"/>
      <c r="O865" s="5"/>
      <c r="P865" s="5"/>
      <c r="Q865" s="5"/>
      <c r="R865" s="5"/>
      <c r="S865" s="5"/>
      <c r="T865" s="5"/>
      <c r="U865" s="5"/>
      <c r="V865" s="5"/>
      <c r="W865" s="5"/>
      <c r="X865" s="5"/>
      <c r="Y865" s="5"/>
      <c r="Z865" s="5"/>
    </row>
    <row r="866" spans="1:26" ht="15.75" customHeight="1" x14ac:dyDescent="0.25">
      <c r="A866" s="5"/>
      <c r="B866" s="5"/>
      <c r="C866" s="5"/>
      <c r="D866" s="5"/>
      <c r="E866" s="5"/>
      <c r="F866" s="5"/>
      <c r="G866" s="20"/>
      <c r="H866" s="5"/>
      <c r="I866" s="5"/>
      <c r="J866" s="5"/>
      <c r="K866" s="5"/>
      <c r="L866" s="5"/>
      <c r="M866" s="5"/>
      <c r="N866" s="5"/>
      <c r="O866" s="5"/>
      <c r="P866" s="5"/>
      <c r="Q866" s="5"/>
      <c r="R866" s="5"/>
      <c r="S866" s="5"/>
      <c r="T866" s="5"/>
      <c r="U866" s="5"/>
      <c r="V866" s="5"/>
      <c r="W866" s="5"/>
      <c r="X866" s="5"/>
      <c r="Y866" s="5"/>
      <c r="Z866" s="5"/>
    </row>
    <row r="867" spans="1:26" ht="15.75" customHeight="1" x14ac:dyDescent="0.25">
      <c r="A867" s="5"/>
      <c r="B867" s="5"/>
      <c r="C867" s="5"/>
      <c r="D867" s="5"/>
      <c r="E867" s="5"/>
      <c r="F867" s="5"/>
      <c r="G867" s="20"/>
      <c r="H867" s="5"/>
      <c r="I867" s="5"/>
      <c r="J867" s="5"/>
      <c r="K867" s="5"/>
      <c r="L867" s="5"/>
      <c r="M867" s="5"/>
      <c r="N867" s="5"/>
      <c r="O867" s="5"/>
      <c r="P867" s="5"/>
      <c r="Q867" s="5"/>
      <c r="R867" s="5"/>
      <c r="S867" s="5"/>
      <c r="T867" s="5"/>
      <c r="U867" s="5"/>
      <c r="V867" s="5"/>
      <c r="W867" s="5"/>
      <c r="X867" s="5"/>
      <c r="Y867" s="5"/>
      <c r="Z867" s="5"/>
    </row>
    <row r="868" spans="1:26" ht="15.75" customHeight="1" x14ac:dyDescent="0.25">
      <c r="A868" s="5"/>
      <c r="B868" s="5"/>
      <c r="C868" s="5"/>
      <c r="D868" s="5"/>
      <c r="E868" s="5"/>
      <c r="F868" s="5"/>
      <c r="G868" s="20"/>
      <c r="H868" s="5"/>
      <c r="I868" s="5"/>
      <c r="J868" s="5"/>
      <c r="K868" s="5"/>
      <c r="L868" s="5"/>
      <c r="M868" s="5"/>
      <c r="N868" s="5"/>
      <c r="O868" s="5"/>
      <c r="P868" s="5"/>
      <c r="Q868" s="5"/>
      <c r="R868" s="5"/>
      <c r="S868" s="5"/>
      <c r="T868" s="5"/>
      <c r="U868" s="5"/>
      <c r="V868" s="5"/>
      <c r="W868" s="5"/>
      <c r="X868" s="5"/>
      <c r="Y868" s="5"/>
      <c r="Z868" s="5"/>
    </row>
    <row r="869" spans="1:26" ht="15.75" customHeight="1" x14ac:dyDescent="0.25">
      <c r="A869" s="5"/>
      <c r="B869" s="5"/>
      <c r="C869" s="5"/>
      <c r="D869" s="5"/>
      <c r="E869" s="5"/>
      <c r="F869" s="5"/>
      <c r="G869" s="20"/>
      <c r="H869" s="5"/>
      <c r="I869" s="5"/>
      <c r="J869" s="5"/>
      <c r="K869" s="5"/>
      <c r="L869" s="5"/>
      <c r="M869" s="5"/>
      <c r="N869" s="5"/>
      <c r="O869" s="5"/>
      <c r="P869" s="5"/>
      <c r="Q869" s="5"/>
      <c r="R869" s="5"/>
      <c r="S869" s="5"/>
      <c r="T869" s="5"/>
      <c r="U869" s="5"/>
      <c r="V869" s="5"/>
      <c r="W869" s="5"/>
      <c r="X869" s="5"/>
      <c r="Y869" s="5"/>
      <c r="Z869" s="5"/>
    </row>
    <row r="870" spans="1:26" ht="15.75" customHeight="1" x14ac:dyDescent="0.25">
      <c r="A870" s="5"/>
      <c r="B870" s="5"/>
      <c r="C870" s="5"/>
      <c r="D870" s="5"/>
      <c r="E870" s="5"/>
      <c r="F870" s="5"/>
      <c r="G870" s="20"/>
      <c r="H870" s="5"/>
      <c r="I870" s="5"/>
      <c r="J870" s="5"/>
      <c r="K870" s="5"/>
      <c r="L870" s="5"/>
      <c r="M870" s="5"/>
      <c r="N870" s="5"/>
      <c r="O870" s="5"/>
      <c r="P870" s="5"/>
      <c r="Q870" s="5"/>
      <c r="R870" s="5"/>
      <c r="S870" s="5"/>
      <c r="T870" s="5"/>
      <c r="U870" s="5"/>
      <c r="V870" s="5"/>
      <c r="W870" s="5"/>
      <c r="X870" s="5"/>
      <c r="Y870" s="5"/>
      <c r="Z870" s="5"/>
    </row>
    <row r="871" spans="1:26" ht="15.75" customHeight="1" x14ac:dyDescent="0.25">
      <c r="A871" s="5"/>
      <c r="B871" s="5"/>
      <c r="C871" s="5"/>
      <c r="D871" s="5"/>
      <c r="E871" s="5"/>
      <c r="F871" s="5"/>
      <c r="G871" s="20"/>
      <c r="H871" s="5"/>
      <c r="I871" s="5"/>
      <c r="J871" s="5"/>
      <c r="K871" s="5"/>
      <c r="L871" s="5"/>
      <c r="M871" s="5"/>
      <c r="N871" s="5"/>
      <c r="O871" s="5"/>
      <c r="P871" s="5"/>
      <c r="Q871" s="5"/>
      <c r="R871" s="5"/>
      <c r="S871" s="5"/>
      <c r="T871" s="5"/>
      <c r="U871" s="5"/>
      <c r="V871" s="5"/>
      <c r="W871" s="5"/>
      <c r="X871" s="5"/>
      <c r="Y871" s="5"/>
      <c r="Z871" s="5"/>
    </row>
    <row r="872" spans="1:26" ht="15.75" customHeight="1" x14ac:dyDescent="0.25">
      <c r="A872" s="5"/>
      <c r="B872" s="5"/>
      <c r="C872" s="5"/>
      <c r="D872" s="5"/>
      <c r="E872" s="5"/>
      <c r="F872" s="5"/>
      <c r="G872" s="20"/>
      <c r="H872" s="5"/>
      <c r="I872" s="5"/>
      <c r="J872" s="5"/>
      <c r="K872" s="5"/>
      <c r="L872" s="5"/>
      <c r="M872" s="5"/>
      <c r="N872" s="5"/>
      <c r="O872" s="5"/>
      <c r="P872" s="5"/>
      <c r="Q872" s="5"/>
      <c r="R872" s="5"/>
      <c r="S872" s="5"/>
      <c r="T872" s="5"/>
      <c r="U872" s="5"/>
      <c r="V872" s="5"/>
      <c r="W872" s="5"/>
      <c r="X872" s="5"/>
      <c r="Y872" s="5"/>
      <c r="Z872" s="5"/>
    </row>
    <row r="873" spans="1:26" ht="15.75" customHeight="1" x14ac:dyDescent="0.25">
      <c r="A873" s="5"/>
      <c r="B873" s="5"/>
      <c r="C873" s="5"/>
      <c r="D873" s="5"/>
      <c r="E873" s="5"/>
      <c r="F873" s="5"/>
      <c r="G873" s="20"/>
      <c r="H873" s="5"/>
      <c r="I873" s="5"/>
      <c r="J873" s="5"/>
      <c r="K873" s="5"/>
      <c r="L873" s="5"/>
      <c r="M873" s="5"/>
      <c r="N873" s="5"/>
      <c r="O873" s="5"/>
      <c r="P873" s="5"/>
      <c r="Q873" s="5"/>
      <c r="R873" s="5"/>
      <c r="S873" s="5"/>
      <c r="T873" s="5"/>
      <c r="U873" s="5"/>
      <c r="V873" s="5"/>
      <c r="W873" s="5"/>
      <c r="X873" s="5"/>
      <c r="Y873" s="5"/>
      <c r="Z873" s="5"/>
    </row>
    <row r="874" spans="1:26" ht="15.75" customHeight="1" x14ac:dyDescent="0.25">
      <c r="A874" s="5"/>
      <c r="B874" s="5"/>
      <c r="C874" s="5"/>
      <c r="D874" s="5"/>
      <c r="E874" s="5"/>
      <c r="F874" s="5"/>
      <c r="G874" s="20"/>
      <c r="H874" s="5"/>
      <c r="I874" s="5"/>
      <c r="J874" s="5"/>
      <c r="K874" s="5"/>
      <c r="L874" s="5"/>
      <c r="M874" s="5"/>
      <c r="N874" s="5"/>
      <c r="O874" s="5"/>
      <c r="P874" s="5"/>
      <c r="Q874" s="5"/>
      <c r="R874" s="5"/>
      <c r="S874" s="5"/>
      <c r="T874" s="5"/>
      <c r="U874" s="5"/>
      <c r="V874" s="5"/>
      <c r="W874" s="5"/>
      <c r="X874" s="5"/>
      <c r="Y874" s="5"/>
      <c r="Z874" s="5"/>
    </row>
    <row r="875" spans="1:26" ht="15.75" customHeight="1" x14ac:dyDescent="0.25">
      <c r="A875" s="5"/>
      <c r="B875" s="5"/>
      <c r="C875" s="5"/>
      <c r="D875" s="5"/>
      <c r="E875" s="5"/>
      <c r="F875" s="5"/>
      <c r="G875" s="20"/>
      <c r="H875" s="5"/>
      <c r="I875" s="5"/>
      <c r="J875" s="5"/>
      <c r="K875" s="5"/>
      <c r="L875" s="5"/>
      <c r="M875" s="5"/>
      <c r="N875" s="5"/>
      <c r="O875" s="5"/>
      <c r="P875" s="5"/>
      <c r="Q875" s="5"/>
      <c r="R875" s="5"/>
      <c r="S875" s="5"/>
      <c r="T875" s="5"/>
      <c r="U875" s="5"/>
      <c r="V875" s="5"/>
      <c r="W875" s="5"/>
      <c r="X875" s="5"/>
      <c r="Y875" s="5"/>
      <c r="Z875" s="5"/>
    </row>
    <row r="876" spans="1:26" ht="15.75" customHeight="1" x14ac:dyDescent="0.25">
      <c r="A876" s="5"/>
      <c r="B876" s="5"/>
      <c r="C876" s="5"/>
      <c r="D876" s="5"/>
      <c r="E876" s="5"/>
      <c r="F876" s="5"/>
      <c r="G876" s="20"/>
      <c r="H876" s="5"/>
      <c r="I876" s="5"/>
      <c r="J876" s="5"/>
      <c r="K876" s="5"/>
      <c r="L876" s="5"/>
      <c r="M876" s="5"/>
      <c r="N876" s="5"/>
      <c r="O876" s="5"/>
      <c r="P876" s="5"/>
      <c r="Q876" s="5"/>
      <c r="R876" s="5"/>
      <c r="S876" s="5"/>
      <c r="T876" s="5"/>
      <c r="U876" s="5"/>
      <c r="V876" s="5"/>
      <c r="W876" s="5"/>
      <c r="X876" s="5"/>
      <c r="Y876" s="5"/>
      <c r="Z876" s="5"/>
    </row>
    <row r="877" spans="1:26" ht="15.75" customHeight="1" x14ac:dyDescent="0.25">
      <c r="A877" s="5"/>
      <c r="B877" s="5"/>
      <c r="C877" s="5"/>
      <c r="D877" s="5"/>
      <c r="E877" s="5"/>
      <c r="F877" s="5"/>
      <c r="G877" s="20"/>
      <c r="H877" s="5"/>
      <c r="I877" s="5"/>
      <c r="J877" s="5"/>
      <c r="K877" s="5"/>
      <c r="L877" s="5"/>
      <c r="M877" s="5"/>
      <c r="N877" s="5"/>
      <c r="O877" s="5"/>
      <c r="P877" s="5"/>
      <c r="Q877" s="5"/>
      <c r="R877" s="5"/>
      <c r="S877" s="5"/>
      <c r="T877" s="5"/>
      <c r="U877" s="5"/>
      <c r="V877" s="5"/>
      <c r="W877" s="5"/>
      <c r="X877" s="5"/>
      <c r="Y877" s="5"/>
      <c r="Z877" s="5"/>
    </row>
    <row r="878" spans="1:26" ht="15.75" customHeight="1" x14ac:dyDescent="0.25">
      <c r="A878" s="5"/>
      <c r="B878" s="5"/>
      <c r="C878" s="5"/>
      <c r="D878" s="5"/>
      <c r="E878" s="5"/>
      <c r="F878" s="5"/>
      <c r="G878" s="20"/>
      <c r="H878" s="5"/>
      <c r="I878" s="5"/>
      <c r="J878" s="5"/>
      <c r="K878" s="5"/>
      <c r="L878" s="5"/>
      <c r="M878" s="5"/>
      <c r="N878" s="5"/>
      <c r="O878" s="5"/>
      <c r="P878" s="5"/>
      <c r="Q878" s="5"/>
      <c r="R878" s="5"/>
      <c r="S878" s="5"/>
      <c r="T878" s="5"/>
      <c r="U878" s="5"/>
      <c r="V878" s="5"/>
      <c r="W878" s="5"/>
      <c r="X878" s="5"/>
      <c r="Y878" s="5"/>
      <c r="Z878" s="5"/>
    </row>
    <row r="879" spans="1:26" ht="15.75" customHeight="1" x14ac:dyDescent="0.25">
      <c r="A879" s="5"/>
      <c r="B879" s="5"/>
      <c r="C879" s="5"/>
      <c r="D879" s="5"/>
      <c r="E879" s="5"/>
      <c r="F879" s="5"/>
      <c r="G879" s="20"/>
      <c r="H879" s="5"/>
      <c r="I879" s="5"/>
      <c r="J879" s="5"/>
      <c r="K879" s="5"/>
      <c r="L879" s="5"/>
      <c r="M879" s="5"/>
      <c r="N879" s="5"/>
      <c r="O879" s="5"/>
      <c r="P879" s="5"/>
      <c r="Q879" s="5"/>
      <c r="R879" s="5"/>
      <c r="S879" s="5"/>
      <c r="T879" s="5"/>
      <c r="U879" s="5"/>
      <c r="V879" s="5"/>
      <c r="W879" s="5"/>
      <c r="X879" s="5"/>
      <c r="Y879" s="5"/>
      <c r="Z879" s="5"/>
    </row>
    <row r="880" spans="1:26" ht="15.75" customHeight="1" x14ac:dyDescent="0.25">
      <c r="A880" s="5"/>
      <c r="B880" s="5"/>
      <c r="C880" s="5"/>
      <c r="D880" s="5"/>
      <c r="E880" s="5"/>
      <c r="F880" s="5"/>
      <c r="G880" s="20"/>
      <c r="H880" s="5"/>
      <c r="I880" s="5"/>
      <c r="J880" s="5"/>
      <c r="K880" s="5"/>
      <c r="L880" s="5"/>
      <c r="M880" s="5"/>
      <c r="N880" s="5"/>
      <c r="O880" s="5"/>
      <c r="P880" s="5"/>
      <c r="Q880" s="5"/>
      <c r="R880" s="5"/>
      <c r="S880" s="5"/>
      <c r="T880" s="5"/>
      <c r="U880" s="5"/>
      <c r="V880" s="5"/>
      <c r="W880" s="5"/>
      <c r="X880" s="5"/>
      <c r="Y880" s="5"/>
      <c r="Z880" s="5"/>
    </row>
    <row r="881" spans="1:26" ht="15.75" customHeight="1" x14ac:dyDescent="0.25">
      <c r="A881" s="5"/>
      <c r="B881" s="5"/>
      <c r="C881" s="5"/>
      <c r="D881" s="5"/>
      <c r="E881" s="5"/>
      <c r="F881" s="5"/>
      <c r="G881" s="20"/>
      <c r="H881" s="5"/>
      <c r="I881" s="5"/>
      <c r="J881" s="5"/>
      <c r="K881" s="5"/>
      <c r="L881" s="5"/>
      <c r="M881" s="5"/>
      <c r="N881" s="5"/>
      <c r="O881" s="5"/>
      <c r="P881" s="5"/>
      <c r="Q881" s="5"/>
      <c r="R881" s="5"/>
      <c r="S881" s="5"/>
      <c r="T881" s="5"/>
      <c r="U881" s="5"/>
      <c r="V881" s="5"/>
      <c r="W881" s="5"/>
      <c r="X881" s="5"/>
      <c r="Y881" s="5"/>
      <c r="Z881" s="5"/>
    </row>
    <row r="882" spans="1:26" ht="15.75" customHeight="1" x14ac:dyDescent="0.25">
      <c r="A882" s="5"/>
      <c r="B882" s="5"/>
      <c r="C882" s="5"/>
      <c r="D882" s="5"/>
      <c r="E882" s="5"/>
      <c r="F882" s="5"/>
      <c r="G882" s="20"/>
      <c r="H882" s="5"/>
      <c r="I882" s="5"/>
      <c r="J882" s="5"/>
      <c r="K882" s="5"/>
      <c r="L882" s="5"/>
      <c r="M882" s="5"/>
      <c r="N882" s="5"/>
      <c r="O882" s="5"/>
      <c r="P882" s="5"/>
      <c r="Q882" s="5"/>
      <c r="R882" s="5"/>
      <c r="S882" s="5"/>
      <c r="T882" s="5"/>
      <c r="U882" s="5"/>
      <c r="V882" s="5"/>
      <c r="W882" s="5"/>
      <c r="X882" s="5"/>
      <c r="Y882" s="5"/>
      <c r="Z882" s="5"/>
    </row>
    <row r="883" spans="1:26" ht="15.75" customHeight="1" x14ac:dyDescent="0.25">
      <c r="A883" s="5"/>
      <c r="B883" s="5"/>
      <c r="C883" s="5"/>
      <c r="D883" s="5"/>
      <c r="E883" s="5"/>
      <c r="F883" s="5"/>
      <c r="G883" s="20"/>
      <c r="H883" s="5"/>
      <c r="I883" s="5"/>
      <c r="J883" s="5"/>
      <c r="K883" s="5"/>
      <c r="L883" s="5"/>
      <c r="M883" s="5"/>
      <c r="N883" s="5"/>
      <c r="O883" s="5"/>
      <c r="P883" s="5"/>
      <c r="Q883" s="5"/>
      <c r="R883" s="5"/>
      <c r="S883" s="5"/>
      <c r="T883" s="5"/>
      <c r="U883" s="5"/>
      <c r="V883" s="5"/>
      <c r="W883" s="5"/>
      <c r="X883" s="5"/>
      <c r="Y883" s="5"/>
      <c r="Z883" s="5"/>
    </row>
    <row r="884" spans="1:26" ht="15.75" customHeight="1" x14ac:dyDescent="0.25">
      <c r="A884" s="5"/>
      <c r="B884" s="5"/>
      <c r="C884" s="5"/>
      <c r="D884" s="5"/>
      <c r="E884" s="5"/>
      <c r="F884" s="5"/>
      <c r="G884" s="20"/>
      <c r="H884" s="5"/>
      <c r="I884" s="5"/>
      <c r="J884" s="5"/>
      <c r="K884" s="5"/>
      <c r="L884" s="5"/>
      <c r="M884" s="5"/>
      <c r="N884" s="5"/>
      <c r="O884" s="5"/>
      <c r="P884" s="5"/>
      <c r="Q884" s="5"/>
      <c r="R884" s="5"/>
      <c r="S884" s="5"/>
      <c r="T884" s="5"/>
      <c r="U884" s="5"/>
      <c r="V884" s="5"/>
      <c r="W884" s="5"/>
      <c r="X884" s="5"/>
      <c r="Y884" s="5"/>
      <c r="Z884" s="5"/>
    </row>
    <row r="885" spans="1:26" ht="15.75" customHeight="1" x14ac:dyDescent="0.25">
      <c r="A885" s="5"/>
      <c r="B885" s="5"/>
      <c r="C885" s="5"/>
      <c r="D885" s="5"/>
      <c r="E885" s="5"/>
      <c r="F885" s="5"/>
      <c r="G885" s="20"/>
      <c r="H885" s="5"/>
      <c r="I885" s="5"/>
      <c r="J885" s="5"/>
      <c r="K885" s="5"/>
      <c r="L885" s="5"/>
      <c r="M885" s="5"/>
      <c r="N885" s="5"/>
      <c r="O885" s="5"/>
      <c r="P885" s="5"/>
      <c r="Q885" s="5"/>
      <c r="R885" s="5"/>
      <c r="S885" s="5"/>
      <c r="T885" s="5"/>
      <c r="U885" s="5"/>
      <c r="V885" s="5"/>
      <c r="W885" s="5"/>
      <c r="X885" s="5"/>
      <c r="Y885" s="5"/>
      <c r="Z885" s="5"/>
    </row>
    <row r="886" spans="1:26" ht="15.75" customHeight="1" x14ac:dyDescent="0.25">
      <c r="A886" s="5"/>
      <c r="B886" s="5"/>
      <c r="C886" s="5"/>
      <c r="D886" s="5"/>
      <c r="E886" s="5"/>
      <c r="F886" s="5"/>
      <c r="G886" s="20"/>
      <c r="H886" s="5"/>
      <c r="I886" s="5"/>
      <c r="J886" s="5"/>
      <c r="K886" s="5"/>
      <c r="L886" s="5"/>
      <c r="M886" s="5"/>
      <c r="N886" s="5"/>
      <c r="O886" s="5"/>
      <c r="P886" s="5"/>
      <c r="Q886" s="5"/>
      <c r="R886" s="5"/>
      <c r="S886" s="5"/>
      <c r="T886" s="5"/>
      <c r="U886" s="5"/>
      <c r="V886" s="5"/>
      <c r="W886" s="5"/>
      <c r="X886" s="5"/>
      <c r="Y886" s="5"/>
      <c r="Z886" s="5"/>
    </row>
    <row r="887" spans="1:26" ht="15.75" customHeight="1" x14ac:dyDescent="0.25">
      <c r="A887" s="5"/>
      <c r="B887" s="5"/>
      <c r="C887" s="5"/>
      <c r="D887" s="5"/>
      <c r="E887" s="5"/>
      <c r="F887" s="5"/>
      <c r="G887" s="20"/>
      <c r="H887" s="5"/>
      <c r="I887" s="5"/>
      <c r="J887" s="5"/>
      <c r="K887" s="5"/>
      <c r="L887" s="5"/>
      <c r="M887" s="5"/>
      <c r="N887" s="5"/>
      <c r="O887" s="5"/>
      <c r="P887" s="5"/>
      <c r="Q887" s="5"/>
      <c r="R887" s="5"/>
      <c r="S887" s="5"/>
      <c r="T887" s="5"/>
      <c r="U887" s="5"/>
      <c r="V887" s="5"/>
      <c r="W887" s="5"/>
      <c r="X887" s="5"/>
      <c r="Y887" s="5"/>
      <c r="Z887" s="5"/>
    </row>
    <row r="888" spans="1:26" ht="15.75" customHeight="1" x14ac:dyDescent="0.25">
      <c r="A888" s="5"/>
      <c r="B888" s="5"/>
      <c r="C888" s="5"/>
      <c r="D888" s="5"/>
      <c r="E888" s="5"/>
      <c r="F888" s="5"/>
      <c r="G888" s="20"/>
      <c r="H888" s="5"/>
      <c r="I888" s="5"/>
      <c r="J888" s="5"/>
      <c r="K888" s="5"/>
      <c r="L888" s="5"/>
      <c r="M888" s="5"/>
      <c r="N888" s="5"/>
      <c r="O888" s="5"/>
      <c r="P888" s="5"/>
      <c r="Q888" s="5"/>
      <c r="R888" s="5"/>
      <c r="S888" s="5"/>
      <c r="T888" s="5"/>
      <c r="U888" s="5"/>
      <c r="V888" s="5"/>
      <c r="W888" s="5"/>
      <c r="X888" s="5"/>
      <c r="Y888" s="5"/>
      <c r="Z888" s="5"/>
    </row>
    <row r="889" spans="1:26" ht="15.75" customHeight="1" x14ac:dyDescent="0.25">
      <c r="A889" s="5"/>
      <c r="B889" s="5"/>
      <c r="C889" s="5"/>
      <c r="D889" s="5"/>
      <c r="E889" s="5"/>
      <c r="F889" s="5"/>
      <c r="G889" s="20"/>
      <c r="H889" s="5"/>
      <c r="I889" s="5"/>
      <c r="J889" s="5"/>
      <c r="K889" s="5"/>
      <c r="L889" s="5"/>
      <c r="M889" s="5"/>
      <c r="N889" s="5"/>
      <c r="O889" s="5"/>
      <c r="P889" s="5"/>
      <c r="Q889" s="5"/>
      <c r="R889" s="5"/>
      <c r="S889" s="5"/>
      <c r="T889" s="5"/>
      <c r="U889" s="5"/>
      <c r="V889" s="5"/>
      <c r="W889" s="5"/>
      <c r="X889" s="5"/>
      <c r="Y889" s="5"/>
      <c r="Z889" s="5"/>
    </row>
    <row r="890" spans="1:26" ht="15.75" customHeight="1" x14ac:dyDescent="0.25">
      <c r="A890" s="5"/>
      <c r="B890" s="5"/>
      <c r="C890" s="5"/>
      <c r="D890" s="5"/>
      <c r="E890" s="5"/>
      <c r="F890" s="5"/>
      <c r="G890" s="20"/>
      <c r="H890" s="5"/>
      <c r="I890" s="5"/>
      <c r="J890" s="5"/>
      <c r="K890" s="5"/>
      <c r="L890" s="5"/>
      <c r="M890" s="5"/>
      <c r="N890" s="5"/>
      <c r="O890" s="5"/>
      <c r="P890" s="5"/>
      <c r="Q890" s="5"/>
      <c r="R890" s="5"/>
      <c r="S890" s="5"/>
      <c r="T890" s="5"/>
      <c r="U890" s="5"/>
      <c r="V890" s="5"/>
      <c r="W890" s="5"/>
      <c r="X890" s="5"/>
      <c r="Y890" s="5"/>
      <c r="Z890" s="5"/>
    </row>
    <row r="891" spans="1:26" ht="15.75" customHeight="1" x14ac:dyDescent="0.25">
      <c r="A891" s="5"/>
      <c r="B891" s="5"/>
      <c r="C891" s="5"/>
      <c r="D891" s="5"/>
      <c r="E891" s="5"/>
      <c r="F891" s="5"/>
      <c r="G891" s="20"/>
      <c r="H891" s="5"/>
      <c r="I891" s="5"/>
      <c r="J891" s="5"/>
      <c r="K891" s="5"/>
      <c r="L891" s="5"/>
      <c r="M891" s="5"/>
      <c r="N891" s="5"/>
      <c r="O891" s="5"/>
      <c r="P891" s="5"/>
      <c r="Q891" s="5"/>
      <c r="R891" s="5"/>
      <c r="S891" s="5"/>
      <c r="T891" s="5"/>
      <c r="U891" s="5"/>
      <c r="V891" s="5"/>
      <c r="W891" s="5"/>
      <c r="X891" s="5"/>
      <c r="Y891" s="5"/>
      <c r="Z891" s="5"/>
    </row>
    <row r="892" spans="1:26" ht="15.75" customHeight="1" x14ac:dyDescent="0.25">
      <c r="A892" s="5"/>
      <c r="B892" s="5"/>
      <c r="C892" s="5"/>
      <c r="D892" s="5"/>
      <c r="E892" s="5"/>
      <c r="F892" s="5"/>
      <c r="G892" s="20"/>
      <c r="H892" s="5"/>
      <c r="I892" s="5"/>
      <c r="J892" s="5"/>
      <c r="K892" s="5"/>
      <c r="L892" s="5"/>
      <c r="M892" s="5"/>
      <c r="N892" s="5"/>
      <c r="O892" s="5"/>
      <c r="P892" s="5"/>
      <c r="Q892" s="5"/>
      <c r="R892" s="5"/>
      <c r="S892" s="5"/>
      <c r="T892" s="5"/>
      <c r="U892" s="5"/>
      <c r="V892" s="5"/>
      <c r="W892" s="5"/>
      <c r="X892" s="5"/>
      <c r="Y892" s="5"/>
      <c r="Z892" s="5"/>
    </row>
    <row r="893" spans="1:26" ht="15.75" customHeight="1" x14ac:dyDescent="0.25">
      <c r="A893" s="5"/>
      <c r="B893" s="5"/>
      <c r="C893" s="5"/>
      <c r="D893" s="5"/>
      <c r="E893" s="5"/>
      <c r="F893" s="5"/>
      <c r="G893" s="20"/>
      <c r="H893" s="5"/>
      <c r="I893" s="5"/>
      <c r="J893" s="5"/>
      <c r="K893" s="5"/>
      <c r="L893" s="5"/>
      <c r="M893" s="5"/>
      <c r="N893" s="5"/>
      <c r="O893" s="5"/>
      <c r="P893" s="5"/>
      <c r="Q893" s="5"/>
      <c r="R893" s="5"/>
      <c r="S893" s="5"/>
      <c r="T893" s="5"/>
      <c r="U893" s="5"/>
      <c r="V893" s="5"/>
      <c r="W893" s="5"/>
      <c r="X893" s="5"/>
      <c r="Y893" s="5"/>
      <c r="Z893" s="5"/>
    </row>
    <row r="894" spans="1:26" ht="15.75" customHeight="1" x14ac:dyDescent="0.25">
      <c r="A894" s="5"/>
      <c r="B894" s="5"/>
      <c r="C894" s="5"/>
      <c r="D894" s="5"/>
      <c r="E894" s="5"/>
      <c r="F894" s="5"/>
      <c r="G894" s="20"/>
      <c r="H894" s="5"/>
      <c r="I894" s="5"/>
      <c r="J894" s="5"/>
      <c r="K894" s="5"/>
      <c r="L894" s="5"/>
      <c r="M894" s="5"/>
      <c r="N894" s="5"/>
      <c r="O894" s="5"/>
      <c r="P894" s="5"/>
      <c r="Q894" s="5"/>
      <c r="R894" s="5"/>
      <c r="S894" s="5"/>
      <c r="T894" s="5"/>
      <c r="U894" s="5"/>
      <c r="V894" s="5"/>
      <c r="W894" s="5"/>
      <c r="X894" s="5"/>
      <c r="Y894" s="5"/>
      <c r="Z894" s="5"/>
    </row>
    <row r="895" spans="1:26" ht="15.75" customHeight="1" x14ac:dyDescent="0.25">
      <c r="A895" s="5"/>
      <c r="B895" s="5"/>
      <c r="C895" s="5"/>
      <c r="D895" s="5"/>
      <c r="E895" s="5"/>
      <c r="F895" s="5"/>
      <c r="G895" s="20"/>
      <c r="H895" s="5"/>
      <c r="I895" s="5"/>
      <c r="J895" s="5"/>
      <c r="K895" s="5"/>
      <c r="L895" s="5"/>
      <c r="M895" s="5"/>
      <c r="N895" s="5"/>
      <c r="O895" s="5"/>
      <c r="P895" s="5"/>
      <c r="Q895" s="5"/>
      <c r="R895" s="5"/>
      <c r="S895" s="5"/>
      <c r="T895" s="5"/>
      <c r="U895" s="5"/>
      <c r="V895" s="5"/>
      <c r="W895" s="5"/>
      <c r="X895" s="5"/>
      <c r="Y895" s="5"/>
      <c r="Z895" s="5"/>
    </row>
    <row r="896" spans="1:26" ht="15.75" customHeight="1" x14ac:dyDescent="0.25">
      <c r="A896" s="5"/>
      <c r="B896" s="5"/>
      <c r="C896" s="5"/>
      <c r="D896" s="5"/>
      <c r="E896" s="5"/>
      <c r="F896" s="5"/>
      <c r="G896" s="20"/>
      <c r="H896" s="5"/>
      <c r="I896" s="5"/>
      <c r="J896" s="5"/>
      <c r="K896" s="5"/>
      <c r="L896" s="5"/>
      <c r="M896" s="5"/>
      <c r="N896" s="5"/>
      <c r="O896" s="5"/>
      <c r="P896" s="5"/>
      <c r="Q896" s="5"/>
      <c r="R896" s="5"/>
      <c r="S896" s="5"/>
      <c r="T896" s="5"/>
      <c r="U896" s="5"/>
      <c r="V896" s="5"/>
      <c r="W896" s="5"/>
      <c r="X896" s="5"/>
      <c r="Y896" s="5"/>
      <c r="Z896" s="5"/>
    </row>
    <row r="897" spans="1:26" ht="15.75" customHeight="1" x14ac:dyDescent="0.25">
      <c r="A897" s="5"/>
      <c r="B897" s="5"/>
      <c r="C897" s="5"/>
      <c r="D897" s="5"/>
      <c r="E897" s="5"/>
      <c r="F897" s="5"/>
      <c r="G897" s="20"/>
      <c r="H897" s="5"/>
      <c r="I897" s="5"/>
      <c r="J897" s="5"/>
      <c r="K897" s="5"/>
      <c r="L897" s="5"/>
      <c r="M897" s="5"/>
      <c r="N897" s="5"/>
      <c r="O897" s="5"/>
      <c r="P897" s="5"/>
      <c r="Q897" s="5"/>
      <c r="R897" s="5"/>
      <c r="S897" s="5"/>
      <c r="T897" s="5"/>
      <c r="U897" s="5"/>
      <c r="V897" s="5"/>
      <c r="W897" s="5"/>
      <c r="X897" s="5"/>
      <c r="Y897" s="5"/>
      <c r="Z897" s="5"/>
    </row>
    <row r="898" spans="1:26" ht="15.75" customHeight="1" x14ac:dyDescent="0.25">
      <c r="A898" s="5"/>
      <c r="B898" s="5"/>
      <c r="C898" s="5"/>
      <c r="D898" s="5"/>
      <c r="E898" s="5"/>
      <c r="F898" s="5"/>
      <c r="G898" s="20"/>
      <c r="H898" s="5"/>
      <c r="I898" s="5"/>
      <c r="J898" s="5"/>
      <c r="K898" s="5"/>
      <c r="L898" s="5"/>
      <c r="M898" s="5"/>
      <c r="N898" s="5"/>
      <c r="O898" s="5"/>
      <c r="P898" s="5"/>
      <c r="Q898" s="5"/>
      <c r="R898" s="5"/>
      <c r="S898" s="5"/>
      <c r="T898" s="5"/>
      <c r="U898" s="5"/>
      <c r="V898" s="5"/>
      <c r="W898" s="5"/>
      <c r="X898" s="5"/>
      <c r="Y898" s="5"/>
      <c r="Z898" s="5"/>
    </row>
    <row r="899" spans="1:26" ht="15.75" customHeight="1" x14ac:dyDescent="0.25">
      <c r="A899" s="5"/>
      <c r="B899" s="5"/>
      <c r="C899" s="5"/>
      <c r="D899" s="5"/>
      <c r="E899" s="5"/>
      <c r="F899" s="5"/>
      <c r="G899" s="20"/>
      <c r="H899" s="5"/>
      <c r="I899" s="5"/>
      <c r="J899" s="5"/>
      <c r="K899" s="5"/>
      <c r="L899" s="5"/>
      <c r="M899" s="5"/>
      <c r="N899" s="5"/>
      <c r="O899" s="5"/>
      <c r="P899" s="5"/>
      <c r="Q899" s="5"/>
      <c r="R899" s="5"/>
      <c r="S899" s="5"/>
      <c r="T899" s="5"/>
      <c r="U899" s="5"/>
      <c r="V899" s="5"/>
      <c r="W899" s="5"/>
      <c r="X899" s="5"/>
      <c r="Y899" s="5"/>
      <c r="Z899" s="5"/>
    </row>
    <row r="900" spans="1:26" ht="15.75" customHeight="1" x14ac:dyDescent="0.25">
      <c r="A900" s="5"/>
      <c r="B900" s="5"/>
      <c r="C900" s="5"/>
      <c r="D900" s="5"/>
      <c r="E900" s="5"/>
      <c r="F900" s="5"/>
      <c r="G900" s="20"/>
      <c r="H900" s="5"/>
      <c r="I900" s="5"/>
      <c r="J900" s="5"/>
      <c r="K900" s="5"/>
      <c r="L900" s="5"/>
      <c r="M900" s="5"/>
      <c r="N900" s="5"/>
      <c r="O900" s="5"/>
      <c r="P900" s="5"/>
      <c r="Q900" s="5"/>
      <c r="R900" s="5"/>
      <c r="S900" s="5"/>
      <c r="T900" s="5"/>
      <c r="U900" s="5"/>
      <c r="V900" s="5"/>
      <c r="W900" s="5"/>
      <c r="X900" s="5"/>
      <c r="Y900" s="5"/>
      <c r="Z900" s="5"/>
    </row>
    <row r="901" spans="1:26" ht="15.75" customHeight="1" x14ac:dyDescent="0.25">
      <c r="A901" s="5"/>
      <c r="B901" s="5"/>
      <c r="C901" s="5"/>
      <c r="D901" s="5"/>
      <c r="E901" s="5"/>
      <c r="F901" s="5"/>
      <c r="G901" s="20"/>
      <c r="H901" s="5"/>
      <c r="I901" s="5"/>
      <c r="J901" s="5"/>
      <c r="K901" s="5"/>
      <c r="L901" s="5"/>
      <c r="M901" s="5"/>
      <c r="N901" s="5"/>
      <c r="O901" s="5"/>
      <c r="P901" s="5"/>
      <c r="Q901" s="5"/>
      <c r="R901" s="5"/>
      <c r="S901" s="5"/>
      <c r="T901" s="5"/>
      <c r="U901" s="5"/>
      <c r="V901" s="5"/>
      <c r="W901" s="5"/>
      <c r="X901" s="5"/>
      <c r="Y901" s="5"/>
      <c r="Z901" s="5"/>
    </row>
    <row r="902" spans="1:26" ht="15.75" customHeight="1" x14ac:dyDescent="0.25">
      <c r="A902" s="5"/>
      <c r="B902" s="5"/>
      <c r="C902" s="5"/>
      <c r="D902" s="5"/>
      <c r="E902" s="5"/>
      <c r="F902" s="5"/>
      <c r="G902" s="20"/>
      <c r="H902" s="5"/>
      <c r="I902" s="5"/>
      <c r="J902" s="5"/>
      <c r="K902" s="5"/>
      <c r="L902" s="5"/>
      <c r="M902" s="5"/>
      <c r="N902" s="5"/>
      <c r="O902" s="5"/>
      <c r="P902" s="5"/>
      <c r="Q902" s="5"/>
      <c r="R902" s="5"/>
      <c r="S902" s="5"/>
      <c r="T902" s="5"/>
      <c r="U902" s="5"/>
      <c r="V902" s="5"/>
      <c r="W902" s="5"/>
      <c r="X902" s="5"/>
      <c r="Y902" s="5"/>
      <c r="Z902" s="5"/>
    </row>
    <row r="903" spans="1:26" ht="15.75" customHeight="1" x14ac:dyDescent="0.25">
      <c r="A903" s="5"/>
      <c r="B903" s="5"/>
      <c r="C903" s="5"/>
      <c r="D903" s="5"/>
      <c r="E903" s="5"/>
      <c r="F903" s="5"/>
      <c r="G903" s="20"/>
      <c r="H903" s="5"/>
      <c r="I903" s="5"/>
      <c r="J903" s="5"/>
      <c r="K903" s="5"/>
      <c r="L903" s="5"/>
      <c r="M903" s="5"/>
      <c r="N903" s="5"/>
      <c r="O903" s="5"/>
      <c r="P903" s="5"/>
      <c r="Q903" s="5"/>
      <c r="R903" s="5"/>
      <c r="S903" s="5"/>
      <c r="T903" s="5"/>
      <c r="U903" s="5"/>
      <c r="V903" s="5"/>
      <c r="W903" s="5"/>
      <c r="X903" s="5"/>
      <c r="Y903" s="5"/>
      <c r="Z903" s="5"/>
    </row>
    <row r="904" spans="1:26" ht="15.75" customHeight="1" x14ac:dyDescent="0.25">
      <c r="A904" s="5"/>
      <c r="B904" s="5"/>
      <c r="C904" s="5"/>
      <c r="D904" s="5"/>
      <c r="E904" s="5"/>
      <c r="F904" s="5"/>
      <c r="G904" s="20"/>
      <c r="H904" s="5"/>
      <c r="I904" s="5"/>
      <c r="J904" s="5"/>
      <c r="K904" s="5"/>
      <c r="L904" s="5"/>
      <c r="M904" s="5"/>
      <c r="N904" s="5"/>
      <c r="O904" s="5"/>
      <c r="P904" s="5"/>
      <c r="Q904" s="5"/>
      <c r="R904" s="5"/>
      <c r="S904" s="5"/>
      <c r="T904" s="5"/>
      <c r="U904" s="5"/>
      <c r="V904" s="5"/>
      <c r="W904" s="5"/>
      <c r="X904" s="5"/>
      <c r="Y904" s="5"/>
      <c r="Z904" s="5"/>
    </row>
    <row r="905" spans="1:26" ht="15.75" customHeight="1" x14ac:dyDescent="0.25">
      <c r="A905" s="5"/>
      <c r="B905" s="5"/>
      <c r="C905" s="5"/>
      <c r="D905" s="5"/>
      <c r="E905" s="5"/>
      <c r="F905" s="5"/>
      <c r="G905" s="20"/>
      <c r="H905" s="5"/>
      <c r="I905" s="5"/>
      <c r="J905" s="5"/>
      <c r="K905" s="5"/>
      <c r="L905" s="5"/>
      <c r="M905" s="5"/>
      <c r="N905" s="5"/>
      <c r="O905" s="5"/>
      <c r="P905" s="5"/>
      <c r="Q905" s="5"/>
      <c r="R905" s="5"/>
      <c r="S905" s="5"/>
      <c r="T905" s="5"/>
      <c r="U905" s="5"/>
      <c r="V905" s="5"/>
      <c r="W905" s="5"/>
      <c r="X905" s="5"/>
      <c r="Y905" s="5"/>
      <c r="Z905" s="5"/>
    </row>
    <row r="906" spans="1:26" ht="15.75" customHeight="1" x14ac:dyDescent="0.25">
      <c r="A906" s="5"/>
      <c r="B906" s="5"/>
      <c r="C906" s="5"/>
      <c r="D906" s="5"/>
      <c r="E906" s="5"/>
      <c r="F906" s="5"/>
      <c r="G906" s="20"/>
      <c r="H906" s="5"/>
      <c r="I906" s="5"/>
      <c r="J906" s="5"/>
      <c r="K906" s="5"/>
      <c r="L906" s="5"/>
      <c r="M906" s="5"/>
      <c r="N906" s="5"/>
      <c r="O906" s="5"/>
      <c r="P906" s="5"/>
      <c r="Q906" s="5"/>
      <c r="R906" s="5"/>
      <c r="S906" s="5"/>
      <c r="T906" s="5"/>
      <c r="U906" s="5"/>
      <c r="V906" s="5"/>
      <c r="W906" s="5"/>
      <c r="X906" s="5"/>
      <c r="Y906" s="5"/>
      <c r="Z906" s="5"/>
    </row>
    <row r="907" spans="1:26" ht="15.75" customHeight="1" x14ac:dyDescent="0.25">
      <c r="A907" s="5"/>
      <c r="B907" s="5"/>
      <c r="C907" s="5"/>
      <c r="D907" s="5"/>
      <c r="E907" s="5"/>
      <c r="F907" s="5"/>
      <c r="G907" s="20"/>
      <c r="H907" s="5"/>
      <c r="I907" s="5"/>
      <c r="J907" s="5"/>
      <c r="K907" s="5"/>
      <c r="L907" s="5"/>
      <c r="M907" s="5"/>
      <c r="N907" s="5"/>
      <c r="O907" s="5"/>
      <c r="P907" s="5"/>
      <c r="Q907" s="5"/>
      <c r="R907" s="5"/>
      <c r="S907" s="5"/>
      <c r="T907" s="5"/>
      <c r="U907" s="5"/>
      <c r="V907" s="5"/>
      <c r="W907" s="5"/>
      <c r="X907" s="5"/>
      <c r="Y907" s="5"/>
      <c r="Z907" s="5"/>
    </row>
    <row r="908" spans="1:26" ht="15.75" customHeight="1" x14ac:dyDescent="0.25">
      <c r="A908" s="5"/>
      <c r="B908" s="5"/>
      <c r="C908" s="5"/>
      <c r="D908" s="5"/>
      <c r="E908" s="5"/>
      <c r="F908" s="5"/>
      <c r="G908" s="20"/>
      <c r="H908" s="5"/>
      <c r="I908" s="5"/>
      <c r="J908" s="5"/>
      <c r="K908" s="5"/>
      <c r="L908" s="5"/>
      <c r="M908" s="5"/>
      <c r="N908" s="5"/>
      <c r="O908" s="5"/>
      <c r="P908" s="5"/>
      <c r="Q908" s="5"/>
      <c r="R908" s="5"/>
      <c r="S908" s="5"/>
      <c r="T908" s="5"/>
      <c r="U908" s="5"/>
      <c r="V908" s="5"/>
      <c r="W908" s="5"/>
      <c r="X908" s="5"/>
      <c r="Y908" s="5"/>
      <c r="Z908" s="5"/>
    </row>
    <row r="909" spans="1:26" ht="15.75" customHeight="1" x14ac:dyDescent="0.25">
      <c r="A909" s="5"/>
      <c r="B909" s="5"/>
      <c r="C909" s="5"/>
      <c r="D909" s="5"/>
      <c r="E909" s="5"/>
      <c r="F909" s="5"/>
      <c r="G909" s="20"/>
      <c r="H909" s="5"/>
      <c r="I909" s="5"/>
      <c r="J909" s="5"/>
      <c r="K909" s="5"/>
      <c r="L909" s="5"/>
      <c r="M909" s="5"/>
      <c r="N909" s="5"/>
      <c r="O909" s="5"/>
      <c r="P909" s="5"/>
      <c r="Q909" s="5"/>
      <c r="R909" s="5"/>
      <c r="S909" s="5"/>
      <c r="T909" s="5"/>
      <c r="U909" s="5"/>
      <c r="V909" s="5"/>
      <c r="W909" s="5"/>
      <c r="X909" s="5"/>
      <c r="Y909" s="5"/>
      <c r="Z909" s="5"/>
    </row>
    <row r="910" spans="1:26" ht="15.75" customHeight="1" x14ac:dyDescent="0.25">
      <c r="A910" s="5"/>
      <c r="B910" s="5"/>
      <c r="C910" s="5"/>
      <c r="D910" s="5"/>
      <c r="E910" s="5"/>
      <c r="F910" s="5"/>
      <c r="G910" s="20"/>
      <c r="H910" s="5"/>
      <c r="I910" s="5"/>
      <c r="J910" s="5"/>
      <c r="K910" s="5"/>
      <c r="L910" s="5"/>
      <c r="M910" s="5"/>
      <c r="N910" s="5"/>
      <c r="O910" s="5"/>
      <c r="P910" s="5"/>
      <c r="Q910" s="5"/>
      <c r="R910" s="5"/>
      <c r="S910" s="5"/>
      <c r="T910" s="5"/>
      <c r="U910" s="5"/>
      <c r="V910" s="5"/>
      <c r="W910" s="5"/>
      <c r="X910" s="5"/>
      <c r="Y910" s="5"/>
      <c r="Z910" s="5"/>
    </row>
    <row r="911" spans="1:26" ht="15.75" customHeight="1" x14ac:dyDescent="0.25">
      <c r="A911" s="5"/>
      <c r="B911" s="5"/>
      <c r="C911" s="5"/>
      <c r="D911" s="5"/>
      <c r="E911" s="5"/>
      <c r="F911" s="5"/>
      <c r="G911" s="20"/>
      <c r="H911" s="5"/>
      <c r="I911" s="5"/>
      <c r="J911" s="5"/>
      <c r="K911" s="5"/>
      <c r="L911" s="5"/>
      <c r="M911" s="5"/>
      <c r="N911" s="5"/>
      <c r="O911" s="5"/>
      <c r="P911" s="5"/>
      <c r="Q911" s="5"/>
      <c r="R911" s="5"/>
      <c r="S911" s="5"/>
      <c r="T911" s="5"/>
      <c r="U911" s="5"/>
      <c r="V911" s="5"/>
      <c r="W911" s="5"/>
      <c r="X911" s="5"/>
      <c r="Y911" s="5"/>
      <c r="Z911" s="5"/>
    </row>
    <row r="912" spans="1:26" ht="15.75" customHeight="1" x14ac:dyDescent="0.25">
      <c r="A912" s="5"/>
      <c r="B912" s="5"/>
      <c r="C912" s="5"/>
      <c r="D912" s="5"/>
      <c r="E912" s="5"/>
      <c r="F912" s="5"/>
      <c r="G912" s="20"/>
      <c r="H912" s="5"/>
      <c r="I912" s="5"/>
      <c r="J912" s="5"/>
      <c r="K912" s="5"/>
      <c r="L912" s="5"/>
      <c r="M912" s="5"/>
      <c r="N912" s="5"/>
      <c r="O912" s="5"/>
      <c r="P912" s="5"/>
      <c r="Q912" s="5"/>
      <c r="R912" s="5"/>
      <c r="S912" s="5"/>
      <c r="T912" s="5"/>
      <c r="U912" s="5"/>
      <c r="V912" s="5"/>
      <c r="W912" s="5"/>
      <c r="X912" s="5"/>
      <c r="Y912" s="5"/>
      <c r="Z912" s="5"/>
    </row>
    <row r="913" spans="1:26" ht="15.75" customHeight="1" x14ac:dyDescent="0.25">
      <c r="A913" s="5"/>
      <c r="B913" s="5"/>
      <c r="C913" s="5"/>
      <c r="D913" s="5"/>
      <c r="E913" s="5"/>
      <c r="F913" s="5"/>
      <c r="G913" s="20"/>
      <c r="H913" s="5"/>
      <c r="I913" s="5"/>
      <c r="J913" s="5"/>
      <c r="K913" s="5"/>
      <c r="L913" s="5"/>
      <c r="M913" s="5"/>
      <c r="N913" s="5"/>
      <c r="O913" s="5"/>
      <c r="P913" s="5"/>
      <c r="Q913" s="5"/>
      <c r="R913" s="5"/>
      <c r="S913" s="5"/>
      <c r="T913" s="5"/>
      <c r="U913" s="5"/>
      <c r="V913" s="5"/>
      <c r="W913" s="5"/>
      <c r="X913" s="5"/>
      <c r="Y913" s="5"/>
      <c r="Z913" s="5"/>
    </row>
    <row r="914" spans="1:26" ht="15.75" customHeight="1" x14ac:dyDescent="0.25">
      <c r="A914" s="5"/>
      <c r="B914" s="5"/>
      <c r="C914" s="5"/>
      <c r="D914" s="5"/>
      <c r="E914" s="5"/>
      <c r="F914" s="5"/>
      <c r="G914" s="20"/>
      <c r="H914" s="5"/>
      <c r="I914" s="5"/>
      <c r="J914" s="5"/>
      <c r="K914" s="5"/>
      <c r="L914" s="5"/>
      <c r="M914" s="5"/>
      <c r="N914" s="5"/>
      <c r="O914" s="5"/>
      <c r="P914" s="5"/>
      <c r="Q914" s="5"/>
      <c r="R914" s="5"/>
      <c r="S914" s="5"/>
      <c r="T914" s="5"/>
      <c r="U914" s="5"/>
      <c r="V914" s="5"/>
      <c r="W914" s="5"/>
      <c r="X914" s="5"/>
      <c r="Y914" s="5"/>
      <c r="Z914" s="5"/>
    </row>
    <row r="915" spans="1:26" ht="15.75" customHeight="1" x14ac:dyDescent="0.25">
      <c r="A915" s="5"/>
      <c r="B915" s="5"/>
      <c r="C915" s="5"/>
      <c r="D915" s="5"/>
      <c r="E915" s="5"/>
      <c r="F915" s="5"/>
      <c r="G915" s="20"/>
      <c r="H915" s="5"/>
      <c r="I915" s="5"/>
      <c r="J915" s="5"/>
      <c r="K915" s="5"/>
      <c r="L915" s="5"/>
      <c r="M915" s="5"/>
      <c r="N915" s="5"/>
      <c r="O915" s="5"/>
      <c r="P915" s="5"/>
      <c r="Q915" s="5"/>
      <c r="R915" s="5"/>
      <c r="S915" s="5"/>
      <c r="T915" s="5"/>
      <c r="U915" s="5"/>
      <c r="V915" s="5"/>
      <c r="W915" s="5"/>
      <c r="X915" s="5"/>
      <c r="Y915" s="5"/>
      <c r="Z915" s="5"/>
    </row>
    <row r="916" spans="1:26" ht="15.75" customHeight="1" x14ac:dyDescent="0.25">
      <c r="A916" s="5"/>
      <c r="B916" s="5"/>
      <c r="C916" s="5"/>
      <c r="D916" s="5"/>
      <c r="E916" s="5"/>
      <c r="F916" s="5"/>
      <c r="G916" s="20"/>
      <c r="H916" s="5"/>
      <c r="I916" s="5"/>
      <c r="J916" s="5"/>
      <c r="K916" s="5"/>
      <c r="L916" s="5"/>
      <c r="M916" s="5"/>
      <c r="N916" s="5"/>
      <c r="O916" s="5"/>
      <c r="P916" s="5"/>
      <c r="Q916" s="5"/>
      <c r="R916" s="5"/>
      <c r="S916" s="5"/>
      <c r="T916" s="5"/>
      <c r="U916" s="5"/>
      <c r="V916" s="5"/>
      <c r="W916" s="5"/>
      <c r="X916" s="5"/>
      <c r="Y916" s="5"/>
      <c r="Z916" s="5"/>
    </row>
    <row r="917" spans="1:26" ht="15.75" customHeight="1" x14ac:dyDescent="0.25">
      <c r="A917" s="5"/>
      <c r="B917" s="5"/>
      <c r="C917" s="5"/>
      <c r="D917" s="5"/>
      <c r="E917" s="5"/>
      <c r="F917" s="5"/>
      <c r="G917" s="20"/>
      <c r="H917" s="5"/>
      <c r="I917" s="5"/>
      <c r="J917" s="5"/>
      <c r="K917" s="5"/>
      <c r="L917" s="5"/>
      <c r="M917" s="5"/>
      <c r="N917" s="5"/>
      <c r="O917" s="5"/>
      <c r="P917" s="5"/>
      <c r="Q917" s="5"/>
      <c r="R917" s="5"/>
      <c r="S917" s="5"/>
      <c r="T917" s="5"/>
      <c r="U917" s="5"/>
      <c r="V917" s="5"/>
      <c r="W917" s="5"/>
      <c r="X917" s="5"/>
      <c r="Y917" s="5"/>
      <c r="Z917" s="5"/>
    </row>
    <row r="918" spans="1:26" ht="15.75" customHeight="1" x14ac:dyDescent="0.25">
      <c r="A918" s="5"/>
      <c r="B918" s="5"/>
      <c r="C918" s="5"/>
      <c r="D918" s="5"/>
      <c r="E918" s="5"/>
      <c r="F918" s="5"/>
      <c r="G918" s="20"/>
      <c r="H918" s="5"/>
      <c r="I918" s="5"/>
      <c r="J918" s="5"/>
      <c r="K918" s="5"/>
      <c r="L918" s="5"/>
      <c r="M918" s="5"/>
      <c r="N918" s="5"/>
      <c r="O918" s="5"/>
      <c r="P918" s="5"/>
      <c r="Q918" s="5"/>
      <c r="R918" s="5"/>
      <c r="S918" s="5"/>
      <c r="T918" s="5"/>
      <c r="U918" s="5"/>
      <c r="V918" s="5"/>
      <c r="W918" s="5"/>
      <c r="X918" s="5"/>
      <c r="Y918" s="5"/>
      <c r="Z918" s="5"/>
    </row>
    <row r="919" spans="1:26" ht="15.75" customHeight="1" x14ac:dyDescent="0.25">
      <c r="A919" s="5"/>
      <c r="B919" s="5"/>
      <c r="C919" s="5"/>
      <c r="D919" s="5"/>
      <c r="E919" s="5"/>
      <c r="F919" s="5"/>
      <c r="G919" s="20"/>
      <c r="H919" s="5"/>
      <c r="I919" s="5"/>
      <c r="J919" s="5"/>
      <c r="K919" s="5"/>
      <c r="L919" s="5"/>
      <c r="M919" s="5"/>
      <c r="N919" s="5"/>
      <c r="O919" s="5"/>
      <c r="P919" s="5"/>
      <c r="Q919" s="5"/>
      <c r="R919" s="5"/>
      <c r="S919" s="5"/>
      <c r="T919" s="5"/>
      <c r="U919" s="5"/>
      <c r="V919" s="5"/>
      <c r="W919" s="5"/>
      <c r="X919" s="5"/>
      <c r="Y919" s="5"/>
      <c r="Z919" s="5"/>
    </row>
    <row r="920" spans="1:26" ht="15.75" customHeight="1" x14ac:dyDescent="0.25">
      <c r="A920" s="5"/>
      <c r="B920" s="5"/>
      <c r="C920" s="5"/>
      <c r="D920" s="5"/>
      <c r="E920" s="5"/>
      <c r="F920" s="5"/>
      <c r="G920" s="20"/>
      <c r="H920" s="5"/>
      <c r="I920" s="5"/>
      <c r="J920" s="5"/>
      <c r="K920" s="5"/>
      <c r="L920" s="5"/>
      <c r="M920" s="5"/>
      <c r="N920" s="5"/>
      <c r="O920" s="5"/>
      <c r="P920" s="5"/>
      <c r="Q920" s="5"/>
      <c r="R920" s="5"/>
      <c r="S920" s="5"/>
      <c r="T920" s="5"/>
      <c r="U920" s="5"/>
      <c r="V920" s="5"/>
      <c r="W920" s="5"/>
      <c r="X920" s="5"/>
      <c r="Y920" s="5"/>
      <c r="Z920" s="5"/>
    </row>
    <row r="921" spans="1:26" ht="15.75" customHeight="1" x14ac:dyDescent="0.25">
      <c r="A921" s="5"/>
      <c r="B921" s="5"/>
      <c r="C921" s="5"/>
      <c r="D921" s="5"/>
      <c r="E921" s="5"/>
      <c r="F921" s="5"/>
      <c r="G921" s="20"/>
      <c r="H921" s="5"/>
      <c r="I921" s="5"/>
      <c r="J921" s="5"/>
      <c r="K921" s="5"/>
      <c r="L921" s="5"/>
      <c r="M921" s="5"/>
      <c r="N921" s="5"/>
      <c r="O921" s="5"/>
      <c r="P921" s="5"/>
      <c r="Q921" s="5"/>
      <c r="R921" s="5"/>
      <c r="S921" s="5"/>
      <c r="T921" s="5"/>
      <c r="U921" s="5"/>
      <c r="V921" s="5"/>
      <c r="W921" s="5"/>
      <c r="X921" s="5"/>
      <c r="Y921" s="5"/>
      <c r="Z921" s="5"/>
    </row>
    <row r="922" spans="1:26" ht="15.75" customHeight="1" x14ac:dyDescent="0.25">
      <c r="A922" s="5"/>
      <c r="B922" s="5"/>
      <c r="C922" s="5"/>
      <c r="D922" s="5"/>
      <c r="E922" s="5"/>
      <c r="F922" s="5"/>
      <c r="G922" s="20"/>
      <c r="H922" s="5"/>
      <c r="I922" s="5"/>
      <c r="J922" s="5"/>
      <c r="K922" s="5"/>
      <c r="L922" s="5"/>
      <c r="M922" s="5"/>
      <c r="N922" s="5"/>
      <c r="O922" s="5"/>
      <c r="P922" s="5"/>
      <c r="Q922" s="5"/>
      <c r="R922" s="5"/>
      <c r="S922" s="5"/>
      <c r="T922" s="5"/>
      <c r="U922" s="5"/>
      <c r="V922" s="5"/>
      <c r="W922" s="5"/>
      <c r="X922" s="5"/>
      <c r="Y922" s="5"/>
      <c r="Z922" s="5"/>
    </row>
    <row r="923" spans="1:26" ht="15.75" customHeight="1" x14ac:dyDescent="0.25">
      <c r="A923" s="5"/>
      <c r="B923" s="5"/>
      <c r="C923" s="5"/>
      <c r="D923" s="5"/>
      <c r="E923" s="5"/>
      <c r="F923" s="5"/>
      <c r="G923" s="20"/>
      <c r="H923" s="5"/>
      <c r="I923" s="5"/>
      <c r="J923" s="5"/>
      <c r="K923" s="5"/>
      <c r="L923" s="5"/>
      <c r="M923" s="5"/>
      <c r="N923" s="5"/>
      <c r="O923" s="5"/>
      <c r="P923" s="5"/>
      <c r="Q923" s="5"/>
      <c r="R923" s="5"/>
      <c r="S923" s="5"/>
      <c r="T923" s="5"/>
      <c r="U923" s="5"/>
      <c r="V923" s="5"/>
      <c r="W923" s="5"/>
      <c r="X923" s="5"/>
      <c r="Y923" s="5"/>
      <c r="Z923" s="5"/>
    </row>
    <row r="924" spans="1:26" ht="15.75" customHeight="1" x14ac:dyDescent="0.25">
      <c r="A924" s="5"/>
      <c r="B924" s="5"/>
      <c r="C924" s="5"/>
      <c r="D924" s="5"/>
      <c r="E924" s="5"/>
      <c r="F924" s="5"/>
      <c r="G924" s="20"/>
      <c r="H924" s="5"/>
      <c r="I924" s="5"/>
      <c r="J924" s="5"/>
      <c r="K924" s="5"/>
      <c r="L924" s="5"/>
      <c r="M924" s="5"/>
      <c r="N924" s="5"/>
      <c r="O924" s="5"/>
      <c r="P924" s="5"/>
      <c r="Q924" s="5"/>
      <c r="R924" s="5"/>
      <c r="S924" s="5"/>
      <c r="T924" s="5"/>
      <c r="U924" s="5"/>
      <c r="V924" s="5"/>
      <c r="W924" s="5"/>
      <c r="X924" s="5"/>
      <c r="Y924" s="5"/>
      <c r="Z924" s="5"/>
    </row>
    <row r="925" spans="1:26" ht="15.75" customHeight="1" x14ac:dyDescent="0.25">
      <c r="A925" s="5"/>
      <c r="B925" s="5"/>
      <c r="C925" s="5"/>
      <c r="D925" s="5"/>
      <c r="E925" s="5"/>
      <c r="F925" s="5"/>
      <c r="G925" s="20"/>
      <c r="H925" s="5"/>
      <c r="I925" s="5"/>
      <c r="J925" s="5"/>
      <c r="K925" s="5"/>
      <c r="L925" s="5"/>
      <c r="M925" s="5"/>
      <c r="N925" s="5"/>
      <c r="O925" s="5"/>
      <c r="P925" s="5"/>
      <c r="Q925" s="5"/>
      <c r="R925" s="5"/>
      <c r="S925" s="5"/>
      <c r="T925" s="5"/>
      <c r="U925" s="5"/>
      <c r="V925" s="5"/>
      <c r="W925" s="5"/>
      <c r="X925" s="5"/>
      <c r="Y925" s="5"/>
      <c r="Z925" s="5"/>
    </row>
    <row r="926" spans="1:26" ht="15.75" customHeight="1" x14ac:dyDescent="0.25">
      <c r="A926" s="5"/>
      <c r="B926" s="5"/>
      <c r="C926" s="5"/>
      <c r="D926" s="5"/>
      <c r="E926" s="5"/>
      <c r="F926" s="5"/>
      <c r="G926" s="20"/>
      <c r="H926" s="5"/>
      <c r="I926" s="5"/>
      <c r="J926" s="5"/>
      <c r="K926" s="5"/>
      <c r="L926" s="5"/>
      <c r="M926" s="5"/>
      <c r="N926" s="5"/>
      <c r="O926" s="5"/>
      <c r="P926" s="5"/>
      <c r="Q926" s="5"/>
      <c r="R926" s="5"/>
      <c r="S926" s="5"/>
      <c r="T926" s="5"/>
      <c r="U926" s="5"/>
      <c r="V926" s="5"/>
      <c r="W926" s="5"/>
      <c r="X926" s="5"/>
      <c r="Y926" s="5"/>
      <c r="Z926" s="5"/>
    </row>
    <row r="927" spans="1:26" ht="15.75" customHeight="1" x14ac:dyDescent="0.25">
      <c r="A927" s="5"/>
      <c r="B927" s="5"/>
      <c r="C927" s="5"/>
      <c r="D927" s="5"/>
      <c r="E927" s="5"/>
      <c r="F927" s="5"/>
      <c r="G927" s="20"/>
      <c r="H927" s="5"/>
      <c r="I927" s="5"/>
      <c r="J927" s="5"/>
      <c r="K927" s="5"/>
      <c r="L927" s="5"/>
      <c r="M927" s="5"/>
      <c r="N927" s="5"/>
      <c r="O927" s="5"/>
      <c r="P927" s="5"/>
      <c r="Q927" s="5"/>
      <c r="R927" s="5"/>
      <c r="S927" s="5"/>
      <c r="T927" s="5"/>
      <c r="U927" s="5"/>
      <c r="V927" s="5"/>
      <c r="W927" s="5"/>
      <c r="X927" s="5"/>
      <c r="Y927" s="5"/>
      <c r="Z927" s="5"/>
    </row>
    <row r="928" spans="1:26" ht="15.75" customHeight="1" x14ac:dyDescent="0.25">
      <c r="A928" s="5"/>
      <c r="B928" s="5"/>
      <c r="C928" s="5"/>
      <c r="D928" s="5"/>
      <c r="E928" s="5"/>
      <c r="F928" s="5"/>
      <c r="G928" s="20"/>
      <c r="H928" s="5"/>
      <c r="I928" s="5"/>
      <c r="J928" s="5"/>
      <c r="K928" s="5"/>
      <c r="L928" s="5"/>
      <c r="M928" s="5"/>
      <c r="N928" s="5"/>
      <c r="O928" s="5"/>
      <c r="P928" s="5"/>
      <c r="Q928" s="5"/>
      <c r="R928" s="5"/>
      <c r="S928" s="5"/>
      <c r="T928" s="5"/>
      <c r="U928" s="5"/>
      <c r="V928" s="5"/>
      <c r="W928" s="5"/>
      <c r="X928" s="5"/>
      <c r="Y928" s="5"/>
      <c r="Z928" s="5"/>
    </row>
    <row r="929" spans="1:26" ht="15.75" customHeight="1" x14ac:dyDescent="0.25">
      <c r="A929" s="5"/>
      <c r="B929" s="5"/>
      <c r="C929" s="5"/>
      <c r="D929" s="5"/>
      <c r="E929" s="5"/>
      <c r="F929" s="5"/>
      <c r="G929" s="20"/>
      <c r="H929" s="5"/>
      <c r="I929" s="5"/>
      <c r="J929" s="5"/>
      <c r="K929" s="5"/>
      <c r="L929" s="5"/>
      <c r="M929" s="5"/>
      <c r="N929" s="5"/>
      <c r="O929" s="5"/>
      <c r="P929" s="5"/>
      <c r="Q929" s="5"/>
      <c r="R929" s="5"/>
      <c r="S929" s="5"/>
      <c r="T929" s="5"/>
      <c r="U929" s="5"/>
      <c r="V929" s="5"/>
      <c r="W929" s="5"/>
      <c r="X929" s="5"/>
      <c r="Y929" s="5"/>
      <c r="Z929" s="5"/>
    </row>
    <row r="930" spans="1:26" ht="15.75" customHeight="1" x14ac:dyDescent="0.25">
      <c r="A930" s="5"/>
      <c r="B930" s="5"/>
      <c r="C930" s="5"/>
      <c r="D930" s="5"/>
      <c r="E930" s="5"/>
      <c r="F930" s="5"/>
      <c r="G930" s="20"/>
      <c r="H930" s="5"/>
      <c r="I930" s="5"/>
      <c r="J930" s="5"/>
      <c r="K930" s="5"/>
      <c r="L930" s="5"/>
      <c r="M930" s="5"/>
      <c r="N930" s="5"/>
      <c r="O930" s="5"/>
      <c r="P930" s="5"/>
      <c r="Q930" s="5"/>
      <c r="R930" s="5"/>
      <c r="S930" s="5"/>
      <c r="T930" s="5"/>
      <c r="U930" s="5"/>
      <c r="V930" s="5"/>
      <c r="W930" s="5"/>
      <c r="X930" s="5"/>
      <c r="Y930" s="5"/>
      <c r="Z930" s="5"/>
    </row>
    <row r="931" spans="1:26" ht="15.75" customHeight="1" x14ac:dyDescent="0.25">
      <c r="A931" s="5"/>
      <c r="B931" s="5"/>
      <c r="C931" s="5"/>
      <c r="D931" s="5"/>
      <c r="E931" s="5"/>
      <c r="F931" s="5"/>
      <c r="G931" s="20"/>
      <c r="H931" s="5"/>
      <c r="I931" s="5"/>
      <c r="J931" s="5"/>
      <c r="K931" s="5"/>
      <c r="L931" s="5"/>
      <c r="M931" s="5"/>
      <c r="N931" s="5"/>
      <c r="O931" s="5"/>
      <c r="P931" s="5"/>
      <c r="Q931" s="5"/>
      <c r="R931" s="5"/>
      <c r="S931" s="5"/>
      <c r="T931" s="5"/>
      <c r="U931" s="5"/>
      <c r="V931" s="5"/>
      <c r="W931" s="5"/>
      <c r="X931" s="5"/>
      <c r="Y931" s="5"/>
      <c r="Z931" s="5"/>
    </row>
    <row r="932" spans="1:26" ht="15.75" customHeight="1" x14ac:dyDescent="0.25">
      <c r="A932" s="5"/>
      <c r="B932" s="5"/>
      <c r="C932" s="5"/>
      <c r="D932" s="5"/>
      <c r="E932" s="5"/>
      <c r="F932" s="5"/>
      <c r="G932" s="20"/>
      <c r="H932" s="5"/>
      <c r="I932" s="5"/>
      <c r="J932" s="5"/>
      <c r="K932" s="5"/>
      <c r="L932" s="5"/>
      <c r="M932" s="5"/>
      <c r="N932" s="5"/>
      <c r="O932" s="5"/>
      <c r="P932" s="5"/>
      <c r="Q932" s="5"/>
      <c r="R932" s="5"/>
      <c r="S932" s="5"/>
      <c r="T932" s="5"/>
      <c r="U932" s="5"/>
      <c r="V932" s="5"/>
      <c r="W932" s="5"/>
      <c r="X932" s="5"/>
      <c r="Y932" s="5"/>
      <c r="Z932" s="5"/>
    </row>
    <row r="933" spans="1:26" ht="15.75" customHeight="1" x14ac:dyDescent="0.25">
      <c r="A933" s="5"/>
      <c r="B933" s="5"/>
      <c r="C933" s="5"/>
      <c r="D933" s="5"/>
      <c r="E933" s="5"/>
      <c r="F933" s="5"/>
      <c r="G933" s="20"/>
      <c r="H933" s="5"/>
      <c r="I933" s="5"/>
      <c r="J933" s="5"/>
      <c r="K933" s="5"/>
      <c r="L933" s="5"/>
      <c r="M933" s="5"/>
      <c r="N933" s="5"/>
      <c r="O933" s="5"/>
      <c r="P933" s="5"/>
      <c r="Q933" s="5"/>
      <c r="R933" s="5"/>
      <c r="S933" s="5"/>
      <c r="T933" s="5"/>
      <c r="U933" s="5"/>
      <c r="V933" s="5"/>
      <c r="W933" s="5"/>
      <c r="X933" s="5"/>
      <c r="Y933" s="5"/>
      <c r="Z933" s="5"/>
    </row>
    <row r="934" spans="1:26" ht="15.75" customHeight="1" x14ac:dyDescent="0.25">
      <c r="A934" s="5"/>
      <c r="B934" s="5"/>
      <c r="C934" s="5"/>
      <c r="D934" s="5"/>
      <c r="E934" s="5"/>
      <c r="F934" s="5"/>
      <c r="G934" s="20"/>
      <c r="H934" s="5"/>
      <c r="I934" s="5"/>
      <c r="J934" s="5"/>
      <c r="K934" s="5"/>
      <c r="L934" s="5"/>
      <c r="M934" s="5"/>
      <c r="N934" s="5"/>
      <c r="O934" s="5"/>
      <c r="P934" s="5"/>
      <c r="Q934" s="5"/>
      <c r="R934" s="5"/>
      <c r="S934" s="5"/>
      <c r="T934" s="5"/>
      <c r="U934" s="5"/>
      <c r="V934" s="5"/>
      <c r="W934" s="5"/>
      <c r="X934" s="5"/>
      <c r="Y934" s="5"/>
      <c r="Z934" s="5"/>
    </row>
    <row r="935" spans="1:26" ht="15.75" customHeight="1" x14ac:dyDescent="0.25">
      <c r="A935" s="5"/>
      <c r="B935" s="5"/>
      <c r="C935" s="5"/>
      <c r="D935" s="5"/>
      <c r="E935" s="5"/>
      <c r="F935" s="5"/>
      <c r="G935" s="20"/>
      <c r="H935" s="5"/>
      <c r="I935" s="5"/>
      <c r="J935" s="5"/>
      <c r="K935" s="5"/>
      <c r="L935" s="5"/>
      <c r="M935" s="5"/>
      <c r="N935" s="5"/>
      <c r="O935" s="5"/>
      <c r="P935" s="5"/>
      <c r="Q935" s="5"/>
      <c r="R935" s="5"/>
      <c r="S935" s="5"/>
      <c r="T935" s="5"/>
      <c r="U935" s="5"/>
      <c r="V935" s="5"/>
      <c r="W935" s="5"/>
      <c r="X935" s="5"/>
      <c r="Y935" s="5"/>
      <c r="Z935" s="5"/>
    </row>
    <row r="936" spans="1:26" ht="15.75" customHeight="1" x14ac:dyDescent="0.25">
      <c r="A936" s="5"/>
      <c r="B936" s="5"/>
      <c r="C936" s="5"/>
      <c r="D936" s="5"/>
      <c r="E936" s="5"/>
      <c r="F936" s="5"/>
      <c r="G936" s="20"/>
      <c r="H936" s="5"/>
      <c r="I936" s="5"/>
      <c r="J936" s="5"/>
      <c r="K936" s="5"/>
      <c r="L936" s="5"/>
      <c r="M936" s="5"/>
      <c r="N936" s="5"/>
      <c r="O936" s="5"/>
      <c r="P936" s="5"/>
      <c r="Q936" s="5"/>
      <c r="R936" s="5"/>
      <c r="S936" s="5"/>
      <c r="T936" s="5"/>
      <c r="U936" s="5"/>
      <c r="V936" s="5"/>
      <c r="W936" s="5"/>
      <c r="X936" s="5"/>
      <c r="Y936" s="5"/>
      <c r="Z936" s="5"/>
    </row>
    <row r="937" spans="1:26" ht="15.75" customHeight="1" x14ac:dyDescent="0.25">
      <c r="A937" s="5"/>
      <c r="B937" s="5"/>
      <c r="C937" s="5"/>
      <c r="D937" s="5"/>
      <c r="E937" s="5"/>
      <c r="F937" s="5"/>
      <c r="G937" s="20"/>
      <c r="H937" s="5"/>
      <c r="I937" s="5"/>
      <c r="J937" s="5"/>
      <c r="K937" s="5"/>
      <c r="L937" s="5"/>
      <c r="M937" s="5"/>
      <c r="N937" s="5"/>
      <c r="O937" s="5"/>
      <c r="P937" s="5"/>
      <c r="Q937" s="5"/>
      <c r="R937" s="5"/>
      <c r="S937" s="5"/>
      <c r="T937" s="5"/>
      <c r="U937" s="5"/>
      <c r="V937" s="5"/>
      <c r="W937" s="5"/>
      <c r="X937" s="5"/>
      <c r="Y937" s="5"/>
      <c r="Z937" s="5"/>
    </row>
    <row r="938" spans="1:26" ht="15.75" customHeight="1" x14ac:dyDescent="0.25">
      <c r="A938" s="5"/>
      <c r="B938" s="5"/>
      <c r="C938" s="5"/>
      <c r="D938" s="5"/>
      <c r="E938" s="5"/>
      <c r="F938" s="5"/>
      <c r="G938" s="20"/>
      <c r="H938" s="5"/>
      <c r="I938" s="5"/>
      <c r="J938" s="5"/>
      <c r="K938" s="5"/>
      <c r="L938" s="5"/>
      <c r="M938" s="5"/>
      <c r="N938" s="5"/>
      <c r="O938" s="5"/>
      <c r="P938" s="5"/>
      <c r="Q938" s="5"/>
      <c r="R938" s="5"/>
      <c r="S938" s="5"/>
      <c r="T938" s="5"/>
      <c r="U938" s="5"/>
      <c r="V938" s="5"/>
      <c r="W938" s="5"/>
      <c r="X938" s="5"/>
      <c r="Y938" s="5"/>
      <c r="Z938" s="5"/>
    </row>
    <row r="939" spans="1:26" ht="15.75" customHeight="1" x14ac:dyDescent="0.25">
      <c r="A939" s="5"/>
      <c r="B939" s="5"/>
      <c r="C939" s="5"/>
      <c r="D939" s="5"/>
      <c r="E939" s="5"/>
      <c r="F939" s="5"/>
      <c r="G939" s="20"/>
      <c r="H939" s="5"/>
      <c r="I939" s="5"/>
      <c r="J939" s="5"/>
      <c r="K939" s="5"/>
      <c r="L939" s="5"/>
      <c r="M939" s="5"/>
      <c r="N939" s="5"/>
      <c r="O939" s="5"/>
      <c r="P939" s="5"/>
      <c r="Q939" s="5"/>
      <c r="R939" s="5"/>
      <c r="S939" s="5"/>
      <c r="T939" s="5"/>
      <c r="U939" s="5"/>
      <c r="V939" s="5"/>
      <c r="W939" s="5"/>
      <c r="X939" s="5"/>
      <c r="Y939" s="5"/>
      <c r="Z939" s="5"/>
    </row>
    <row r="940" spans="1:26" ht="15.75" customHeight="1" x14ac:dyDescent="0.25">
      <c r="A940" s="5"/>
      <c r="B940" s="5"/>
      <c r="C940" s="5"/>
      <c r="D940" s="5"/>
      <c r="E940" s="5"/>
      <c r="F940" s="5"/>
      <c r="G940" s="20"/>
      <c r="H940" s="5"/>
      <c r="I940" s="5"/>
      <c r="J940" s="5"/>
      <c r="K940" s="5"/>
      <c r="L940" s="5"/>
      <c r="M940" s="5"/>
      <c r="N940" s="5"/>
      <c r="O940" s="5"/>
      <c r="P940" s="5"/>
      <c r="Q940" s="5"/>
      <c r="R940" s="5"/>
      <c r="S940" s="5"/>
      <c r="T940" s="5"/>
      <c r="U940" s="5"/>
      <c r="V940" s="5"/>
      <c r="W940" s="5"/>
      <c r="X940" s="5"/>
      <c r="Y940" s="5"/>
      <c r="Z940" s="5"/>
    </row>
    <row r="941" spans="1:26" ht="15.75" customHeight="1" x14ac:dyDescent="0.25">
      <c r="A941" s="5"/>
      <c r="B941" s="5"/>
      <c r="C941" s="5"/>
      <c r="D941" s="5"/>
      <c r="E941" s="5"/>
      <c r="F941" s="5"/>
      <c r="G941" s="20"/>
      <c r="H941" s="5"/>
      <c r="I941" s="5"/>
      <c r="J941" s="5"/>
      <c r="K941" s="5"/>
      <c r="L941" s="5"/>
      <c r="M941" s="5"/>
      <c r="N941" s="5"/>
      <c r="O941" s="5"/>
      <c r="P941" s="5"/>
      <c r="Q941" s="5"/>
      <c r="R941" s="5"/>
      <c r="S941" s="5"/>
      <c r="T941" s="5"/>
      <c r="U941" s="5"/>
      <c r="V941" s="5"/>
      <c r="W941" s="5"/>
      <c r="X941" s="5"/>
      <c r="Y941" s="5"/>
      <c r="Z941" s="5"/>
    </row>
    <row r="942" spans="1:26" ht="15.75" customHeight="1" x14ac:dyDescent="0.25">
      <c r="A942" s="5"/>
      <c r="B942" s="5"/>
      <c r="C942" s="5"/>
      <c r="D942" s="5"/>
      <c r="E942" s="5"/>
      <c r="F942" s="5"/>
      <c r="G942" s="20"/>
      <c r="H942" s="5"/>
      <c r="I942" s="5"/>
      <c r="J942" s="5"/>
      <c r="K942" s="5"/>
      <c r="L942" s="5"/>
      <c r="M942" s="5"/>
      <c r="N942" s="5"/>
      <c r="O942" s="5"/>
      <c r="P942" s="5"/>
      <c r="Q942" s="5"/>
      <c r="R942" s="5"/>
      <c r="S942" s="5"/>
      <c r="T942" s="5"/>
      <c r="U942" s="5"/>
      <c r="V942" s="5"/>
      <c r="W942" s="5"/>
      <c r="X942" s="5"/>
      <c r="Y942" s="5"/>
      <c r="Z942" s="5"/>
    </row>
    <row r="943" spans="1:26" ht="15.75" customHeight="1" x14ac:dyDescent="0.25">
      <c r="A943" s="5"/>
      <c r="B943" s="5"/>
      <c r="C943" s="5"/>
      <c r="D943" s="5"/>
      <c r="E943" s="5"/>
      <c r="F943" s="5"/>
      <c r="G943" s="20"/>
      <c r="H943" s="5"/>
      <c r="I943" s="5"/>
      <c r="J943" s="5"/>
      <c r="K943" s="5"/>
      <c r="L943" s="5"/>
      <c r="M943" s="5"/>
      <c r="N943" s="5"/>
      <c r="O943" s="5"/>
      <c r="P943" s="5"/>
      <c r="Q943" s="5"/>
      <c r="R943" s="5"/>
      <c r="S943" s="5"/>
      <c r="T943" s="5"/>
      <c r="U943" s="5"/>
      <c r="V943" s="5"/>
      <c r="W943" s="5"/>
      <c r="X943" s="5"/>
      <c r="Y943" s="5"/>
      <c r="Z943" s="5"/>
    </row>
    <row r="944" spans="1:26" ht="15.75" customHeight="1" x14ac:dyDescent="0.25">
      <c r="A944" s="5"/>
      <c r="B944" s="5"/>
      <c r="C944" s="5"/>
      <c r="D944" s="5"/>
      <c r="E944" s="5"/>
      <c r="F944" s="5"/>
      <c r="G944" s="20"/>
      <c r="H944" s="5"/>
      <c r="I944" s="5"/>
      <c r="J944" s="5"/>
      <c r="K944" s="5"/>
      <c r="L944" s="5"/>
      <c r="M944" s="5"/>
      <c r="N944" s="5"/>
      <c r="O944" s="5"/>
      <c r="P944" s="5"/>
      <c r="Q944" s="5"/>
      <c r="R944" s="5"/>
      <c r="S944" s="5"/>
      <c r="T944" s="5"/>
      <c r="U944" s="5"/>
      <c r="V944" s="5"/>
      <c r="W944" s="5"/>
      <c r="X944" s="5"/>
      <c r="Y944" s="5"/>
      <c r="Z944" s="5"/>
    </row>
    <row r="945" spans="1:26" ht="15.75" customHeight="1" x14ac:dyDescent="0.25">
      <c r="A945" s="5"/>
      <c r="B945" s="5"/>
      <c r="C945" s="5"/>
      <c r="D945" s="5"/>
      <c r="E945" s="5"/>
      <c r="F945" s="5"/>
      <c r="G945" s="20"/>
      <c r="H945" s="5"/>
      <c r="I945" s="5"/>
      <c r="J945" s="5"/>
      <c r="K945" s="5"/>
      <c r="L945" s="5"/>
      <c r="M945" s="5"/>
      <c r="N945" s="5"/>
      <c r="O945" s="5"/>
      <c r="P945" s="5"/>
      <c r="Q945" s="5"/>
      <c r="R945" s="5"/>
      <c r="S945" s="5"/>
      <c r="T945" s="5"/>
      <c r="U945" s="5"/>
      <c r="V945" s="5"/>
      <c r="W945" s="5"/>
      <c r="X945" s="5"/>
      <c r="Y945" s="5"/>
      <c r="Z945" s="5"/>
    </row>
    <row r="946" spans="1:26" ht="15.75" customHeight="1" x14ac:dyDescent="0.25">
      <c r="A946" s="5"/>
      <c r="B946" s="5"/>
      <c r="C946" s="5"/>
      <c r="D946" s="5"/>
      <c r="E946" s="5"/>
      <c r="F946" s="5"/>
      <c r="G946" s="20"/>
      <c r="H946" s="5"/>
      <c r="I946" s="5"/>
      <c r="J946" s="5"/>
      <c r="K946" s="5"/>
      <c r="L946" s="5"/>
      <c r="M946" s="5"/>
      <c r="N946" s="5"/>
      <c r="O946" s="5"/>
      <c r="P946" s="5"/>
      <c r="Q946" s="5"/>
      <c r="R946" s="5"/>
      <c r="S946" s="5"/>
      <c r="T946" s="5"/>
      <c r="U946" s="5"/>
      <c r="V946" s="5"/>
      <c r="W946" s="5"/>
      <c r="X946" s="5"/>
      <c r="Y946" s="5"/>
      <c r="Z946" s="5"/>
    </row>
    <row r="947" spans="1:26" ht="15.75" customHeight="1" x14ac:dyDescent="0.25">
      <c r="A947" s="5"/>
      <c r="B947" s="5"/>
      <c r="C947" s="5"/>
      <c r="D947" s="5"/>
      <c r="E947" s="5"/>
      <c r="F947" s="5"/>
      <c r="G947" s="20"/>
      <c r="H947" s="5"/>
      <c r="I947" s="5"/>
      <c r="J947" s="5"/>
      <c r="K947" s="5"/>
      <c r="L947" s="5"/>
      <c r="M947" s="5"/>
      <c r="N947" s="5"/>
      <c r="O947" s="5"/>
      <c r="P947" s="5"/>
      <c r="Q947" s="5"/>
      <c r="R947" s="5"/>
      <c r="S947" s="5"/>
      <c r="T947" s="5"/>
      <c r="U947" s="5"/>
      <c r="V947" s="5"/>
      <c r="W947" s="5"/>
      <c r="X947" s="5"/>
      <c r="Y947" s="5"/>
      <c r="Z947" s="5"/>
    </row>
    <row r="948" spans="1:26" ht="15.75" customHeight="1" x14ac:dyDescent="0.25">
      <c r="A948" s="5"/>
      <c r="B948" s="5"/>
      <c r="C948" s="5"/>
      <c r="D948" s="5"/>
      <c r="E948" s="5"/>
      <c r="F948" s="5"/>
      <c r="G948" s="20"/>
      <c r="H948" s="5"/>
      <c r="I948" s="5"/>
      <c r="J948" s="5"/>
      <c r="K948" s="5"/>
      <c r="L948" s="5"/>
      <c r="M948" s="5"/>
      <c r="N948" s="5"/>
      <c r="O948" s="5"/>
      <c r="P948" s="5"/>
      <c r="Q948" s="5"/>
      <c r="R948" s="5"/>
      <c r="S948" s="5"/>
      <c r="T948" s="5"/>
      <c r="U948" s="5"/>
      <c r="V948" s="5"/>
      <c r="W948" s="5"/>
      <c r="X948" s="5"/>
      <c r="Y948" s="5"/>
      <c r="Z948" s="5"/>
    </row>
    <row r="949" spans="1:26" ht="15.75" customHeight="1" x14ac:dyDescent="0.25">
      <c r="A949" s="5"/>
      <c r="B949" s="5"/>
      <c r="C949" s="5"/>
      <c r="D949" s="5"/>
      <c r="E949" s="5"/>
      <c r="F949" s="5"/>
      <c r="G949" s="20"/>
      <c r="H949" s="5"/>
      <c r="I949" s="5"/>
      <c r="J949" s="5"/>
      <c r="K949" s="5"/>
      <c r="L949" s="5"/>
      <c r="M949" s="5"/>
      <c r="N949" s="5"/>
      <c r="O949" s="5"/>
      <c r="P949" s="5"/>
      <c r="Q949" s="5"/>
      <c r="R949" s="5"/>
      <c r="S949" s="5"/>
      <c r="T949" s="5"/>
      <c r="U949" s="5"/>
      <c r="V949" s="5"/>
      <c r="W949" s="5"/>
      <c r="X949" s="5"/>
      <c r="Y949" s="5"/>
      <c r="Z949" s="5"/>
    </row>
    <row r="950" spans="1:26" ht="15.75" customHeight="1" x14ac:dyDescent="0.25">
      <c r="A950" s="5"/>
      <c r="B950" s="5"/>
      <c r="C950" s="5"/>
      <c r="D950" s="5"/>
      <c r="E950" s="5"/>
      <c r="F950" s="5"/>
      <c r="G950" s="20"/>
      <c r="H950" s="5"/>
      <c r="I950" s="5"/>
      <c r="J950" s="5"/>
      <c r="K950" s="5"/>
      <c r="L950" s="5"/>
      <c r="M950" s="5"/>
      <c r="N950" s="5"/>
      <c r="O950" s="5"/>
      <c r="P950" s="5"/>
      <c r="Q950" s="5"/>
      <c r="R950" s="5"/>
      <c r="S950" s="5"/>
      <c r="T950" s="5"/>
      <c r="U950" s="5"/>
      <c r="V950" s="5"/>
      <c r="W950" s="5"/>
      <c r="X950" s="5"/>
      <c r="Y950" s="5"/>
      <c r="Z950" s="5"/>
    </row>
    <row r="951" spans="1:26" ht="15.75" customHeight="1" x14ac:dyDescent="0.25">
      <c r="A951" s="5"/>
      <c r="B951" s="5"/>
      <c r="C951" s="5"/>
      <c r="D951" s="5"/>
      <c r="E951" s="5"/>
      <c r="F951" s="5"/>
      <c r="G951" s="20"/>
      <c r="H951" s="5"/>
      <c r="I951" s="5"/>
      <c r="J951" s="5"/>
      <c r="K951" s="5"/>
      <c r="L951" s="5"/>
      <c r="M951" s="5"/>
      <c r="N951" s="5"/>
      <c r="O951" s="5"/>
      <c r="P951" s="5"/>
      <c r="Q951" s="5"/>
      <c r="R951" s="5"/>
      <c r="S951" s="5"/>
      <c r="T951" s="5"/>
      <c r="U951" s="5"/>
      <c r="V951" s="5"/>
      <c r="W951" s="5"/>
      <c r="X951" s="5"/>
      <c r="Y951" s="5"/>
      <c r="Z951" s="5"/>
    </row>
    <row r="952" spans="1:26" ht="15.75" customHeight="1" x14ac:dyDescent="0.25">
      <c r="A952" s="5"/>
      <c r="B952" s="5"/>
      <c r="C952" s="5"/>
      <c r="D952" s="5"/>
      <c r="E952" s="5"/>
      <c r="F952" s="5"/>
      <c r="G952" s="20"/>
      <c r="H952" s="5"/>
      <c r="I952" s="5"/>
      <c r="J952" s="5"/>
      <c r="K952" s="5"/>
      <c r="L952" s="5"/>
      <c r="M952" s="5"/>
      <c r="N952" s="5"/>
      <c r="O952" s="5"/>
      <c r="P952" s="5"/>
      <c r="Q952" s="5"/>
      <c r="R952" s="5"/>
      <c r="S952" s="5"/>
      <c r="T952" s="5"/>
      <c r="U952" s="5"/>
      <c r="V952" s="5"/>
      <c r="W952" s="5"/>
      <c r="X952" s="5"/>
      <c r="Y952" s="5"/>
      <c r="Z952" s="5"/>
    </row>
    <row r="953" spans="1:26" ht="15.75" customHeight="1" x14ac:dyDescent="0.25">
      <c r="A953" s="5"/>
      <c r="B953" s="5"/>
      <c r="C953" s="5"/>
      <c r="D953" s="5"/>
      <c r="E953" s="5"/>
      <c r="F953" s="5"/>
      <c r="G953" s="20"/>
      <c r="H953" s="5"/>
      <c r="I953" s="5"/>
      <c r="J953" s="5"/>
      <c r="K953" s="5"/>
      <c r="L953" s="5"/>
      <c r="M953" s="5"/>
      <c r="N953" s="5"/>
      <c r="O953" s="5"/>
      <c r="P953" s="5"/>
      <c r="Q953" s="5"/>
      <c r="R953" s="5"/>
      <c r="S953" s="5"/>
      <c r="T953" s="5"/>
      <c r="U953" s="5"/>
      <c r="V953" s="5"/>
      <c r="W953" s="5"/>
      <c r="X953" s="5"/>
      <c r="Y953" s="5"/>
      <c r="Z953" s="5"/>
    </row>
    <row r="954" spans="1:26" ht="15.75" customHeight="1" x14ac:dyDescent="0.25">
      <c r="A954" s="5"/>
      <c r="B954" s="5"/>
      <c r="C954" s="5"/>
      <c r="D954" s="5"/>
      <c r="E954" s="5"/>
      <c r="F954" s="5"/>
      <c r="G954" s="20"/>
      <c r="H954" s="5"/>
      <c r="I954" s="5"/>
      <c r="J954" s="5"/>
      <c r="K954" s="5"/>
      <c r="L954" s="5"/>
      <c r="M954" s="5"/>
      <c r="N954" s="5"/>
      <c r="O954" s="5"/>
      <c r="P954" s="5"/>
      <c r="Q954" s="5"/>
      <c r="R954" s="5"/>
      <c r="S954" s="5"/>
      <c r="T954" s="5"/>
      <c r="U954" s="5"/>
      <c r="V954" s="5"/>
      <c r="W954" s="5"/>
      <c r="X954" s="5"/>
      <c r="Y954" s="5"/>
      <c r="Z954" s="5"/>
    </row>
    <row r="955" spans="1:26" ht="15.75" customHeight="1" x14ac:dyDescent="0.25">
      <c r="A955" s="5"/>
      <c r="B955" s="5"/>
      <c r="C955" s="5"/>
      <c r="D955" s="5"/>
      <c r="E955" s="5"/>
      <c r="F955" s="5"/>
      <c r="G955" s="20"/>
      <c r="H955" s="5"/>
      <c r="I955" s="5"/>
      <c r="J955" s="5"/>
      <c r="K955" s="5"/>
      <c r="L955" s="5"/>
      <c r="M955" s="5"/>
      <c r="N955" s="5"/>
      <c r="O955" s="5"/>
      <c r="P955" s="5"/>
      <c r="Q955" s="5"/>
      <c r="R955" s="5"/>
      <c r="S955" s="5"/>
      <c r="T955" s="5"/>
      <c r="U955" s="5"/>
      <c r="V955" s="5"/>
      <c r="W955" s="5"/>
      <c r="X955" s="5"/>
      <c r="Y955" s="5"/>
      <c r="Z955" s="5"/>
    </row>
    <row r="956" spans="1:26" ht="15.75" customHeight="1" x14ac:dyDescent="0.25">
      <c r="A956" s="5"/>
      <c r="B956" s="5"/>
      <c r="C956" s="5"/>
      <c r="D956" s="5"/>
      <c r="E956" s="5"/>
      <c r="F956" s="5"/>
      <c r="G956" s="20"/>
      <c r="H956" s="5"/>
      <c r="I956" s="5"/>
      <c r="J956" s="5"/>
      <c r="K956" s="5"/>
      <c r="L956" s="5"/>
      <c r="M956" s="5"/>
      <c r="N956" s="5"/>
      <c r="O956" s="5"/>
      <c r="P956" s="5"/>
      <c r="Q956" s="5"/>
      <c r="R956" s="5"/>
      <c r="S956" s="5"/>
      <c r="T956" s="5"/>
      <c r="U956" s="5"/>
      <c r="V956" s="5"/>
      <c r="W956" s="5"/>
      <c r="X956" s="5"/>
      <c r="Y956" s="5"/>
      <c r="Z956" s="5"/>
    </row>
    <row r="957" spans="1:26" ht="15.75" customHeight="1" x14ac:dyDescent="0.25">
      <c r="A957" s="5"/>
      <c r="B957" s="5"/>
      <c r="C957" s="5"/>
      <c r="D957" s="5"/>
      <c r="E957" s="5"/>
      <c r="F957" s="5"/>
      <c r="G957" s="20"/>
      <c r="H957" s="5"/>
      <c r="I957" s="5"/>
      <c r="J957" s="5"/>
      <c r="K957" s="5"/>
      <c r="L957" s="5"/>
      <c r="M957" s="5"/>
      <c r="N957" s="5"/>
      <c r="O957" s="5"/>
      <c r="P957" s="5"/>
      <c r="Q957" s="5"/>
      <c r="R957" s="5"/>
      <c r="S957" s="5"/>
      <c r="T957" s="5"/>
      <c r="U957" s="5"/>
      <c r="V957" s="5"/>
      <c r="W957" s="5"/>
      <c r="X957" s="5"/>
      <c r="Y957" s="5"/>
      <c r="Z957" s="5"/>
    </row>
    <row r="958" spans="1:26" ht="15.75" customHeight="1" x14ac:dyDescent="0.25">
      <c r="A958" s="5"/>
      <c r="B958" s="5"/>
      <c r="C958" s="5"/>
      <c r="D958" s="5"/>
      <c r="E958" s="5"/>
      <c r="F958" s="5"/>
      <c r="G958" s="20"/>
      <c r="H958" s="5"/>
      <c r="I958" s="5"/>
      <c r="J958" s="5"/>
      <c r="K958" s="5"/>
      <c r="L958" s="5"/>
      <c r="M958" s="5"/>
      <c r="N958" s="5"/>
      <c r="O958" s="5"/>
      <c r="P958" s="5"/>
      <c r="Q958" s="5"/>
      <c r="R958" s="5"/>
      <c r="S958" s="5"/>
      <c r="T958" s="5"/>
      <c r="U958" s="5"/>
      <c r="V958" s="5"/>
      <c r="W958" s="5"/>
      <c r="X958" s="5"/>
      <c r="Y958" s="5"/>
      <c r="Z958" s="5"/>
    </row>
    <row r="959" spans="1:26" ht="15.75" customHeight="1" x14ac:dyDescent="0.25">
      <c r="A959" s="5"/>
      <c r="B959" s="5"/>
      <c r="C959" s="5"/>
      <c r="D959" s="5"/>
      <c r="E959" s="5"/>
      <c r="F959" s="5"/>
      <c r="G959" s="20"/>
      <c r="H959" s="5"/>
      <c r="I959" s="5"/>
      <c r="J959" s="5"/>
      <c r="K959" s="5"/>
      <c r="L959" s="5"/>
      <c r="M959" s="5"/>
      <c r="N959" s="5"/>
      <c r="O959" s="5"/>
      <c r="P959" s="5"/>
      <c r="Q959" s="5"/>
      <c r="R959" s="5"/>
      <c r="S959" s="5"/>
      <c r="T959" s="5"/>
      <c r="U959" s="5"/>
      <c r="V959" s="5"/>
      <c r="W959" s="5"/>
      <c r="X959" s="5"/>
      <c r="Y959" s="5"/>
      <c r="Z959" s="5"/>
    </row>
    <row r="960" spans="1:26" ht="15.75" customHeight="1" x14ac:dyDescent="0.25">
      <c r="A960" s="5"/>
      <c r="B960" s="5"/>
      <c r="C960" s="5"/>
      <c r="D960" s="5"/>
      <c r="E960" s="5"/>
      <c r="F960" s="5"/>
      <c r="G960" s="20"/>
      <c r="H960" s="5"/>
      <c r="I960" s="5"/>
      <c r="J960" s="5"/>
      <c r="K960" s="5"/>
      <c r="L960" s="5"/>
      <c r="M960" s="5"/>
      <c r="N960" s="5"/>
      <c r="O960" s="5"/>
      <c r="P960" s="5"/>
      <c r="Q960" s="5"/>
      <c r="R960" s="5"/>
      <c r="S960" s="5"/>
      <c r="T960" s="5"/>
      <c r="U960" s="5"/>
      <c r="V960" s="5"/>
      <c r="W960" s="5"/>
      <c r="X960" s="5"/>
      <c r="Y960" s="5"/>
      <c r="Z960" s="5"/>
    </row>
    <row r="961" spans="1:26" ht="15.75" customHeight="1" x14ac:dyDescent="0.25">
      <c r="A961" s="5"/>
      <c r="B961" s="5"/>
      <c r="C961" s="5"/>
      <c r="D961" s="5"/>
      <c r="E961" s="5"/>
      <c r="F961" s="5"/>
      <c r="G961" s="20"/>
      <c r="H961" s="5"/>
      <c r="I961" s="5"/>
      <c r="J961" s="5"/>
      <c r="K961" s="5"/>
      <c r="L961" s="5"/>
      <c r="M961" s="5"/>
      <c r="N961" s="5"/>
      <c r="O961" s="5"/>
      <c r="P961" s="5"/>
      <c r="Q961" s="5"/>
      <c r="R961" s="5"/>
      <c r="S961" s="5"/>
      <c r="T961" s="5"/>
      <c r="U961" s="5"/>
      <c r="V961" s="5"/>
      <c r="W961" s="5"/>
      <c r="X961" s="5"/>
      <c r="Y961" s="5"/>
      <c r="Z961" s="5"/>
    </row>
    <row r="962" spans="1:26" ht="15.75" customHeight="1" x14ac:dyDescent="0.25">
      <c r="A962" s="5"/>
      <c r="B962" s="5"/>
      <c r="C962" s="5"/>
      <c r="D962" s="5"/>
      <c r="E962" s="5"/>
      <c r="F962" s="5"/>
      <c r="G962" s="20"/>
      <c r="H962" s="5"/>
      <c r="I962" s="5"/>
      <c r="J962" s="5"/>
      <c r="K962" s="5"/>
      <c r="L962" s="5"/>
      <c r="M962" s="5"/>
      <c r="N962" s="5"/>
      <c r="O962" s="5"/>
      <c r="P962" s="5"/>
      <c r="Q962" s="5"/>
      <c r="R962" s="5"/>
      <c r="S962" s="5"/>
      <c r="T962" s="5"/>
      <c r="U962" s="5"/>
      <c r="V962" s="5"/>
      <c r="W962" s="5"/>
      <c r="X962" s="5"/>
      <c r="Y962" s="5"/>
      <c r="Z962" s="5"/>
    </row>
    <row r="963" spans="1:26" ht="15.75" customHeight="1" x14ac:dyDescent="0.25">
      <c r="A963" s="5"/>
      <c r="B963" s="5"/>
      <c r="C963" s="5"/>
      <c r="D963" s="5"/>
      <c r="E963" s="5"/>
      <c r="F963" s="5"/>
      <c r="G963" s="20"/>
      <c r="H963" s="5"/>
      <c r="I963" s="5"/>
      <c r="J963" s="5"/>
      <c r="K963" s="5"/>
      <c r="L963" s="5"/>
      <c r="M963" s="5"/>
      <c r="N963" s="5"/>
      <c r="O963" s="5"/>
      <c r="P963" s="5"/>
      <c r="Q963" s="5"/>
      <c r="R963" s="5"/>
      <c r="S963" s="5"/>
      <c r="T963" s="5"/>
      <c r="U963" s="5"/>
      <c r="V963" s="5"/>
      <c r="W963" s="5"/>
      <c r="X963" s="5"/>
      <c r="Y963" s="5"/>
      <c r="Z963" s="5"/>
    </row>
    <row r="964" spans="1:26" ht="15.75" customHeight="1" x14ac:dyDescent="0.25">
      <c r="A964" s="5"/>
      <c r="B964" s="5"/>
      <c r="C964" s="5"/>
      <c r="D964" s="5"/>
      <c r="E964" s="5"/>
      <c r="F964" s="5"/>
      <c r="G964" s="20"/>
      <c r="H964" s="5"/>
      <c r="I964" s="5"/>
      <c r="J964" s="5"/>
      <c r="K964" s="5"/>
      <c r="L964" s="5"/>
      <c r="M964" s="5"/>
      <c r="N964" s="5"/>
      <c r="O964" s="5"/>
      <c r="P964" s="5"/>
      <c r="Q964" s="5"/>
      <c r="R964" s="5"/>
      <c r="S964" s="5"/>
      <c r="T964" s="5"/>
      <c r="U964" s="5"/>
      <c r="V964" s="5"/>
      <c r="W964" s="5"/>
      <c r="X964" s="5"/>
      <c r="Y964" s="5"/>
      <c r="Z964" s="5"/>
    </row>
    <row r="965" spans="1:26" ht="15.75" customHeight="1" x14ac:dyDescent="0.25">
      <c r="A965" s="5"/>
      <c r="B965" s="5"/>
      <c r="C965" s="5"/>
      <c r="D965" s="5"/>
      <c r="E965" s="5"/>
      <c r="F965" s="5"/>
      <c r="G965" s="20"/>
      <c r="H965" s="5"/>
      <c r="I965" s="5"/>
      <c r="J965" s="5"/>
      <c r="K965" s="5"/>
      <c r="L965" s="5"/>
      <c r="M965" s="5"/>
      <c r="N965" s="5"/>
      <c r="O965" s="5"/>
      <c r="P965" s="5"/>
      <c r="Q965" s="5"/>
      <c r="R965" s="5"/>
      <c r="S965" s="5"/>
      <c r="T965" s="5"/>
      <c r="U965" s="5"/>
      <c r="V965" s="5"/>
      <c r="W965" s="5"/>
      <c r="X965" s="5"/>
      <c r="Y965" s="5"/>
      <c r="Z965" s="5"/>
    </row>
    <row r="966" spans="1:26" ht="15.75" customHeight="1" x14ac:dyDescent="0.25">
      <c r="A966" s="5"/>
      <c r="B966" s="5"/>
      <c r="C966" s="5"/>
      <c r="D966" s="5"/>
      <c r="E966" s="5"/>
      <c r="F966" s="5"/>
      <c r="G966" s="20"/>
      <c r="H966" s="5"/>
      <c r="I966" s="5"/>
      <c r="J966" s="5"/>
      <c r="K966" s="5"/>
      <c r="L966" s="5"/>
      <c r="M966" s="5"/>
      <c r="N966" s="5"/>
      <c r="O966" s="5"/>
      <c r="P966" s="5"/>
      <c r="Q966" s="5"/>
      <c r="R966" s="5"/>
      <c r="S966" s="5"/>
      <c r="T966" s="5"/>
      <c r="U966" s="5"/>
      <c r="V966" s="5"/>
      <c r="W966" s="5"/>
      <c r="X966" s="5"/>
      <c r="Y966" s="5"/>
      <c r="Z966" s="5"/>
    </row>
    <row r="967" spans="1:26" ht="15.75" customHeight="1" x14ac:dyDescent="0.25">
      <c r="A967" s="5"/>
      <c r="B967" s="5"/>
      <c r="C967" s="5"/>
      <c r="D967" s="5"/>
      <c r="E967" s="5"/>
      <c r="F967" s="5"/>
      <c r="G967" s="20"/>
      <c r="H967" s="5"/>
      <c r="I967" s="5"/>
      <c r="J967" s="5"/>
      <c r="K967" s="5"/>
      <c r="L967" s="5"/>
      <c r="M967" s="5"/>
      <c r="N967" s="5"/>
      <c r="O967" s="5"/>
      <c r="P967" s="5"/>
      <c r="Q967" s="5"/>
      <c r="R967" s="5"/>
      <c r="S967" s="5"/>
      <c r="T967" s="5"/>
      <c r="U967" s="5"/>
      <c r="V967" s="5"/>
      <c r="W967" s="5"/>
      <c r="X967" s="5"/>
      <c r="Y967" s="5"/>
      <c r="Z967" s="5"/>
    </row>
    <row r="968" spans="1:26" ht="15.75" customHeight="1" x14ac:dyDescent="0.25">
      <c r="A968" s="5"/>
      <c r="B968" s="5"/>
      <c r="C968" s="5"/>
      <c r="D968" s="5"/>
      <c r="E968" s="5"/>
      <c r="F968" s="5"/>
      <c r="G968" s="20"/>
      <c r="H968" s="5"/>
      <c r="I968" s="5"/>
      <c r="J968" s="5"/>
      <c r="K968" s="5"/>
      <c r="L968" s="5"/>
      <c r="M968" s="5"/>
      <c r="N968" s="5"/>
      <c r="O968" s="5"/>
      <c r="P968" s="5"/>
      <c r="Q968" s="5"/>
      <c r="R968" s="5"/>
      <c r="S968" s="5"/>
      <c r="T968" s="5"/>
      <c r="U968" s="5"/>
      <c r="V968" s="5"/>
      <c r="W968" s="5"/>
      <c r="X968" s="5"/>
      <c r="Y968" s="5"/>
      <c r="Z968" s="5"/>
    </row>
    <row r="969" spans="1:26" ht="15.75" customHeight="1" x14ac:dyDescent="0.25">
      <c r="A969" s="5"/>
      <c r="B969" s="5"/>
      <c r="C969" s="5"/>
      <c r="D969" s="5"/>
      <c r="E969" s="5"/>
      <c r="F969" s="5"/>
      <c r="G969" s="20"/>
      <c r="H969" s="5"/>
      <c r="I969" s="5"/>
      <c r="J969" s="5"/>
      <c r="K969" s="5"/>
      <c r="L969" s="5"/>
      <c r="M969" s="5"/>
      <c r="N969" s="5"/>
      <c r="O969" s="5"/>
      <c r="P969" s="5"/>
      <c r="Q969" s="5"/>
      <c r="R969" s="5"/>
      <c r="S969" s="5"/>
      <c r="T969" s="5"/>
      <c r="U969" s="5"/>
      <c r="V969" s="5"/>
      <c r="W969" s="5"/>
      <c r="X969" s="5"/>
      <c r="Y969" s="5"/>
      <c r="Z969" s="5"/>
    </row>
    <row r="970" spans="1:26" ht="15.75" customHeight="1" x14ac:dyDescent="0.25">
      <c r="A970" s="5"/>
      <c r="B970" s="5"/>
      <c r="C970" s="5"/>
      <c r="D970" s="5"/>
      <c r="E970" s="5"/>
      <c r="F970" s="5"/>
      <c r="G970" s="20"/>
      <c r="H970" s="5"/>
      <c r="I970" s="5"/>
      <c r="J970" s="5"/>
      <c r="K970" s="5"/>
      <c r="L970" s="5"/>
      <c r="M970" s="5"/>
      <c r="N970" s="5"/>
      <c r="O970" s="5"/>
      <c r="P970" s="5"/>
      <c r="Q970" s="5"/>
      <c r="R970" s="5"/>
      <c r="S970" s="5"/>
      <c r="T970" s="5"/>
      <c r="U970" s="5"/>
      <c r="V970" s="5"/>
      <c r="W970" s="5"/>
      <c r="X970" s="5"/>
      <c r="Y970" s="5"/>
      <c r="Z970" s="5"/>
    </row>
    <row r="971" spans="1:26" ht="15.75" customHeight="1" x14ac:dyDescent="0.25">
      <c r="A971" s="5"/>
      <c r="B971" s="5"/>
      <c r="C971" s="5"/>
      <c r="D971" s="5"/>
      <c r="E971" s="5"/>
      <c r="F971" s="5"/>
      <c r="G971" s="20"/>
      <c r="H971" s="5"/>
      <c r="I971" s="5"/>
      <c r="J971" s="5"/>
      <c r="K971" s="5"/>
      <c r="L971" s="5"/>
      <c r="M971" s="5"/>
      <c r="N971" s="5"/>
      <c r="O971" s="5"/>
      <c r="P971" s="5"/>
      <c r="Q971" s="5"/>
      <c r="R971" s="5"/>
      <c r="S971" s="5"/>
      <c r="T971" s="5"/>
      <c r="U971" s="5"/>
      <c r="V971" s="5"/>
      <c r="W971" s="5"/>
      <c r="X971" s="5"/>
      <c r="Y971" s="5"/>
      <c r="Z971" s="5"/>
    </row>
    <row r="972" spans="1:26" ht="15.75" customHeight="1" x14ac:dyDescent="0.25">
      <c r="A972" s="5"/>
      <c r="B972" s="5"/>
      <c r="C972" s="5"/>
      <c r="D972" s="5"/>
      <c r="E972" s="5"/>
      <c r="F972" s="5"/>
      <c r="G972" s="20"/>
      <c r="H972" s="5"/>
      <c r="I972" s="5"/>
      <c r="J972" s="5"/>
      <c r="K972" s="5"/>
      <c r="L972" s="5"/>
      <c r="M972" s="5"/>
      <c r="N972" s="5"/>
      <c r="O972" s="5"/>
      <c r="P972" s="5"/>
      <c r="Q972" s="5"/>
      <c r="R972" s="5"/>
      <c r="S972" s="5"/>
      <c r="T972" s="5"/>
      <c r="U972" s="5"/>
      <c r="V972" s="5"/>
      <c r="W972" s="5"/>
      <c r="X972" s="5"/>
      <c r="Y972" s="5"/>
      <c r="Z972" s="5"/>
    </row>
    <row r="973" spans="1:26" ht="15.75" customHeight="1" x14ac:dyDescent="0.25">
      <c r="A973" s="5"/>
      <c r="B973" s="5"/>
      <c r="C973" s="5"/>
      <c r="D973" s="5"/>
      <c r="E973" s="5"/>
      <c r="F973" s="5"/>
      <c r="G973" s="20"/>
      <c r="H973" s="5"/>
      <c r="I973" s="5"/>
      <c r="J973" s="5"/>
      <c r="K973" s="5"/>
      <c r="L973" s="5"/>
      <c r="M973" s="5"/>
      <c r="N973" s="5"/>
      <c r="O973" s="5"/>
      <c r="P973" s="5"/>
      <c r="Q973" s="5"/>
      <c r="R973" s="5"/>
      <c r="S973" s="5"/>
      <c r="T973" s="5"/>
      <c r="U973" s="5"/>
      <c r="V973" s="5"/>
      <c r="W973" s="5"/>
      <c r="X973" s="5"/>
      <c r="Y973" s="5"/>
      <c r="Z973" s="5"/>
    </row>
    <row r="974" spans="1:26" ht="15.75" customHeight="1" x14ac:dyDescent="0.25">
      <c r="A974" s="5"/>
      <c r="B974" s="5"/>
      <c r="C974" s="5"/>
      <c r="D974" s="5"/>
      <c r="E974" s="5"/>
      <c r="F974" s="5"/>
      <c r="G974" s="20"/>
      <c r="H974" s="5"/>
      <c r="I974" s="5"/>
      <c r="J974" s="5"/>
      <c r="K974" s="5"/>
      <c r="L974" s="5"/>
      <c r="M974" s="5"/>
      <c r="N974" s="5"/>
      <c r="O974" s="5"/>
      <c r="P974" s="5"/>
      <c r="Q974" s="5"/>
      <c r="R974" s="5"/>
      <c r="S974" s="5"/>
      <c r="T974" s="5"/>
      <c r="U974" s="5"/>
      <c r="V974" s="5"/>
      <c r="W974" s="5"/>
      <c r="X974" s="5"/>
      <c r="Y974" s="5"/>
      <c r="Z974" s="5"/>
    </row>
    <row r="975" spans="1:26" ht="15.75" customHeight="1" x14ac:dyDescent="0.25">
      <c r="A975" s="5"/>
      <c r="B975" s="5"/>
      <c r="C975" s="5"/>
      <c r="D975" s="5"/>
      <c r="E975" s="5"/>
      <c r="F975" s="5"/>
      <c r="G975" s="20"/>
      <c r="H975" s="5"/>
      <c r="I975" s="5"/>
      <c r="J975" s="5"/>
      <c r="K975" s="5"/>
      <c r="L975" s="5"/>
      <c r="M975" s="5"/>
      <c r="N975" s="5"/>
      <c r="O975" s="5"/>
      <c r="P975" s="5"/>
      <c r="Q975" s="5"/>
      <c r="R975" s="5"/>
      <c r="S975" s="5"/>
      <c r="T975" s="5"/>
      <c r="U975" s="5"/>
      <c r="V975" s="5"/>
      <c r="W975" s="5"/>
      <c r="X975" s="5"/>
      <c r="Y975" s="5"/>
      <c r="Z975" s="5"/>
    </row>
    <row r="976" spans="1:26" ht="15.75" customHeight="1" x14ac:dyDescent="0.25">
      <c r="A976" s="5"/>
      <c r="B976" s="5"/>
      <c r="C976" s="5"/>
      <c r="D976" s="5"/>
      <c r="E976" s="5"/>
      <c r="F976" s="5"/>
      <c r="G976" s="20"/>
      <c r="H976" s="5"/>
      <c r="I976" s="5"/>
      <c r="J976" s="5"/>
      <c r="K976" s="5"/>
      <c r="L976" s="5"/>
      <c r="M976" s="5"/>
      <c r="N976" s="5"/>
      <c r="O976" s="5"/>
      <c r="P976" s="5"/>
      <c r="Q976" s="5"/>
      <c r="R976" s="5"/>
      <c r="S976" s="5"/>
      <c r="T976" s="5"/>
      <c r="U976" s="5"/>
      <c r="V976" s="5"/>
      <c r="W976" s="5"/>
      <c r="X976" s="5"/>
      <c r="Y976" s="5"/>
      <c r="Z976" s="5"/>
    </row>
    <row r="977" spans="1:26" ht="15.75" customHeight="1" x14ac:dyDescent="0.25">
      <c r="A977" s="5"/>
      <c r="B977" s="5"/>
      <c r="C977" s="5"/>
      <c r="D977" s="5"/>
      <c r="E977" s="5"/>
      <c r="F977" s="5"/>
      <c r="G977" s="20"/>
      <c r="H977" s="5"/>
      <c r="I977" s="5"/>
      <c r="J977" s="5"/>
      <c r="K977" s="5"/>
      <c r="L977" s="5"/>
      <c r="M977" s="5"/>
      <c r="N977" s="5"/>
      <c r="O977" s="5"/>
      <c r="P977" s="5"/>
      <c r="Q977" s="5"/>
      <c r="R977" s="5"/>
      <c r="S977" s="5"/>
      <c r="T977" s="5"/>
      <c r="U977" s="5"/>
      <c r="V977" s="5"/>
      <c r="W977" s="5"/>
      <c r="X977" s="5"/>
      <c r="Y977" s="5"/>
      <c r="Z977" s="5"/>
    </row>
    <row r="978" spans="1:26" ht="15.75" customHeight="1" x14ac:dyDescent="0.25">
      <c r="A978" s="5"/>
      <c r="B978" s="5"/>
      <c r="C978" s="5"/>
      <c r="D978" s="5"/>
      <c r="E978" s="5"/>
      <c r="F978" s="5"/>
      <c r="G978" s="20"/>
      <c r="H978" s="5"/>
      <c r="I978" s="5"/>
      <c r="J978" s="5"/>
      <c r="K978" s="5"/>
      <c r="L978" s="5"/>
      <c r="M978" s="5"/>
      <c r="N978" s="5"/>
      <c r="O978" s="5"/>
      <c r="P978" s="5"/>
      <c r="Q978" s="5"/>
      <c r="R978" s="5"/>
      <c r="S978" s="5"/>
      <c r="T978" s="5"/>
      <c r="U978" s="5"/>
      <c r="V978" s="5"/>
      <c r="W978" s="5"/>
      <c r="X978" s="5"/>
      <c r="Y978" s="5"/>
      <c r="Z978" s="5"/>
    </row>
    <row r="979" spans="1:26" ht="15.75" customHeight="1" x14ac:dyDescent="0.25">
      <c r="A979" s="5"/>
      <c r="B979" s="5"/>
      <c r="C979" s="5"/>
      <c r="D979" s="5"/>
      <c r="E979" s="5"/>
      <c r="F979" s="5"/>
      <c r="G979" s="20"/>
      <c r="H979" s="5"/>
      <c r="I979" s="5"/>
      <c r="J979" s="5"/>
      <c r="K979" s="5"/>
      <c r="L979" s="5"/>
      <c r="M979" s="5"/>
      <c r="N979" s="5"/>
      <c r="O979" s="5"/>
      <c r="P979" s="5"/>
      <c r="Q979" s="5"/>
      <c r="R979" s="5"/>
      <c r="S979" s="5"/>
      <c r="T979" s="5"/>
      <c r="U979" s="5"/>
      <c r="V979" s="5"/>
      <c r="W979" s="5"/>
      <c r="X979" s="5"/>
      <c r="Y979" s="5"/>
      <c r="Z979" s="5"/>
    </row>
    <row r="980" spans="1:26" ht="15.75" customHeight="1" x14ac:dyDescent="0.25">
      <c r="A980" s="5"/>
      <c r="B980" s="5"/>
      <c r="C980" s="5"/>
      <c r="D980" s="5"/>
      <c r="E980" s="5"/>
      <c r="F980" s="5"/>
      <c r="G980" s="20"/>
      <c r="H980" s="5"/>
      <c r="I980" s="5"/>
      <c r="J980" s="5"/>
      <c r="K980" s="5"/>
      <c r="L980" s="5"/>
      <c r="M980" s="5"/>
      <c r="N980" s="5"/>
      <c r="O980" s="5"/>
      <c r="P980" s="5"/>
      <c r="Q980" s="5"/>
      <c r="R980" s="5"/>
      <c r="S980" s="5"/>
      <c r="T980" s="5"/>
      <c r="U980" s="5"/>
      <c r="V980" s="5"/>
      <c r="W980" s="5"/>
      <c r="X980" s="5"/>
      <c r="Y980" s="5"/>
      <c r="Z980" s="5"/>
    </row>
    <row r="981" spans="1:26" ht="15.75" customHeight="1" x14ac:dyDescent="0.25">
      <c r="A981" s="5"/>
      <c r="B981" s="5"/>
      <c r="C981" s="5"/>
      <c r="D981" s="5"/>
      <c r="E981" s="5"/>
      <c r="F981" s="5"/>
      <c r="G981" s="20"/>
      <c r="H981" s="5"/>
      <c r="I981" s="5"/>
      <c r="J981" s="5"/>
      <c r="K981" s="5"/>
      <c r="L981" s="5"/>
      <c r="M981" s="5"/>
      <c r="N981" s="5"/>
      <c r="O981" s="5"/>
      <c r="P981" s="5"/>
      <c r="Q981" s="5"/>
      <c r="R981" s="5"/>
      <c r="S981" s="5"/>
      <c r="T981" s="5"/>
      <c r="U981" s="5"/>
      <c r="V981" s="5"/>
      <c r="W981" s="5"/>
      <c r="X981" s="5"/>
      <c r="Y981" s="5"/>
      <c r="Z981" s="5"/>
    </row>
    <row r="982" spans="1:26" ht="15.75" customHeight="1" x14ac:dyDescent="0.25">
      <c r="A982" s="5"/>
      <c r="B982" s="5"/>
      <c r="C982" s="5"/>
      <c r="D982" s="5"/>
      <c r="E982" s="5"/>
      <c r="F982" s="5"/>
      <c r="G982" s="20"/>
      <c r="H982" s="5"/>
      <c r="I982" s="5"/>
      <c r="J982" s="5"/>
      <c r="K982" s="5"/>
      <c r="L982" s="5"/>
      <c r="M982" s="5"/>
      <c r="N982" s="5"/>
      <c r="O982" s="5"/>
      <c r="P982" s="5"/>
      <c r="Q982" s="5"/>
      <c r="R982" s="5"/>
      <c r="S982" s="5"/>
      <c r="T982" s="5"/>
      <c r="U982" s="5"/>
      <c r="V982" s="5"/>
      <c r="W982" s="5"/>
      <c r="X982" s="5"/>
      <c r="Y982" s="5"/>
      <c r="Z982" s="5"/>
    </row>
    <row r="983" spans="1:26" ht="15.75" customHeight="1" x14ac:dyDescent="0.25">
      <c r="A983" s="5"/>
      <c r="B983" s="5"/>
      <c r="C983" s="5"/>
      <c r="D983" s="5"/>
      <c r="E983" s="5"/>
      <c r="F983" s="5"/>
      <c r="G983" s="20"/>
      <c r="H983" s="5"/>
      <c r="I983" s="5"/>
      <c r="J983" s="5"/>
      <c r="K983" s="5"/>
      <c r="L983" s="5"/>
      <c r="M983" s="5"/>
      <c r="N983" s="5"/>
      <c r="O983" s="5"/>
      <c r="P983" s="5"/>
      <c r="Q983" s="5"/>
      <c r="R983" s="5"/>
      <c r="S983" s="5"/>
      <c r="T983" s="5"/>
      <c r="U983" s="5"/>
      <c r="V983" s="5"/>
      <c r="W983" s="5"/>
      <c r="X983" s="5"/>
      <c r="Y983" s="5"/>
      <c r="Z983" s="5"/>
    </row>
    <row r="984" spans="1:26" ht="15.75" customHeight="1" x14ac:dyDescent="0.25">
      <c r="A984" s="5"/>
      <c r="B984" s="5"/>
      <c r="C984" s="5"/>
      <c r="D984" s="5"/>
      <c r="E984" s="5"/>
      <c r="F984" s="5"/>
      <c r="G984" s="20"/>
      <c r="H984" s="5"/>
      <c r="I984" s="5"/>
      <c r="J984" s="5"/>
      <c r="K984" s="5"/>
      <c r="L984" s="5"/>
      <c r="M984" s="5"/>
      <c r="N984" s="5"/>
      <c r="O984" s="5"/>
      <c r="P984" s="5"/>
      <c r="Q984" s="5"/>
      <c r="R984" s="5"/>
      <c r="S984" s="5"/>
      <c r="T984" s="5"/>
      <c r="U984" s="5"/>
      <c r="V984" s="5"/>
      <c r="W984" s="5"/>
      <c r="X984" s="5"/>
      <c r="Y984" s="5"/>
      <c r="Z984" s="5"/>
    </row>
    <row r="985" spans="1:26" ht="15.75" customHeight="1" x14ac:dyDescent="0.25">
      <c r="A985" s="5"/>
      <c r="B985" s="5"/>
      <c r="C985" s="5"/>
      <c r="D985" s="5"/>
      <c r="E985" s="5"/>
      <c r="F985" s="5"/>
      <c r="G985" s="20"/>
      <c r="H985" s="5"/>
      <c r="I985" s="5"/>
      <c r="J985" s="5"/>
      <c r="K985" s="5"/>
      <c r="L985" s="5"/>
      <c r="M985" s="5"/>
      <c r="N985" s="5"/>
      <c r="O985" s="5"/>
      <c r="P985" s="5"/>
      <c r="Q985" s="5"/>
      <c r="R985" s="5"/>
      <c r="S985" s="5"/>
      <c r="T985" s="5"/>
      <c r="U985" s="5"/>
      <c r="V985" s="5"/>
      <c r="W985" s="5"/>
      <c r="X985" s="5"/>
      <c r="Y985" s="5"/>
      <c r="Z985" s="5"/>
    </row>
    <row r="986" spans="1:26" ht="15.75" customHeight="1" x14ac:dyDescent="0.25">
      <c r="A986" s="5"/>
      <c r="B986" s="5"/>
      <c r="C986" s="5"/>
      <c r="D986" s="5"/>
      <c r="E986" s="5"/>
      <c r="F986" s="5"/>
      <c r="G986" s="20"/>
      <c r="H986" s="5"/>
      <c r="I986" s="5"/>
      <c r="J986" s="5"/>
      <c r="K986" s="5"/>
      <c r="L986" s="5"/>
      <c r="M986" s="5"/>
      <c r="N986" s="5"/>
      <c r="O986" s="5"/>
      <c r="P986" s="5"/>
      <c r="Q986" s="5"/>
      <c r="R986" s="5"/>
      <c r="S986" s="5"/>
      <c r="T986" s="5"/>
      <c r="U986" s="5"/>
      <c r="V986" s="5"/>
      <c r="W986" s="5"/>
      <c r="X986" s="5"/>
      <c r="Y986" s="5"/>
      <c r="Z986" s="5"/>
    </row>
    <row r="987" spans="1:26" ht="15.75" customHeight="1" x14ac:dyDescent="0.25">
      <c r="A987" s="5"/>
      <c r="B987" s="5"/>
      <c r="C987" s="5"/>
      <c r="D987" s="5"/>
      <c r="E987" s="5"/>
      <c r="F987" s="5"/>
      <c r="G987" s="20"/>
      <c r="H987" s="5"/>
      <c r="I987" s="5"/>
      <c r="J987" s="5"/>
      <c r="K987" s="5"/>
      <c r="L987" s="5"/>
      <c r="M987" s="5"/>
      <c r="N987" s="5"/>
      <c r="O987" s="5"/>
      <c r="P987" s="5"/>
      <c r="Q987" s="5"/>
      <c r="R987" s="5"/>
      <c r="S987" s="5"/>
      <c r="T987" s="5"/>
      <c r="U987" s="5"/>
      <c r="V987" s="5"/>
      <c r="W987" s="5"/>
      <c r="X987" s="5"/>
      <c r="Y987" s="5"/>
      <c r="Z987" s="5"/>
    </row>
    <row r="988" spans="1:26" ht="15.75" customHeight="1" x14ac:dyDescent="0.25">
      <c r="A988" s="5"/>
      <c r="B988" s="5"/>
      <c r="C988" s="5"/>
      <c r="D988" s="5"/>
      <c r="E988" s="5"/>
      <c r="F988" s="5"/>
      <c r="G988" s="20"/>
      <c r="H988" s="5"/>
      <c r="I988" s="5"/>
      <c r="J988" s="5"/>
      <c r="K988" s="5"/>
      <c r="L988" s="5"/>
      <c r="M988" s="5"/>
      <c r="N988" s="5"/>
      <c r="O988" s="5"/>
      <c r="P988" s="5"/>
      <c r="Q988" s="5"/>
      <c r="R988" s="5"/>
      <c r="S988" s="5"/>
      <c r="T988" s="5"/>
      <c r="U988" s="5"/>
      <c r="V988" s="5"/>
      <c r="W988" s="5"/>
      <c r="X988" s="5"/>
      <c r="Y988" s="5"/>
      <c r="Z988" s="5"/>
    </row>
    <row r="989" spans="1:26" ht="15.75" customHeight="1" x14ac:dyDescent="0.25">
      <c r="A989" s="5"/>
      <c r="B989" s="5"/>
      <c r="C989" s="5"/>
      <c r="D989" s="5"/>
      <c r="E989" s="5"/>
      <c r="F989" s="5"/>
      <c r="G989" s="20"/>
      <c r="H989" s="5"/>
      <c r="I989" s="5"/>
      <c r="J989" s="5"/>
      <c r="K989" s="5"/>
      <c r="L989" s="5"/>
      <c r="M989" s="5"/>
      <c r="N989" s="5"/>
      <c r="O989" s="5"/>
      <c r="P989" s="5"/>
      <c r="Q989" s="5"/>
      <c r="R989" s="5"/>
      <c r="S989" s="5"/>
      <c r="T989" s="5"/>
      <c r="U989" s="5"/>
      <c r="V989" s="5"/>
      <c r="W989" s="5"/>
      <c r="X989" s="5"/>
      <c r="Y989" s="5"/>
      <c r="Z989" s="5"/>
    </row>
    <row r="990" spans="1:26" ht="15.75" customHeight="1" x14ac:dyDescent="0.25">
      <c r="A990" s="5"/>
      <c r="B990" s="5"/>
      <c r="C990" s="5"/>
      <c r="D990" s="5"/>
      <c r="E990" s="5"/>
      <c r="F990" s="5"/>
      <c r="G990" s="20"/>
      <c r="H990" s="5"/>
      <c r="I990" s="5"/>
      <c r="J990" s="5"/>
      <c r="K990" s="5"/>
      <c r="L990" s="5"/>
      <c r="M990" s="5"/>
      <c r="N990" s="5"/>
      <c r="O990" s="5"/>
      <c r="P990" s="5"/>
      <c r="Q990" s="5"/>
      <c r="R990" s="5"/>
      <c r="S990" s="5"/>
      <c r="T990" s="5"/>
      <c r="U990" s="5"/>
      <c r="V990" s="5"/>
      <c r="W990" s="5"/>
      <c r="X990" s="5"/>
      <c r="Y990" s="5"/>
      <c r="Z990" s="5"/>
    </row>
    <row r="991" spans="1:26" ht="15.75" customHeight="1" x14ac:dyDescent="0.25">
      <c r="A991" s="5"/>
      <c r="B991" s="5"/>
      <c r="C991" s="5"/>
      <c r="D991" s="5"/>
      <c r="E991" s="5"/>
      <c r="F991" s="5"/>
      <c r="G991" s="20"/>
      <c r="H991" s="5"/>
      <c r="I991" s="5"/>
      <c r="J991" s="5"/>
      <c r="K991" s="5"/>
      <c r="L991" s="5"/>
      <c r="M991" s="5"/>
      <c r="N991" s="5"/>
      <c r="O991" s="5"/>
      <c r="P991" s="5"/>
      <c r="Q991" s="5"/>
      <c r="R991" s="5"/>
      <c r="S991" s="5"/>
      <c r="T991" s="5"/>
      <c r="U991" s="5"/>
      <c r="V991" s="5"/>
      <c r="W991" s="5"/>
      <c r="X991" s="5"/>
      <c r="Y991" s="5"/>
      <c r="Z991" s="5"/>
    </row>
    <row r="992" spans="1:26" ht="15.75" customHeight="1" x14ac:dyDescent="0.25">
      <c r="A992" s="5"/>
      <c r="B992" s="5"/>
      <c r="C992" s="5"/>
      <c r="D992" s="5"/>
      <c r="E992" s="5"/>
      <c r="F992" s="5"/>
      <c r="G992" s="20"/>
      <c r="H992" s="5"/>
      <c r="I992" s="5"/>
      <c r="J992" s="5"/>
      <c r="K992" s="5"/>
      <c r="L992" s="5"/>
      <c r="M992" s="5"/>
      <c r="N992" s="5"/>
      <c r="O992" s="5"/>
      <c r="P992" s="5"/>
      <c r="Q992" s="5"/>
      <c r="R992" s="5"/>
      <c r="S992" s="5"/>
      <c r="T992" s="5"/>
      <c r="U992" s="5"/>
      <c r="V992" s="5"/>
      <c r="W992" s="5"/>
      <c r="X992" s="5"/>
      <c r="Y992" s="5"/>
      <c r="Z992" s="5"/>
    </row>
    <row r="993" spans="1:26" ht="15.75" customHeight="1" x14ac:dyDescent="0.25">
      <c r="A993" s="5"/>
      <c r="B993" s="5"/>
      <c r="C993" s="5"/>
      <c r="D993" s="5"/>
      <c r="E993" s="5"/>
      <c r="F993" s="5"/>
      <c r="G993" s="20"/>
      <c r="H993" s="5"/>
      <c r="I993" s="5"/>
      <c r="J993" s="5"/>
      <c r="K993" s="5"/>
      <c r="L993" s="5"/>
      <c r="M993" s="5"/>
      <c r="N993" s="5"/>
      <c r="O993" s="5"/>
      <c r="P993" s="5"/>
      <c r="Q993" s="5"/>
      <c r="R993" s="5"/>
      <c r="S993" s="5"/>
      <c r="T993" s="5"/>
      <c r="U993" s="5"/>
      <c r="V993" s="5"/>
      <c r="W993" s="5"/>
      <c r="X993" s="5"/>
      <c r="Y993" s="5"/>
      <c r="Z993" s="5"/>
    </row>
    <row r="994" spans="1:26" ht="15.75" customHeight="1" x14ac:dyDescent="0.25">
      <c r="A994" s="5"/>
      <c r="B994" s="5"/>
      <c r="C994" s="5"/>
      <c r="D994" s="5"/>
      <c r="E994" s="5"/>
      <c r="F994" s="5"/>
      <c r="G994" s="20"/>
      <c r="H994" s="5"/>
      <c r="I994" s="5"/>
      <c r="J994" s="5"/>
      <c r="K994" s="5"/>
      <c r="L994" s="5"/>
      <c r="M994" s="5"/>
      <c r="N994" s="5"/>
      <c r="O994" s="5"/>
      <c r="P994" s="5"/>
      <c r="Q994" s="5"/>
      <c r="R994" s="5"/>
      <c r="S994" s="5"/>
      <c r="T994" s="5"/>
      <c r="U994" s="5"/>
      <c r="V994" s="5"/>
      <c r="W994" s="5"/>
      <c r="X994" s="5"/>
      <c r="Y994" s="5"/>
      <c r="Z994" s="5"/>
    </row>
    <row r="995" spans="1:26" ht="15.75" customHeight="1" x14ac:dyDescent="0.25">
      <c r="A995" s="5"/>
      <c r="B995" s="5"/>
      <c r="C995" s="5"/>
      <c r="D995" s="5"/>
      <c r="E995" s="5"/>
      <c r="F995" s="5"/>
      <c r="G995" s="20"/>
      <c r="H995" s="5"/>
      <c r="I995" s="5"/>
      <c r="J995" s="5"/>
      <c r="K995" s="5"/>
      <c r="L995" s="5"/>
      <c r="M995" s="5"/>
      <c r="N995" s="5"/>
      <c r="O995" s="5"/>
      <c r="P995" s="5"/>
      <c r="Q995" s="5"/>
      <c r="R995" s="5"/>
      <c r="S995" s="5"/>
      <c r="T995" s="5"/>
      <c r="U995" s="5"/>
      <c r="V995" s="5"/>
      <c r="W995" s="5"/>
      <c r="X995" s="5"/>
      <c r="Y995" s="5"/>
      <c r="Z995" s="5"/>
    </row>
    <row r="996" spans="1:26" ht="15.75" customHeight="1" x14ac:dyDescent="0.25">
      <c r="A996" s="5"/>
      <c r="B996" s="5"/>
      <c r="C996" s="5"/>
      <c r="D996" s="5"/>
      <c r="E996" s="5"/>
      <c r="F996" s="5"/>
      <c r="G996" s="20"/>
      <c r="H996" s="5"/>
      <c r="I996" s="5"/>
      <c r="J996" s="5"/>
      <c r="K996" s="5"/>
      <c r="L996" s="5"/>
      <c r="M996" s="5"/>
      <c r="N996" s="5"/>
      <c r="O996" s="5"/>
      <c r="P996" s="5"/>
      <c r="Q996" s="5"/>
      <c r="R996" s="5"/>
      <c r="S996" s="5"/>
      <c r="T996" s="5"/>
      <c r="U996" s="5"/>
      <c r="V996" s="5"/>
      <c r="W996" s="5"/>
      <c r="X996" s="5"/>
      <c r="Y996" s="5"/>
      <c r="Z996" s="5"/>
    </row>
    <row r="997" spans="1:26" ht="15.75" customHeight="1" x14ac:dyDescent="0.25">
      <c r="A997" s="5"/>
      <c r="B997" s="5"/>
      <c r="C997" s="5"/>
      <c r="D997" s="5"/>
      <c r="E997" s="5"/>
      <c r="F997" s="5"/>
      <c r="G997" s="20"/>
      <c r="H997" s="5"/>
      <c r="I997" s="5"/>
      <c r="J997" s="5"/>
      <c r="K997" s="5"/>
      <c r="L997" s="5"/>
      <c r="M997" s="5"/>
      <c r="N997" s="5"/>
      <c r="O997" s="5"/>
      <c r="P997" s="5"/>
      <c r="Q997" s="5"/>
      <c r="R997" s="5"/>
      <c r="S997" s="5"/>
      <c r="T997" s="5"/>
      <c r="U997" s="5"/>
      <c r="V997" s="5"/>
      <c r="W997" s="5"/>
      <c r="X997" s="5"/>
      <c r="Y997" s="5"/>
      <c r="Z997" s="5"/>
    </row>
    <row r="998" spans="1:26" ht="15.75" customHeight="1" x14ac:dyDescent="0.25">
      <c r="A998" s="5"/>
      <c r="B998" s="5"/>
      <c r="C998" s="5"/>
      <c r="D998" s="5"/>
      <c r="E998" s="5"/>
      <c r="F998" s="5"/>
      <c r="G998" s="20"/>
      <c r="H998" s="5"/>
      <c r="I998" s="5"/>
      <c r="J998" s="5"/>
      <c r="K998" s="5"/>
      <c r="L998" s="5"/>
      <c r="M998" s="5"/>
      <c r="N998" s="5"/>
      <c r="O998" s="5"/>
      <c r="P998" s="5"/>
      <c r="Q998" s="5"/>
      <c r="R998" s="5"/>
      <c r="S998" s="5"/>
      <c r="T998" s="5"/>
      <c r="U998" s="5"/>
      <c r="V998" s="5"/>
      <c r="W998" s="5"/>
      <c r="X998" s="5"/>
      <c r="Y998" s="5"/>
      <c r="Z998" s="5"/>
    </row>
    <row r="999" spans="1:26" ht="15.75" customHeight="1" x14ac:dyDescent="0.25">
      <c r="A999" s="5"/>
      <c r="B999" s="5"/>
      <c r="C999" s="5"/>
      <c r="D999" s="5"/>
      <c r="E999" s="5"/>
      <c r="F999" s="5"/>
      <c r="G999" s="20"/>
      <c r="H999" s="5"/>
      <c r="I999" s="5"/>
      <c r="J999" s="5"/>
      <c r="K999" s="5"/>
      <c r="L999" s="5"/>
      <c r="M999" s="5"/>
      <c r="N999" s="5"/>
      <c r="O999" s="5"/>
      <c r="P999" s="5"/>
      <c r="Q999" s="5"/>
      <c r="R999" s="5"/>
      <c r="S999" s="5"/>
      <c r="T999" s="5"/>
      <c r="U999" s="5"/>
      <c r="V999" s="5"/>
      <c r="W999" s="5"/>
      <c r="X999" s="5"/>
      <c r="Y999" s="5"/>
      <c r="Z999" s="5"/>
    </row>
    <row r="1000" spans="1:26" ht="15.75" customHeight="1" x14ac:dyDescent="0.25">
      <c r="A1000" s="5"/>
      <c r="B1000" s="5"/>
      <c r="C1000" s="5"/>
      <c r="D1000" s="5"/>
      <c r="E1000" s="5"/>
      <c r="F1000" s="5"/>
      <c r="G1000" s="20"/>
      <c r="H1000" s="5"/>
      <c r="I1000" s="5"/>
      <c r="J1000" s="5"/>
      <c r="K1000" s="5"/>
      <c r="L1000" s="5"/>
      <c r="M1000" s="5"/>
      <c r="N1000" s="5"/>
      <c r="O1000" s="5"/>
      <c r="P1000" s="5"/>
      <c r="Q1000" s="5"/>
      <c r="R1000" s="5"/>
      <c r="S1000" s="5"/>
      <c r="T1000" s="5"/>
      <c r="U1000" s="5"/>
      <c r="V1000" s="5"/>
      <c r="W1000" s="5"/>
      <c r="X1000" s="5"/>
      <c r="Y1000" s="5"/>
      <c r="Z1000" s="5"/>
    </row>
    <row r="1001" spans="1:26" ht="15.75" customHeight="1" x14ac:dyDescent="0.25">
      <c r="A1001" s="5"/>
      <c r="B1001" s="5"/>
      <c r="C1001" s="5"/>
      <c r="D1001" s="5"/>
      <c r="E1001" s="5"/>
      <c r="F1001" s="5"/>
      <c r="G1001" s="20"/>
      <c r="H1001" s="5"/>
      <c r="I1001" s="5"/>
      <c r="J1001" s="5"/>
      <c r="K1001" s="5"/>
      <c r="L1001" s="5"/>
      <c r="M1001" s="5"/>
      <c r="N1001" s="5"/>
      <c r="O1001" s="5"/>
      <c r="P1001" s="5"/>
      <c r="Q1001" s="5"/>
      <c r="R1001" s="5"/>
      <c r="S1001" s="5"/>
      <c r="T1001" s="5"/>
      <c r="U1001" s="5"/>
      <c r="V1001" s="5"/>
      <c r="W1001" s="5"/>
      <c r="X1001" s="5"/>
      <c r="Y1001" s="5"/>
      <c r="Z1001" s="5"/>
    </row>
  </sheetData>
  <autoFilter ref="A2:I27" xr:uid="{00000000-0001-0000-1B00-000000000000}"/>
  <mergeCells count="1">
    <mergeCell ref="A1:I1"/>
  </mergeCells>
  <pageMargins left="0.7" right="0.7" top="0.75" bottom="0.75" header="0" footer="0"/>
  <pageSetup orientation="landscape"/>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9D1EE9-E4CE-4B45-BF13-BED2FC28610D}">
  <dimension ref="A1:C7"/>
  <sheetViews>
    <sheetView zoomScale="80" zoomScaleNormal="80" workbookViewId="0">
      <selection activeCell="B7" sqref="B7"/>
    </sheetView>
  </sheetViews>
  <sheetFormatPr baseColWidth="10" defaultColWidth="10.85546875" defaultRowHeight="15" x14ac:dyDescent="0.25"/>
  <cols>
    <col min="1" max="1" width="31.7109375" style="23" customWidth="1"/>
    <col min="2" max="2" width="21.42578125" style="23" customWidth="1"/>
    <col min="3" max="3" width="102.5703125" style="23" customWidth="1"/>
    <col min="4" max="16384" width="10.85546875" style="23"/>
  </cols>
  <sheetData>
    <row r="1" spans="1:3" ht="66" customHeight="1" thickBot="1" x14ac:dyDescent="0.3">
      <c r="A1" s="27" t="s">
        <v>464</v>
      </c>
      <c r="B1" s="27" t="s">
        <v>448</v>
      </c>
      <c r="C1" s="27" t="s">
        <v>449</v>
      </c>
    </row>
    <row r="2" spans="1:3" ht="48.75" customHeight="1" thickBot="1" x14ac:dyDescent="0.3">
      <c r="A2" s="21" t="s">
        <v>241</v>
      </c>
      <c r="B2" s="26">
        <f>COUNTIF(UA014A!G3:G30,"ALMA")</f>
        <v>10</v>
      </c>
      <c r="C2" s="24" t="s">
        <v>476</v>
      </c>
    </row>
    <row r="3" spans="1:3" ht="33" customHeight="1" thickBot="1" x14ac:dyDescent="0.3">
      <c r="A3" s="21" t="s">
        <v>93</v>
      </c>
      <c r="B3" s="26">
        <f>COUNTIF(UA014A!G3:G31,"CONCIENCIA")</f>
        <v>2</v>
      </c>
      <c r="C3" s="24" t="s">
        <v>477</v>
      </c>
    </row>
    <row r="4" spans="1:3" ht="31.5" customHeight="1" thickBot="1" x14ac:dyDescent="0.3">
      <c r="A4" s="21" t="s">
        <v>186</v>
      </c>
      <c r="B4" s="26">
        <f>COUNTIF(UA014A!G3:G32,"ESPÍRITU")</f>
        <v>3</v>
      </c>
      <c r="C4" s="24" t="s">
        <v>478</v>
      </c>
    </row>
    <row r="5" spans="1:3" ht="31.5" customHeight="1" thickBot="1" x14ac:dyDescent="0.3">
      <c r="A5" s="21" t="s">
        <v>26</v>
      </c>
      <c r="B5" s="26">
        <f>COUNTIF(UA014A!G3:G33,"ESPÍRITU DE ÉPOCA")</f>
        <v>2</v>
      </c>
      <c r="C5" s="24" t="s">
        <v>479</v>
      </c>
    </row>
    <row r="6" spans="1:3" ht="31.5" customHeight="1" thickBot="1" x14ac:dyDescent="0.3">
      <c r="A6" s="21" t="s">
        <v>262</v>
      </c>
      <c r="B6" s="26">
        <f>COUNTIF(UA014A!G3:G34,"PSICOLOGÍA")</f>
        <v>8</v>
      </c>
      <c r="C6" s="24" t="s">
        <v>480</v>
      </c>
    </row>
    <row r="7" spans="1:3" ht="35.25" customHeight="1" thickBot="1" x14ac:dyDescent="0.3">
      <c r="A7" s="22" t="s">
        <v>451</v>
      </c>
      <c r="B7" s="25">
        <f>SUM(B2:B6)</f>
        <v>25</v>
      </c>
      <c r="C7" s="24"/>
    </row>
  </sheetData>
  <pageMargins left="0.7" right="0.7" top="0.75" bottom="0.75" header="0.3" footer="0.3"/>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H1001"/>
  <sheetViews>
    <sheetView workbookViewId="0">
      <selection sqref="A1:H1"/>
    </sheetView>
  </sheetViews>
  <sheetFormatPr baseColWidth="10" defaultColWidth="14.42578125" defaultRowHeight="15" customHeight="1" x14ac:dyDescent="0.25"/>
  <cols>
    <col min="1" max="1" width="15.5703125" customWidth="1"/>
    <col min="2" max="2" width="7.42578125" customWidth="1"/>
    <col min="3" max="3" width="9.28515625" customWidth="1"/>
    <col min="4" max="4" width="24" customWidth="1"/>
    <col min="5" max="6" width="10.7109375" customWidth="1"/>
    <col min="7" max="7" width="14.5703125" customWidth="1"/>
    <col min="8" max="8" width="16.5703125" customWidth="1"/>
  </cols>
  <sheetData>
    <row r="1" spans="1:8" ht="15" customHeight="1" thickBot="1" x14ac:dyDescent="0.3">
      <c r="A1" s="73" t="s">
        <v>513</v>
      </c>
      <c r="B1" s="73"/>
      <c r="C1" s="73"/>
      <c r="D1" s="73"/>
      <c r="E1" s="73"/>
      <c r="F1" s="73"/>
      <c r="G1" s="73"/>
      <c r="H1" s="73"/>
    </row>
    <row r="2" spans="1:8" ht="32.1" customHeight="1" thickBot="1" x14ac:dyDescent="0.3">
      <c r="A2" s="47" t="s">
        <v>391</v>
      </c>
      <c r="B2" s="48" t="s">
        <v>77</v>
      </c>
      <c r="C2" s="48" t="s">
        <v>2</v>
      </c>
      <c r="D2" s="47" t="s">
        <v>422</v>
      </c>
      <c r="E2" s="48" t="s">
        <v>423</v>
      </c>
      <c r="F2" s="48" t="s">
        <v>4</v>
      </c>
      <c r="G2" s="48" t="s">
        <v>5</v>
      </c>
      <c r="H2" s="48" t="s">
        <v>6</v>
      </c>
    </row>
    <row r="3" spans="1:8" ht="30.6" customHeight="1" x14ac:dyDescent="0.25">
      <c r="A3" s="74" t="s">
        <v>389</v>
      </c>
      <c r="B3" s="75"/>
      <c r="C3" s="75"/>
      <c r="D3" s="74" t="s">
        <v>424</v>
      </c>
      <c r="E3" s="75"/>
      <c r="F3" s="75"/>
      <c r="G3" s="75"/>
      <c r="H3" s="75"/>
    </row>
    <row r="22" ht="15.75" customHeight="1" x14ac:dyDescent="0.25"/>
    <row r="23" ht="15.75" customHeight="1" x14ac:dyDescent="0.25"/>
    <row r="24" ht="15.75" customHeight="1" x14ac:dyDescent="0.25"/>
    <row r="25" ht="15.75" customHeight="1" x14ac:dyDescent="0.25"/>
    <row r="26" ht="15.75" customHeight="1" x14ac:dyDescent="0.25"/>
    <row r="27" ht="15.75" customHeight="1" x14ac:dyDescent="0.25"/>
    <row r="28" ht="15.75" customHeight="1" x14ac:dyDescent="0.25"/>
    <row r="29" ht="15.75" customHeight="1" x14ac:dyDescent="0.25"/>
    <row r="30" ht="15.75" customHeight="1" x14ac:dyDescent="0.25"/>
    <row r="31" ht="15.75" customHeight="1" x14ac:dyDescent="0.25"/>
    <row r="32" ht="15.75" customHeight="1" x14ac:dyDescent="0.25"/>
    <row r="33" ht="15.75" customHeight="1" x14ac:dyDescent="0.25"/>
    <row r="34" ht="15.75" customHeight="1" x14ac:dyDescent="0.25"/>
    <row r="35" ht="15.75" customHeight="1" x14ac:dyDescent="0.25"/>
    <row r="36" ht="15.75" customHeight="1" x14ac:dyDescent="0.25"/>
    <row r="37" ht="15.75" customHeight="1" x14ac:dyDescent="0.25"/>
    <row r="38" ht="15.75" customHeight="1" x14ac:dyDescent="0.25"/>
    <row r="39" ht="15.75" customHeight="1" x14ac:dyDescent="0.25"/>
    <row r="40" ht="15.75" customHeight="1" x14ac:dyDescent="0.25"/>
    <row r="41" ht="15.75" customHeight="1" x14ac:dyDescent="0.25"/>
    <row r="42" ht="15.75" customHeight="1" x14ac:dyDescent="0.25"/>
    <row r="43" ht="15.75" customHeight="1" x14ac:dyDescent="0.25"/>
    <row r="44" ht="15.75" customHeight="1" x14ac:dyDescent="0.25"/>
    <row r="45" ht="15.75" customHeight="1" x14ac:dyDescent="0.25"/>
    <row r="46" ht="15.75" customHeight="1" x14ac:dyDescent="0.25"/>
    <row r="47" ht="15.75" customHeight="1" x14ac:dyDescent="0.25"/>
    <row r="48" ht="15.75" customHeight="1" x14ac:dyDescent="0.25"/>
    <row r="49" ht="15.75" customHeight="1" x14ac:dyDescent="0.25"/>
    <row r="50" ht="15.75" customHeight="1" x14ac:dyDescent="0.25"/>
    <row r="51" ht="15.75" customHeight="1" x14ac:dyDescent="0.25"/>
    <row r="52" ht="15.75" customHeight="1" x14ac:dyDescent="0.25"/>
    <row r="53" ht="15.75" customHeight="1" x14ac:dyDescent="0.25"/>
    <row r="54" ht="15.75" customHeight="1" x14ac:dyDescent="0.25"/>
    <row r="55" ht="15.75" customHeight="1" x14ac:dyDescent="0.25"/>
    <row r="56" ht="15.75" customHeight="1" x14ac:dyDescent="0.25"/>
    <row r="57" ht="15.75" customHeight="1" x14ac:dyDescent="0.25"/>
    <row r="58" ht="15.75" customHeight="1" x14ac:dyDescent="0.25"/>
    <row r="59" ht="15.75" customHeight="1" x14ac:dyDescent="0.25"/>
    <row r="60" ht="15.75" customHeight="1" x14ac:dyDescent="0.25"/>
    <row r="61" ht="15.75" customHeight="1" x14ac:dyDescent="0.25"/>
    <row r="62" ht="15.75" customHeight="1" x14ac:dyDescent="0.25"/>
    <row r="63" ht="15.75" customHeight="1" x14ac:dyDescent="0.25"/>
    <row r="64" ht="15.75" customHeight="1" x14ac:dyDescent="0.25"/>
    <row r="65" ht="15.75" customHeight="1" x14ac:dyDescent="0.25"/>
    <row r="66" ht="15.75" customHeight="1" x14ac:dyDescent="0.25"/>
    <row r="67" ht="15.75" customHeight="1" x14ac:dyDescent="0.25"/>
    <row r="68" ht="15.75" customHeight="1" x14ac:dyDescent="0.25"/>
    <row r="69" ht="15.75" customHeight="1" x14ac:dyDescent="0.25"/>
    <row r="70" ht="15.75" customHeight="1" x14ac:dyDescent="0.25"/>
    <row r="71" ht="15.75" customHeight="1" x14ac:dyDescent="0.25"/>
    <row r="72" ht="15.75" customHeight="1" x14ac:dyDescent="0.25"/>
    <row r="73" ht="15.75" customHeight="1" x14ac:dyDescent="0.25"/>
    <row r="74" ht="15.75" customHeight="1" x14ac:dyDescent="0.25"/>
    <row r="75" ht="15.75" customHeight="1" x14ac:dyDescent="0.25"/>
    <row r="76" ht="15.75" customHeight="1" x14ac:dyDescent="0.25"/>
    <row r="77" ht="15.75" customHeight="1" x14ac:dyDescent="0.25"/>
    <row r="78" ht="15.75" customHeight="1" x14ac:dyDescent="0.25"/>
    <row r="79" ht="15.75" customHeight="1" x14ac:dyDescent="0.25"/>
    <row r="80"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row r="1001" ht="15.75" customHeight="1" x14ac:dyDescent="0.25"/>
  </sheetData>
  <mergeCells count="3">
    <mergeCell ref="A3:C3"/>
    <mergeCell ref="D3:H3"/>
    <mergeCell ref="A1:H1"/>
  </mergeCells>
  <pageMargins left="0.7" right="0.7" top="0.75" bottom="0.75" header="0" footer="0"/>
  <pageSetup orientation="landscape"/>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Z1001"/>
  <sheetViews>
    <sheetView topLeftCell="A4" workbookViewId="0">
      <selection activeCell="C3" sqref="C3:C8"/>
    </sheetView>
  </sheetViews>
  <sheetFormatPr baseColWidth="10" defaultColWidth="14.42578125" defaultRowHeight="15" customHeight="1" x14ac:dyDescent="0.25"/>
  <cols>
    <col min="1" max="1" width="17.7109375" customWidth="1"/>
    <col min="2" max="2" width="15.5703125" customWidth="1"/>
    <col min="3" max="3" width="15.42578125" customWidth="1"/>
    <col min="4" max="4" width="7.7109375" customWidth="1"/>
    <col min="5" max="5" width="13.140625" customWidth="1"/>
    <col min="6" max="6" width="21.42578125" customWidth="1"/>
    <col min="7" max="7" width="22.85546875" customWidth="1"/>
    <col min="8" max="8" width="71" customWidth="1"/>
    <col min="9" max="9" width="16.5703125" customWidth="1"/>
  </cols>
  <sheetData>
    <row r="1" spans="1:26" ht="15" customHeight="1" thickBot="1" x14ac:dyDescent="0.3">
      <c r="A1" s="73" t="s">
        <v>513</v>
      </c>
      <c r="B1" s="73"/>
      <c r="C1" s="73"/>
      <c r="D1" s="73"/>
      <c r="E1" s="73"/>
      <c r="F1" s="73"/>
      <c r="G1" s="73"/>
      <c r="H1" s="73"/>
      <c r="I1" s="73"/>
    </row>
    <row r="2" spans="1:26" ht="32.25" thickBot="1" x14ac:dyDescent="0.3">
      <c r="A2" s="34" t="s">
        <v>9</v>
      </c>
      <c r="B2" s="34" t="s">
        <v>10</v>
      </c>
      <c r="C2" s="34" t="s">
        <v>11</v>
      </c>
      <c r="D2" s="34" t="s">
        <v>12</v>
      </c>
      <c r="E2" s="34" t="s">
        <v>13</v>
      </c>
      <c r="F2" s="34" t="s">
        <v>14</v>
      </c>
      <c r="G2" s="34" t="s">
        <v>15</v>
      </c>
      <c r="H2" s="34" t="s">
        <v>16</v>
      </c>
      <c r="I2" s="34" t="s">
        <v>17</v>
      </c>
      <c r="J2" s="5"/>
      <c r="K2" s="5"/>
      <c r="L2" s="5"/>
      <c r="M2" s="5"/>
      <c r="N2" s="5"/>
      <c r="O2" s="5"/>
      <c r="P2" s="5"/>
      <c r="Q2" s="5"/>
      <c r="R2" s="5"/>
      <c r="S2" s="5"/>
      <c r="T2" s="5"/>
      <c r="U2" s="5"/>
      <c r="V2" s="5"/>
      <c r="W2" s="5"/>
      <c r="X2" s="5"/>
      <c r="Y2" s="5"/>
      <c r="Z2" s="5"/>
    </row>
    <row r="3" spans="1:26" ht="205.5" thickBot="1" x14ac:dyDescent="0.3">
      <c r="A3" s="36">
        <v>253</v>
      </c>
      <c r="B3" s="36">
        <v>8</v>
      </c>
      <c r="C3" s="36" t="s">
        <v>18</v>
      </c>
      <c r="D3" s="36">
        <v>4</v>
      </c>
      <c r="E3" s="36" t="s">
        <v>169</v>
      </c>
      <c r="F3" s="36" t="s">
        <v>425</v>
      </c>
      <c r="G3" s="36" t="s">
        <v>70</v>
      </c>
      <c r="H3" s="38" t="s">
        <v>426</v>
      </c>
      <c r="I3" s="39" t="s">
        <v>337</v>
      </c>
      <c r="J3" s="5"/>
      <c r="K3" s="5"/>
      <c r="L3" s="5"/>
      <c r="M3" s="5"/>
      <c r="N3" s="5"/>
      <c r="O3" s="5"/>
      <c r="P3" s="5"/>
      <c r="Q3" s="5"/>
      <c r="R3" s="5"/>
      <c r="S3" s="5"/>
      <c r="T3" s="5"/>
      <c r="U3" s="5"/>
      <c r="V3" s="5"/>
      <c r="W3" s="5"/>
      <c r="X3" s="5"/>
      <c r="Y3" s="5"/>
      <c r="Z3" s="5"/>
    </row>
    <row r="4" spans="1:26" ht="252.75" thickBot="1" x14ac:dyDescent="0.3">
      <c r="A4" s="36">
        <v>254</v>
      </c>
      <c r="B4" s="36">
        <v>8</v>
      </c>
      <c r="C4" s="36" t="s">
        <v>18</v>
      </c>
      <c r="D4" s="36">
        <v>4</v>
      </c>
      <c r="E4" s="36" t="s">
        <v>169</v>
      </c>
      <c r="F4" s="36" t="s">
        <v>425</v>
      </c>
      <c r="G4" s="45" t="s">
        <v>45</v>
      </c>
      <c r="H4" s="38" t="s">
        <v>427</v>
      </c>
      <c r="I4" s="39" t="s">
        <v>56</v>
      </c>
      <c r="J4" s="5"/>
      <c r="K4" s="5"/>
      <c r="L4" s="5"/>
      <c r="M4" s="5"/>
      <c r="N4" s="5"/>
      <c r="O4" s="5"/>
      <c r="P4" s="5"/>
      <c r="Q4" s="5"/>
      <c r="R4" s="5"/>
      <c r="S4" s="5"/>
      <c r="T4" s="5"/>
      <c r="U4" s="5"/>
      <c r="V4" s="5"/>
      <c r="W4" s="5"/>
      <c r="X4" s="5"/>
      <c r="Y4" s="5"/>
      <c r="Z4" s="5"/>
    </row>
    <row r="5" spans="1:26" ht="252.75" thickBot="1" x14ac:dyDescent="0.3">
      <c r="A5" s="36">
        <v>255</v>
      </c>
      <c r="B5" s="36">
        <v>8</v>
      </c>
      <c r="C5" s="36" t="s">
        <v>18</v>
      </c>
      <c r="D5" s="36">
        <v>4</v>
      </c>
      <c r="E5" s="36" t="s">
        <v>169</v>
      </c>
      <c r="F5" s="36" t="s">
        <v>425</v>
      </c>
      <c r="G5" s="36" t="s">
        <v>428</v>
      </c>
      <c r="H5" s="38" t="s">
        <v>429</v>
      </c>
      <c r="I5" s="39" t="s">
        <v>66</v>
      </c>
      <c r="J5" s="5"/>
      <c r="K5" s="5"/>
      <c r="L5" s="5"/>
      <c r="M5" s="5"/>
      <c r="N5" s="5"/>
      <c r="O5" s="5"/>
      <c r="P5" s="5"/>
      <c r="Q5" s="5"/>
      <c r="R5" s="5"/>
      <c r="S5" s="5"/>
      <c r="T5" s="5"/>
      <c r="U5" s="5"/>
      <c r="V5" s="5"/>
      <c r="W5" s="5"/>
      <c r="X5" s="5"/>
      <c r="Y5" s="5"/>
      <c r="Z5" s="5"/>
    </row>
    <row r="6" spans="1:26" ht="252.75" thickBot="1" x14ac:dyDescent="0.3">
      <c r="A6" s="36">
        <v>256</v>
      </c>
      <c r="B6" s="36">
        <v>8</v>
      </c>
      <c r="C6" s="36" t="s">
        <v>18</v>
      </c>
      <c r="D6" s="36">
        <v>4</v>
      </c>
      <c r="E6" s="36" t="s">
        <v>169</v>
      </c>
      <c r="F6" s="36" t="s">
        <v>425</v>
      </c>
      <c r="G6" s="36" t="s">
        <v>430</v>
      </c>
      <c r="H6" s="38" t="s">
        <v>431</v>
      </c>
      <c r="I6" s="39" t="s">
        <v>66</v>
      </c>
      <c r="J6" s="5"/>
      <c r="K6" s="5"/>
      <c r="L6" s="5"/>
      <c r="M6" s="5"/>
      <c r="N6" s="5"/>
      <c r="O6" s="5"/>
      <c r="P6" s="5"/>
      <c r="Q6" s="5"/>
      <c r="R6" s="5"/>
      <c r="S6" s="5"/>
      <c r="T6" s="5"/>
      <c r="U6" s="5"/>
      <c r="V6" s="5"/>
      <c r="W6" s="5"/>
      <c r="X6" s="5"/>
      <c r="Y6" s="5"/>
      <c r="Z6" s="5"/>
    </row>
    <row r="7" spans="1:26" ht="394.5" thickBot="1" x14ac:dyDescent="0.3">
      <c r="A7" s="36">
        <v>257</v>
      </c>
      <c r="B7" s="36">
        <v>8</v>
      </c>
      <c r="C7" s="36" t="s">
        <v>18</v>
      </c>
      <c r="D7" s="36">
        <v>4</v>
      </c>
      <c r="E7" s="36" t="s">
        <v>169</v>
      </c>
      <c r="F7" s="36" t="s">
        <v>425</v>
      </c>
      <c r="G7" s="36" t="s">
        <v>347</v>
      </c>
      <c r="H7" s="38" t="s">
        <v>432</v>
      </c>
      <c r="I7" s="39" t="s">
        <v>69</v>
      </c>
      <c r="J7" s="5"/>
      <c r="K7" s="5"/>
      <c r="L7" s="5"/>
      <c r="M7" s="5"/>
      <c r="N7" s="5"/>
      <c r="O7" s="5"/>
      <c r="P7" s="5"/>
      <c r="Q7" s="5"/>
      <c r="R7" s="5"/>
      <c r="S7" s="5"/>
      <c r="T7" s="5"/>
      <c r="U7" s="5"/>
      <c r="V7" s="5"/>
      <c r="W7" s="5"/>
      <c r="X7" s="5"/>
      <c r="Y7" s="5"/>
      <c r="Z7" s="5"/>
    </row>
    <row r="8" spans="1:26" ht="409.6" thickBot="1" x14ac:dyDescent="0.3">
      <c r="A8" s="36">
        <v>258</v>
      </c>
      <c r="B8" s="36">
        <v>8</v>
      </c>
      <c r="C8" s="36" t="s">
        <v>18</v>
      </c>
      <c r="D8" s="36">
        <v>4</v>
      </c>
      <c r="E8" s="36" t="s">
        <v>169</v>
      </c>
      <c r="F8" s="36" t="s">
        <v>425</v>
      </c>
      <c r="G8" s="36" t="s">
        <v>57</v>
      </c>
      <c r="H8" s="38" t="s">
        <v>433</v>
      </c>
      <c r="I8" s="39" t="s">
        <v>69</v>
      </c>
      <c r="J8" s="5"/>
      <c r="K8" s="5"/>
      <c r="L8" s="5"/>
      <c r="M8" s="5"/>
      <c r="N8" s="5"/>
      <c r="O8" s="5"/>
      <c r="P8" s="5"/>
      <c r="Q8" s="5"/>
      <c r="R8" s="5"/>
      <c r="S8" s="5"/>
      <c r="T8" s="5"/>
      <c r="U8" s="5"/>
      <c r="V8" s="5"/>
      <c r="W8" s="5"/>
      <c r="X8" s="5"/>
      <c r="Y8" s="5"/>
      <c r="Z8" s="5"/>
    </row>
    <row r="9" spans="1:26" ht="15.75" x14ac:dyDescent="0.25">
      <c r="A9" s="5"/>
      <c r="B9" s="5"/>
      <c r="C9" s="5"/>
      <c r="D9" s="5"/>
      <c r="E9" s="5"/>
      <c r="F9" s="5"/>
      <c r="G9" s="5"/>
      <c r="H9" s="5"/>
      <c r="I9" s="5"/>
      <c r="J9" s="5"/>
      <c r="K9" s="5"/>
      <c r="L9" s="5"/>
      <c r="M9" s="5"/>
      <c r="N9" s="5"/>
      <c r="O9" s="5"/>
      <c r="P9" s="5"/>
      <c r="Q9" s="5"/>
      <c r="R9" s="5"/>
      <c r="S9" s="5"/>
      <c r="T9" s="5"/>
      <c r="U9" s="5"/>
      <c r="V9" s="5"/>
      <c r="W9" s="5"/>
      <c r="X9" s="5"/>
      <c r="Y9" s="5"/>
      <c r="Z9" s="5"/>
    </row>
    <row r="10" spans="1:26" ht="15.75" x14ac:dyDescent="0.25">
      <c r="A10" s="5"/>
      <c r="B10" s="5"/>
      <c r="C10" s="5"/>
      <c r="D10" s="5"/>
      <c r="E10" s="5"/>
      <c r="F10" s="5"/>
      <c r="G10" s="5"/>
      <c r="H10" s="5"/>
      <c r="I10" s="5"/>
      <c r="J10" s="5"/>
      <c r="K10" s="5"/>
      <c r="L10" s="5"/>
      <c r="M10" s="5"/>
      <c r="N10" s="5"/>
      <c r="O10" s="5"/>
      <c r="P10" s="5"/>
      <c r="Q10" s="5"/>
      <c r="R10" s="5"/>
      <c r="S10" s="5"/>
      <c r="T10" s="5"/>
      <c r="U10" s="5"/>
      <c r="V10" s="5"/>
      <c r="W10" s="5"/>
      <c r="X10" s="5"/>
      <c r="Y10" s="5"/>
      <c r="Z10" s="5"/>
    </row>
    <row r="11" spans="1:26" ht="15.75" x14ac:dyDescent="0.25">
      <c r="A11" s="5"/>
      <c r="B11" s="5"/>
      <c r="C11" s="5"/>
      <c r="D11" s="5"/>
      <c r="E11" s="5"/>
      <c r="F11" s="5"/>
      <c r="G11" s="5"/>
      <c r="H11" s="5"/>
      <c r="I11" s="5"/>
      <c r="J11" s="5"/>
      <c r="K11" s="5"/>
      <c r="L11" s="5"/>
      <c r="M11" s="5"/>
      <c r="N11" s="5"/>
      <c r="O11" s="5"/>
      <c r="P11" s="5"/>
      <c r="Q11" s="5"/>
      <c r="R11" s="5"/>
      <c r="S11" s="5"/>
      <c r="T11" s="5"/>
      <c r="U11" s="5"/>
      <c r="V11" s="5"/>
      <c r="W11" s="5"/>
      <c r="X11" s="5"/>
      <c r="Y11" s="5"/>
      <c r="Z11" s="5"/>
    </row>
    <row r="12" spans="1:26" ht="15.75" x14ac:dyDescent="0.25">
      <c r="A12" s="5"/>
      <c r="B12" s="5"/>
      <c r="C12" s="5"/>
      <c r="D12" s="5"/>
      <c r="E12" s="5"/>
      <c r="F12" s="5"/>
      <c r="G12" s="5"/>
      <c r="H12" s="5"/>
      <c r="I12" s="5"/>
      <c r="J12" s="5"/>
      <c r="K12" s="5"/>
      <c r="L12" s="5"/>
      <c r="M12" s="5"/>
      <c r="N12" s="5"/>
      <c r="O12" s="5"/>
      <c r="P12" s="5"/>
      <c r="Q12" s="5"/>
      <c r="R12" s="5"/>
      <c r="S12" s="5"/>
      <c r="T12" s="5"/>
      <c r="U12" s="5"/>
      <c r="V12" s="5"/>
      <c r="W12" s="5"/>
      <c r="X12" s="5"/>
      <c r="Y12" s="5"/>
      <c r="Z12" s="5"/>
    </row>
    <row r="13" spans="1:26" ht="15.75" x14ac:dyDescent="0.25">
      <c r="A13" s="5"/>
      <c r="B13" s="5"/>
      <c r="C13" s="5"/>
      <c r="D13" s="5"/>
      <c r="E13" s="5"/>
      <c r="F13" s="5"/>
      <c r="G13" s="5"/>
      <c r="H13" s="5"/>
      <c r="I13" s="5"/>
      <c r="J13" s="5"/>
      <c r="K13" s="5"/>
      <c r="L13" s="5"/>
      <c r="M13" s="5"/>
      <c r="N13" s="5"/>
      <c r="O13" s="5"/>
      <c r="P13" s="5"/>
      <c r="Q13" s="5"/>
      <c r="R13" s="5"/>
      <c r="S13" s="5"/>
      <c r="T13" s="5"/>
      <c r="U13" s="5"/>
      <c r="V13" s="5"/>
      <c r="W13" s="5"/>
      <c r="X13" s="5"/>
      <c r="Y13" s="5"/>
      <c r="Z13" s="5"/>
    </row>
    <row r="14" spans="1:26" ht="15.75" x14ac:dyDescent="0.25">
      <c r="A14" s="5"/>
      <c r="B14" s="5"/>
      <c r="C14" s="5"/>
      <c r="D14" s="5"/>
      <c r="E14" s="5"/>
      <c r="F14" s="5"/>
      <c r="G14" s="5"/>
      <c r="H14" s="5"/>
      <c r="I14" s="5"/>
      <c r="J14" s="5"/>
      <c r="K14" s="5"/>
      <c r="L14" s="5"/>
      <c r="M14" s="5"/>
      <c r="N14" s="5"/>
      <c r="O14" s="5"/>
      <c r="P14" s="5"/>
      <c r="Q14" s="5"/>
      <c r="R14" s="5"/>
      <c r="S14" s="5"/>
      <c r="T14" s="5"/>
      <c r="U14" s="5"/>
      <c r="V14" s="5"/>
      <c r="W14" s="5"/>
      <c r="X14" s="5"/>
      <c r="Y14" s="5"/>
      <c r="Z14" s="5"/>
    </row>
    <row r="15" spans="1:26" ht="15.75" x14ac:dyDescent="0.25">
      <c r="A15" s="5"/>
      <c r="B15" s="5"/>
      <c r="C15" s="5"/>
      <c r="D15" s="5"/>
      <c r="E15" s="5"/>
      <c r="F15" s="5"/>
      <c r="G15" s="5"/>
      <c r="H15" s="5"/>
      <c r="I15" s="5"/>
      <c r="J15" s="5"/>
      <c r="K15" s="5"/>
      <c r="L15" s="5"/>
      <c r="M15" s="5"/>
      <c r="N15" s="5"/>
      <c r="O15" s="5"/>
      <c r="P15" s="5"/>
      <c r="Q15" s="5"/>
      <c r="R15" s="5"/>
      <c r="S15" s="5"/>
      <c r="T15" s="5"/>
      <c r="U15" s="5"/>
      <c r="V15" s="5"/>
      <c r="W15" s="5"/>
      <c r="X15" s="5"/>
      <c r="Y15" s="5"/>
      <c r="Z15" s="5"/>
    </row>
    <row r="16" spans="1:26" ht="15.75" x14ac:dyDescent="0.25">
      <c r="A16" s="5"/>
      <c r="B16" s="5"/>
      <c r="C16" s="5"/>
      <c r="D16" s="5"/>
      <c r="E16" s="5"/>
      <c r="F16" s="5"/>
      <c r="G16" s="5"/>
      <c r="H16" s="5"/>
      <c r="I16" s="5"/>
      <c r="J16" s="5"/>
      <c r="K16" s="5"/>
      <c r="L16" s="5"/>
      <c r="M16" s="5"/>
      <c r="N16" s="5"/>
      <c r="O16" s="5"/>
      <c r="P16" s="5"/>
      <c r="Q16" s="5"/>
      <c r="R16" s="5"/>
      <c r="S16" s="5"/>
      <c r="T16" s="5"/>
      <c r="U16" s="5"/>
      <c r="V16" s="5"/>
      <c r="W16" s="5"/>
      <c r="X16" s="5"/>
      <c r="Y16" s="5"/>
      <c r="Z16" s="5"/>
    </row>
    <row r="17" spans="1:26" ht="15.75" x14ac:dyDescent="0.25">
      <c r="A17" s="5"/>
      <c r="B17" s="5"/>
      <c r="C17" s="5"/>
      <c r="D17" s="5"/>
      <c r="E17" s="5"/>
      <c r="F17" s="5"/>
      <c r="G17" s="5"/>
      <c r="H17" s="5"/>
      <c r="I17" s="5"/>
      <c r="J17" s="5"/>
      <c r="K17" s="5"/>
      <c r="L17" s="5"/>
      <c r="M17" s="5"/>
      <c r="N17" s="5"/>
      <c r="O17" s="5"/>
      <c r="P17" s="5"/>
      <c r="Q17" s="5"/>
      <c r="R17" s="5"/>
      <c r="S17" s="5"/>
      <c r="T17" s="5"/>
      <c r="U17" s="5"/>
      <c r="V17" s="5"/>
      <c r="W17" s="5"/>
      <c r="X17" s="5"/>
      <c r="Y17" s="5"/>
      <c r="Z17" s="5"/>
    </row>
    <row r="18" spans="1:26" ht="15.75" x14ac:dyDescent="0.25">
      <c r="A18" s="5"/>
      <c r="B18" s="5"/>
      <c r="C18" s="5"/>
      <c r="D18" s="5"/>
      <c r="E18" s="5"/>
      <c r="F18" s="5"/>
      <c r="G18" s="5"/>
      <c r="H18" s="5"/>
      <c r="I18" s="5"/>
      <c r="J18" s="5"/>
      <c r="K18" s="5"/>
      <c r="L18" s="5"/>
      <c r="M18" s="5"/>
      <c r="N18" s="5"/>
      <c r="O18" s="5"/>
      <c r="P18" s="5"/>
      <c r="Q18" s="5"/>
      <c r="R18" s="5"/>
      <c r="S18" s="5"/>
      <c r="T18" s="5"/>
      <c r="U18" s="5"/>
      <c r="V18" s="5"/>
      <c r="W18" s="5"/>
      <c r="X18" s="5"/>
      <c r="Y18" s="5"/>
      <c r="Z18" s="5"/>
    </row>
    <row r="19" spans="1:26" ht="15.75" x14ac:dyDescent="0.25">
      <c r="A19" s="5"/>
      <c r="B19" s="5"/>
      <c r="C19" s="5"/>
      <c r="D19" s="5"/>
      <c r="E19" s="5"/>
      <c r="F19" s="5"/>
      <c r="G19" s="5"/>
      <c r="H19" s="5"/>
      <c r="I19" s="5"/>
      <c r="J19" s="5"/>
      <c r="K19" s="5"/>
      <c r="L19" s="5"/>
      <c r="M19" s="5"/>
      <c r="N19" s="5"/>
      <c r="O19" s="5"/>
      <c r="P19" s="5"/>
      <c r="Q19" s="5"/>
      <c r="R19" s="5"/>
      <c r="S19" s="5"/>
      <c r="T19" s="5"/>
      <c r="U19" s="5"/>
      <c r="V19" s="5"/>
      <c r="W19" s="5"/>
      <c r="X19" s="5"/>
      <c r="Y19" s="5"/>
      <c r="Z19" s="5"/>
    </row>
    <row r="20" spans="1:26" ht="15.75" x14ac:dyDescent="0.25">
      <c r="A20" s="5"/>
      <c r="B20" s="5"/>
      <c r="C20" s="5"/>
      <c r="D20" s="5"/>
      <c r="E20" s="5"/>
      <c r="F20" s="5"/>
      <c r="G20" s="5"/>
      <c r="H20" s="5"/>
      <c r="I20" s="5"/>
      <c r="J20" s="5"/>
      <c r="K20" s="5"/>
      <c r="L20" s="5"/>
      <c r="M20" s="5"/>
      <c r="N20" s="5"/>
      <c r="O20" s="5"/>
      <c r="P20" s="5"/>
      <c r="Q20" s="5"/>
      <c r="R20" s="5"/>
      <c r="S20" s="5"/>
      <c r="T20" s="5"/>
      <c r="U20" s="5"/>
      <c r="V20" s="5"/>
      <c r="W20" s="5"/>
      <c r="X20" s="5"/>
      <c r="Y20" s="5"/>
      <c r="Z20" s="5"/>
    </row>
    <row r="21" spans="1:26" ht="15.75" customHeight="1" x14ac:dyDescent="0.25">
      <c r="A21" s="5"/>
      <c r="B21" s="5"/>
      <c r="C21" s="5"/>
      <c r="D21" s="5"/>
      <c r="E21" s="5"/>
      <c r="F21" s="5"/>
      <c r="G21" s="5"/>
      <c r="H21" s="5"/>
      <c r="I21" s="5"/>
      <c r="J21" s="5"/>
      <c r="K21" s="5"/>
      <c r="L21" s="5"/>
      <c r="M21" s="5"/>
      <c r="N21" s="5"/>
      <c r="O21" s="5"/>
      <c r="P21" s="5"/>
      <c r="Q21" s="5"/>
      <c r="R21" s="5"/>
      <c r="S21" s="5"/>
      <c r="T21" s="5"/>
      <c r="U21" s="5"/>
      <c r="V21" s="5"/>
      <c r="W21" s="5"/>
      <c r="X21" s="5"/>
      <c r="Y21" s="5"/>
      <c r="Z21" s="5"/>
    </row>
    <row r="22" spans="1:26" ht="15.75" customHeight="1" x14ac:dyDescent="0.25">
      <c r="A22" s="5"/>
      <c r="B22" s="5"/>
      <c r="C22" s="5"/>
      <c r="D22" s="5"/>
      <c r="E22" s="5"/>
      <c r="F22" s="5"/>
      <c r="G22" s="5"/>
      <c r="H22" s="5"/>
      <c r="I22" s="5"/>
      <c r="J22" s="5"/>
      <c r="K22" s="5"/>
      <c r="L22" s="5"/>
      <c r="M22" s="5"/>
      <c r="N22" s="5"/>
      <c r="O22" s="5"/>
      <c r="P22" s="5"/>
      <c r="Q22" s="5"/>
      <c r="R22" s="5"/>
      <c r="S22" s="5"/>
      <c r="T22" s="5"/>
      <c r="U22" s="5"/>
      <c r="V22" s="5"/>
      <c r="W22" s="5"/>
      <c r="X22" s="5"/>
      <c r="Y22" s="5"/>
      <c r="Z22" s="5"/>
    </row>
    <row r="23" spans="1:26" ht="15.75" customHeight="1" x14ac:dyDescent="0.25">
      <c r="A23" s="5"/>
      <c r="B23" s="5"/>
      <c r="C23" s="5"/>
      <c r="D23" s="5"/>
      <c r="E23" s="5"/>
      <c r="F23" s="5"/>
      <c r="G23" s="5"/>
      <c r="H23" s="5"/>
      <c r="I23" s="5"/>
      <c r="J23" s="5"/>
      <c r="K23" s="5"/>
      <c r="L23" s="5"/>
      <c r="M23" s="5"/>
      <c r="N23" s="5"/>
      <c r="O23" s="5"/>
      <c r="P23" s="5"/>
      <c r="Q23" s="5"/>
      <c r="R23" s="5"/>
      <c r="S23" s="5"/>
      <c r="T23" s="5"/>
      <c r="U23" s="5"/>
      <c r="V23" s="5"/>
      <c r="W23" s="5"/>
      <c r="X23" s="5"/>
      <c r="Y23" s="5"/>
      <c r="Z23" s="5"/>
    </row>
    <row r="24" spans="1:26" ht="15.75" customHeight="1" x14ac:dyDescent="0.25">
      <c r="A24" s="5"/>
      <c r="B24" s="5"/>
      <c r="C24" s="5"/>
      <c r="D24" s="5"/>
      <c r="E24" s="5"/>
      <c r="F24" s="5"/>
      <c r="G24" s="5"/>
      <c r="H24" s="5"/>
      <c r="I24" s="5"/>
      <c r="J24" s="5"/>
      <c r="K24" s="5"/>
      <c r="L24" s="5"/>
      <c r="M24" s="5"/>
      <c r="N24" s="5"/>
      <c r="O24" s="5"/>
      <c r="P24" s="5"/>
      <c r="Q24" s="5"/>
      <c r="R24" s="5"/>
      <c r="S24" s="5"/>
      <c r="T24" s="5"/>
      <c r="U24" s="5"/>
      <c r="V24" s="5"/>
      <c r="W24" s="5"/>
      <c r="X24" s="5"/>
      <c r="Y24" s="5"/>
      <c r="Z24" s="5"/>
    </row>
    <row r="25" spans="1:26" ht="15.75" customHeight="1" x14ac:dyDescent="0.25">
      <c r="A25" s="5"/>
      <c r="B25" s="5"/>
      <c r="C25" s="5"/>
      <c r="D25" s="5"/>
      <c r="E25" s="5"/>
      <c r="F25" s="5"/>
      <c r="G25" s="5"/>
      <c r="H25" s="5"/>
      <c r="I25" s="5"/>
      <c r="J25" s="5"/>
      <c r="K25" s="5"/>
      <c r="L25" s="5"/>
      <c r="M25" s="5"/>
      <c r="N25" s="5"/>
      <c r="O25" s="5"/>
      <c r="P25" s="5"/>
      <c r="Q25" s="5"/>
      <c r="R25" s="5"/>
      <c r="S25" s="5"/>
      <c r="T25" s="5"/>
      <c r="U25" s="5"/>
      <c r="V25" s="5"/>
      <c r="W25" s="5"/>
      <c r="X25" s="5"/>
      <c r="Y25" s="5"/>
      <c r="Z25" s="5"/>
    </row>
    <row r="26" spans="1:26" ht="15.75" customHeight="1" x14ac:dyDescent="0.25">
      <c r="A26" s="5"/>
      <c r="B26" s="5"/>
      <c r="C26" s="5"/>
      <c r="D26" s="5"/>
      <c r="E26" s="5"/>
      <c r="F26" s="5"/>
      <c r="G26" s="5"/>
      <c r="H26" s="5"/>
      <c r="I26" s="5"/>
      <c r="J26" s="5"/>
      <c r="K26" s="5"/>
      <c r="L26" s="5"/>
      <c r="M26" s="5"/>
      <c r="N26" s="5"/>
      <c r="O26" s="5"/>
      <c r="P26" s="5"/>
      <c r="Q26" s="5"/>
      <c r="R26" s="5"/>
      <c r="S26" s="5"/>
      <c r="T26" s="5"/>
      <c r="U26" s="5"/>
      <c r="V26" s="5"/>
      <c r="W26" s="5"/>
      <c r="X26" s="5"/>
      <c r="Y26" s="5"/>
      <c r="Z26" s="5"/>
    </row>
    <row r="27" spans="1:26" ht="15.75" customHeight="1" x14ac:dyDescent="0.25">
      <c r="A27" s="5"/>
      <c r="B27" s="5"/>
      <c r="C27" s="5"/>
      <c r="D27" s="5"/>
      <c r="E27" s="5"/>
      <c r="F27" s="5"/>
      <c r="G27" s="5"/>
      <c r="H27" s="5"/>
      <c r="I27" s="5"/>
      <c r="J27" s="5"/>
      <c r="K27" s="5"/>
      <c r="L27" s="5"/>
      <c r="M27" s="5"/>
      <c r="N27" s="5"/>
      <c r="O27" s="5"/>
      <c r="P27" s="5"/>
      <c r="Q27" s="5"/>
      <c r="R27" s="5"/>
      <c r="S27" s="5"/>
      <c r="T27" s="5"/>
      <c r="U27" s="5"/>
      <c r="V27" s="5"/>
      <c r="W27" s="5"/>
      <c r="X27" s="5"/>
      <c r="Y27" s="5"/>
      <c r="Z27" s="5"/>
    </row>
    <row r="28" spans="1:26" ht="15.75" customHeight="1" x14ac:dyDescent="0.25">
      <c r="A28" s="5"/>
      <c r="B28" s="5"/>
      <c r="C28" s="5"/>
      <c r="D28" s="5"/>
      <c r="E28" s="5"/>
      <c r="F28" s="5"/>
      <c r="G28" s="5"/>
      <c r="H28" s="5"/>
      <c r="I28" s="5"/>
      <c r="J28" s="5"/>
      <c r="K28" s="5"/>
      <c r="L28" s="5"/>
      <c r="M28" s="5"/>
      <c r="N28" s="5"/>
      <c r="O28" s="5"/>
      <c r="P28" s="5"/>
      <c r="Q28" s="5"/>
      <c r="R28" s="5"/>
      <c r="S28" s="5"/>
      <c r="T28" s="5"/>
      <c r="U28" s="5"/>
      <c r="V28" s="5"/>
      <c r="W28" s="5"/>
      <c r="X28" s="5"/>
      <c r="Y28" s="5"/>
      <c r="Z28" s="5"/>
    </row>
    <row r="29" spans="1:26" ht="15.75" customHeight="1" x14ac:dyDescent="0.25">
      <c r="A29" s="5"/>
      <c r="B29" s="5"/>
      <c r="C29" s="5"/>
      <c r="D29" s="5"/>
      <c r="E29" s="5"/>
      <c r="F29" s="5"/>
      <c r="G29" s="5"/>
      <c r="H29" s="5"/>
      <c r="I29" s="5"/>
      <c r="J29" s="5"/>
      <c r="K29" s="5"/>
      <c r="L29" s="5"/>
      <c r="M29" s="5"/>
      <c r="N29" s="5"/>
      <c r="O29" s="5"/>
      <c r="P29" s="5"/>
      <c r="Q29" s="5"/>
      <c r="R29" s="5"/>
      <c r="S29" s="5"/>
      <c r="T29" s="5"/>
      <c r="U29" s="5"/>
      <c r="V29" s="5"/>
      <c r="W29" s="5"/>
      <c r="X29" s="5"/>
      <c r="Y29" s="5"/>
      <c r="Z29" s="5"/>
    </row>
    <row r="30" spans="1:26" ht="15.75" customHeight="1" x14ac:dyDescent="0.25">
      <c r="A30" s="5"/>
      <c r="B30" s="5"/>
      <c r="C30" s="5"/>
      <c r="D30" s="5"/>
      <c r="E30" s="5"/>
      <c r="F30" s="5"/>
      <c r="G30" s="5"/>
      <c r="H30" s="5"/>
      <c r="I30" s="5"/>
      <c r="J30" s="5"/>
      <c r="K30" s="5"/>
      <c r="L30" s="5"/>
      <c r="M30" s="5"/>
      <c r="N30" s="5"/>
      <c r="O30" s="5"/>
      <c r="P30" s="5"/>
      <c r="Q30" s="5"/>
      <c r="R30" s="5"/>
      <c r="S30" s="5"/>
      <c r="T30" s="5"/>
      <c r="U30" s="5"/>
      <c r="V30" s="5"/>
      <c r="W30" s="5"/>
      <c r="X30" s="5"/>
      <c r="Y30" s="5"/>
      <c r="Z30" s="5"/>
    </row>
    <row r="31" spans="1:26" ht="15.75" customHeight="1" x14ac:dyDescent="0.25">
      <c r="A31" s="5"/>
      <c r="B31" s="5"/>
      <c r="C31" s="5"/>
      <c r="D31" s="5"/>
      <c r="E31" s="5"/>
      <c r="F31" s="5"/>
      <c r="G31" s="5"/>
      <c r="H31" s="5"/>
      <c r="I31" s="5"/>
      <c r="J31" s="5"/>
      <c r="K31" s="5"/>
      <c r="L31" s="5"/>
      <c r="M31" s="5"/>
      <c r="N31" s="5"/>
      <c r="O31" s="5"/>
      <c r="P31" s="5"/>
      <c r="Q31" s="5"/>
      <c r="R31" s="5"/>
      <c r="S31" s="5"/>
      <c r="T31" s="5"/>
      <c r="U31" s="5"/>
      <c r="V31" s="5"/>
      <c r="W31" s="5"/>
      <c r="X31" s="5"/>
      <c r="Y31" s="5"/>
      <c r="Z31" s="5"/>
    </row>
    <row r="32" spans="1:26" ht="15.75" customHeight="1" x14ac:dyDescent="0.25">
      <c r="A32" s="5"/>
      <c r="B32" s="5"/>
      <c r="C32" s="5"/>
      <c r="D32" s="5"/>
      <c r="E32" s="5"/>
      <c r="F32" s="5"/>
      <c r="G32" s="5"/>
      <c r="H32" s="5"/>
      <c r="I32" s="5"/>
      <c r="J32" s="5"/>
      <c r="K32" s="5"/>
      <c r="L32" s="5"/>
      <c r="M32" s="5"/>
      <c r="N32" s="5"/>
      <c r="O32" s="5"/>
      <c r="P32" s="5"/>
      <c r="Q32" s="5"/>
      <c r="R32" s="5"/>
      <c r="S32" s="5"/>
      <c r="T32" s="5"/>
      <c r="U32" s="5"/>
      <c r="V32" s="5"/>
      <c r="W32" s="5"/>
      <c r="X32" s="5"/>
      <c r="Y32" s="5"/>
      <c r="Z32" s="5"/>
    </row>
    <row r="33" spans="1:26" ht="15.75" customHeight="1" x14ac:dyDescent="0.25">
      <c r="A33" s="5"/>
      <c r="B33" s="5"/>
      <c r="C33" s="5"/>
      <c r="D33" s="5"/>
      <c r="E33" s="5"/>
      <c r="F33" s="5"/>
      <c r="G33" s="5"/>
      <c r="H33" s="5"/>
      <c r="I33" s="5"/>
      <c r="J33" s="5"/>
      <c r="K33" s="5"/>
      <c r="L33" s="5"/>
      <c r="M33" s="5"/>
      <c r="N33" s="5"/>
      <c r="O33" s="5"/>
      <c r="P33" s="5"/>
      <c r="Q33" s="5"/>
      <c r="R33" s="5"/>
      <c r="S33" s="5"/>
      <c r="T33" s="5"/>
      <c r="U33" s="5"/>
      <c r="V33" s="5"/>
      <c r="W33" s="5"/>
      <c r="X33" s="5"/>
      <c r="Y33" s="5"/>
      <c r="Z33" s="5"/>
    </row>
    <row r="34" spans="1:26" ht="15.75" customHeight="1" x14ac:dyDescent="0.25">
      <c r="A34" s="5"/>
      <c r="B34" s="5"/>
      <c r="C34" s="5"/>
      <c r="D34" s="5"/>
      <c r="E34" s="5"/>
      <c r="F34" s="5"/>
      <c r="G34" s="5"/>
      <c r="H34" s="5"/>
      <c r="I34" s="5"/>
      <c r="J34" s="5"/>
      <c r="K34" s="5"/>
      <c r="L34" s="5"/>
      <c r="M34" s="5"/>
      <c r="N34" s="5"/>
      <c r="O34" s="5"/>
      <c r="P34" s="5"/>
      <c r="Q34" s="5"/>
      <c r="R34" s="5"/>
      <c r="S34" s="5"/>
      <c r="T34" s="5"/>
      <c r="U34" s="5"/>
      <c r="V34" s="5"/>
      <c r="W34" s="5"/>
      <c r="X34" s="5"/>
      <c r="Y34" s="5"/>
      <c r="Z34" s="5"/>
    </row>
    <row r="35" spans="1:26" ht="15.75" customHeight="1" x14ac:dyDescent="0.25">
      <c r="A35" s="5"/>
      <c r="B35" s="5"/>
      <c r="C35" s="5"/>
      <c r="D35" s="5"/>
      <c r="E35" s="5"/>
      <c r="F35" s="5"/>
      <c r="G35" s="5"/>
      <c r="H35" s="5"/>
      <c r="I35" s="5"/>
      <c r="J35" s="5"/>
      <c r="K35" s="5"/>
      <c r="L35" s="5"/>
      <c r="M35" s="5"/>
      <c r="N35" s="5"/>
      <c r="O35" s="5"/>
      <c r="P35" s="5"/>
      <c r="Q35" s="5"/>
      <c r="R35" s="5"/>
      <c r="S35" s="5"/>
      <c r="T35" s="5"/>
      <c r="U35" s="5"/>
      <c r="V35" s="5"/>
      <c r="W35" s="5"/>
      <c r="X35" s="5"/>
      <c r="Y35" s="5"/>
      <c r="Z35" s="5"/>
    </row>
    <row r="36" spans="1:26" ht="15.75" customHeight="1" x14ac:dyDescent="0.25">
      <c r="A36" s="5"/>
      <c r="B36" s="5"/>
      <c r="C36" s="5"/>
      <c r="D36" s="5"/>
      <c r="E36" s="5"/>
      <c r="F36" s="5"/>
      <c r="G36" s="5"/>
      <c r="H36" s="5"/>
      <c r="I36" s="5"/>
      <c r="J36" s="5"/>
      <c r="K36" s="5"/>
      <c r="L36" s="5"/>
      <c r="M36" s="5"/>
      <c r="N36" s="5"/>
      <c r="O36" s="5"/>
      <c r="P36" s="5"/>
      <c r="Q36" s="5"/>
      <c r="R36" s="5"/>
      <c r="S36" s="5"/>
      <c r="T36" s="5"/>
      <c r="U36" s="5"/>
      <c r="V36" s="5"/>
      <c r="W36" s="5"/>
      <c r="X36" s="5"/>
      <c r="Y36" s="5"/>
      <c r="Z36" s="5"/>
    </row>
    <row r="37" spans="1:26" ht="15.75" customHeight="1" x14ac:dyDescent="0.25">
      <c r="A37" s="5"/>
      <c r="B37" s="5"/>
      <c r="C37" s="5"/>
      <c r="D37" s="5"/>
      <c r="E37" s="5"/>
      <c r="F37" s="5"/>
      <c r="G37" s="5"/>
      <c r="H37" s="5"/>
      <c r="I37" s="5"/>
      <c r="J37" s="5"/>
      <c r="K37" s="5"/>
      <c r="L37" s="5"/>
      <c r="M37" s="5"/>
      <c r="N37" s="5"/>
      <c r="O37" s="5"/>
      <c r="P37" s="5"/>
      <c r="Q37" s="5"/>
      <c r="R37" s="5"/>
      <c r="S37" s="5"/>
      <c r="T37" s="5"/>
      <c r="U37" s="5"/>
      <c r="V37" s="5"/>
      <c r="W37" s="5"/>
      <c r="X37" s="5"/>
      <c r="Y37" s="5"/>
      <c r="Z37" s="5"/>
    </row>
    <row r="38" spans="1:26" ht="15.75" customHeight="1" x14ac:dyDescent="0.25">
      <c r="A38" s="5"/>
      <c r="B38" s="5"/>
      <c r="C38" s="5"/>
      <c r="D38" s="5"/>
      <c r="E38" s="5"/>
      <c r="F38" s="5"/>
      <c r="G38" s="5"/>
      <c r="H38" s="5"/>
      <c r="I38" s="5"/>
      <c r="J38" s="5"/>
      <c r="K38" s="5"/>
      <c r="L38" s="5"/>
      <c r="M38" s="5"/>
      <c r="N38" s="5"/>
      <c r="O38" s="5"/>
      <c r="P38" s="5"/>
      <c r="Q38" s="5"/>
      <c r="R38" s="5"/>
      <c r="S38" s="5"/>
      <c r="T38" s="5"/>
      <c r="U38" s="5"/>
      <c r="V38" s="5"/>
      <c r="W38" s="5"/>
      <c r="X38" s="5"/>
      <c r="Y38" s="5"/>
      <c r="Z38" s="5"/>
    </row>
    <row r="39" spans="1:26" ht="15.75" customHeight="1" x14ac:dyDescent="0.25">
      <c r="A39" s="5"/>
      <c r="B39" s="5"/>
      <c r="C39" s="5"/>
      <c r="D39" s="5"/>
      <c r="E39" s="5"/>
      <c r="F39" s="5"/>
      <c r="G39" s="5"/>
      <c r="H39" s="5"/>
      <c r="I39" s="5"/>
      <c r="J39" s="5"/>
      <c r="K39" s="5"/>
      <c r="L39" s="5"/>
      <c r="M39" s="5"/>
      <c r="N39" s="5"/>
      <c r="O39" s="5"/>
      <c r="P39" s="5"/>
      <c r="Q39" s="5"/>
      <c r="R39" s="5"/>
      <c r="S39" s="5"/>
      <c r="T39" s="5"/>
      <c r="U39" s="5"/>
      <c r="V39" s="5"/>
      <c r="W39" s="5"/>
      <c r="X39" s="5"/>
      <c r="Y39" s="5"/>
      <c r="Z39" s="5"/>
    </row>
    <row r="40" spans="1:26" ht="15.75" customHeight="1" x14ac:dyDescent="0.25">
      <c r="A40" s="5"/>
      <c r="B40" s="5"/>
      <c r="C40" s="5"/>
      <c r="D40" s="5"/>
      <c r="E40" s="5"/>
      <c r="F40" s="5"/>
      <c r="G40" s="5"/>
      <c r="H40" s="5"/>
      <c r="I40" s="5"/>
      <c r="J40" s="5"/>
      <c r="K40" s="5"/>
      <c r="L40" s="5"/>
      <c r="M40" s="5"/>
      <c r="N40" s="5"/>
      <c r="O40" s="5"/>
      <c r="P40" s="5"/>
      <c r="Q40" s="5"/>
      <c r="R40" s="5"/>
      <c r="S40" s="5"/>
      <c r="T40" s="5"/>
      <c r="U40" s="5"/>
      <c r="V40" s="5"/>
      <c r="W40" s="5"/>
      <c r="X40" s="5"/>
      <c r="Y40" s="5"/>
      <c r="Z40" s="5"/>
    </row>
    <row r="41" spans="1:26" ht="15.75" customHeight="1" x14ac:dyDescent="0.25">
      <c r="A41" s="5"/>
      <c r="B41" s="5"/>
      <c r="C41" s="5"/>
      <c r="D41" s="5"/>
      <c r="E41" s="5"/>
      <c r="F41" s="5"/>
      <c r="G41" s="5"/>
      <c r="H41" s="5"/>
      <c r="I41" s="5"/>
      <c r="J41" s="5"/>
      <c r="K41" s="5"/>
      <c r="L41" s="5"/>
      <c r="M41" s="5"/>
      <c r="N41" s="5"/>
      <c r="O41" s="5"/>
      <c r="P41" s="5"/>
      <c r="Q41" s="5"/>
      <c r="R41" s="5"/>
      <c r="S41" s="5"/>
      <c r="T41" s="5"/>
      <c r="U41" s="5"/>
      <c r="V41" s="5"/>
      <c r="W41" s="5"/>
      <c r="X41" s="5"/>
      <c r="Y41" s="5"/>
      <c r="Z41" s="5"/>
    </row>
    <row r="42" spans="1:26" ht="15.75" customHeight="1" x14ac:dyDescent="0.25">
      <c r="A42" s="5"/>
      <c r="B42" s="5"/>
      <c r="C42" s="5"/>
      <c r="D42" s="5"/>
      <c r="E42" s="5"/>
      <c r="F42" s="5"/>
      <c r="G42" s="5"/>
      <c r="H42" s="5"/>
      <c r="I42" s="5"/>
      <c r="J42" s="5"/>
      <c r="K42" s="5"/>
      <c r="L42" s="5"/>
      <c r="M42" s="5"/>
      <c r="N42" s="5"/>
      <c r="O42" s="5"/>
      <c r="P42" s="5"/>
      <c r="Q42" s="5"/>
      <c r="R42" s="5"/>
      <c r="S42" s="5"/>
      <c r="T42" s="5"/>
      <c r="U42" s="5"/>
      <c r="V42" s="5"/>
      <c r="W42" s="5"/>
      <c r="X42" s="5"/>
      <c r="Y42" s="5"/>
      <c r="Z42" s="5"/>
    </row>
    <row r="43" spans="1:26" ht="15.75" customHeight="1" x14ac:dyDescent="0.25">
      <c r="A43" s="5"/>
      <c r="B43" s="5"/>
      <c r="C43" s="5"/>
      <c r="D43" s="5"/>
      <c r="E43" s="5"/>
      <c r="F43" s="5"/>
      <c r="G43" s="5"/>
      <c r="H43" s="5"/>
      <c r="I43" s="5"/>
      <c r="J43" s="5"/>
      <c r="K43" s="5"/>
      <c r="L43" s="5"/>
      <c r="M43" s="5"/>
      <c r="N43" s="5"/>
      <c r="O43" s="5"/>
      <c r="P43" s="5"/>
      <c r="Q43" s="5"/>
      <c r="R43" s="5"/>
      <c r="S43" s="5"/>
      <c r="T43" s="5"/>
      <c r="U43" s="5"/>
      <c r="V43" s="5"/>
      <c r="W43" s="5"/>
      <c r="X43" s="5"/>
      <c r="Y43" s="5"/>
      <c r="Z43" s="5"/>
    </row>
    <row r="44" spans="1:26" ht="15.75" customHeight="1" x14ac:dyDescent="0.25">
      <c r="A44" s="5"/>
      <c r="B44" s="5"/>
      <c r="C44" s="5"/>
      <c r="D44" s="5"/>
      <c r="E44" s="5"/>
      <c r="F44" s="5"/>
      <c r="G44" s="5"/>
      <c r="H44" s="5"/>
      <c r="I44" s="5"/>
      <c r="J44" s="5"/>
      <c r="K44" s="5"/>
      <c r="L44" s="5"/>
      <c r="M44" s="5"/>
      <c r="N44" s="5"/>
      <c r="O44" s="5"/>
      <c r="P44" s="5"/>
      <c r="Q44" s="5"/>
      <c r="R44" s="5"/>
      <c r="S44" s="5"/>
      <c r="T44" s="5"/>
      <c r="U44" s="5"/>
      <c r="V44" s="5"/>
      <c r="W44" s="5"/>
      <c r="X44" s="5"/>
      <c r="Y44" s="5"/>
      <c r="Z44" s="5"/>
    </row>
    <row r="45" spans="1:26" ht="15.75" customHeight="1" x14ac:dyDescent="0.25">
      <c r="A45" s="5"/>
      <c r="B45" s="5"/>
      <c r="C45" s="5"/>
      <c r="D45" s="5"/>
      <c r="E45" s="5"/>
      <c r="F45" s="5"/>
      <c r="G45" s="5"/>
      <c r="H45" s="5"/>
      <c r="I45" s="5"/>
      <c r="J45" s="5"/>
      <c r="K45" s="5"/>
      <c r="L45" s="5"/>
      <c r="M45" s="5"/>
      <c r="N45" s="5"/>
      <c r="O45" s="5"/>
      <c r="P45" s="5"/>
      <c r="Q45" s="5"/>
      <c r="R45" s="5"/>
      <c r="S45" s="5"/>
      <c r="T45" s="5"/>
      <c r="U45" s="5"/>
      <c r="V45" s="5"/>
      <c r="W45" s="5"/>
      <c r="X45" s="5"/>
      <c r="Y45" s="5"/>
      <c r="Z45" s="5"/>
    </row>
    <row r="46" spans="1:26" ht="15.75" customHeight="1" x14ac:dyDescent="0.25">
      <c r="A46" s="5"/>
      <c r="B46" s="5"/>
      <c r="C46" s="5"/>
      <c r="D46" s="5"/>
      <c r="E46" s="5"/>
      <c r="F46" s="5"/>
      <c r="G46" s="5"/>
      <c r="H46" s="5"/>
      <c r="I46" s="5"/>
      <c r="J46" s="5"/>
      <c r="K46" s="5"/>
      <c r="L46" s="5"/>
      <c r="M46" s="5"/>
      <c r="N46" s="5"/>
      <c r="O46" s="5"/>
      <c r="P46" s="5"/>
      <c r="Q46" s="5"/>
      <c r="R46" s="5"/>
      <c r="S46" s="5"/>
      <c r="T46" s="5"/>
      <c r="U46" s="5"/>
      <c r="V46" s="5"/>
      <c r="W46" s="5"/>
      <c r="X46" s="5"/>
      <c r="Y46" s="5"/>
      <c r="Z46" s="5"/>
    </row>
    <row r="47" spans="1:26" ht="15.75" customHeight="1" x14ac:dyDescent="0.25">
      <c r="A47" s="5"/>
      <c r="B47" s="5"/>
      <c r="C47" s="5"/>
      <c r="D47" s="5"/>
      <c r="E47" s="5"/>
      <c r="F47" s="5"/>
      <c r="G47" s="5"/>
      <c r="H47" s="5"/>
      <c r="I47" s="5"/>
      <c r="J47" s="5"/>
      <c r="K47" s="5"/>
      <c r="L47" s="5"/>
      <c r="M47" s="5"/>
      <c r="N47" s="5"/>
      <c r="O47" s="5"/>
      <c r="P47" s="5"/>
      <c r="Q47" s="5"/>
      <c r="R47" s="5"/>
      <c r="S47" s="5"/>
      <c r="T47" s="5"/>
      <c r="U47" s="5"/>
      <c r="V47" s="5"/>
      <c r="W47" s="5"/>
      <c r="X47" s="5"/>
      <c r="Y47" s="5"/>
      <c r="Z47" s="5"/>
    </row>
    <row r="48" spans="1:26" ht="15.75" customHeight="1" x14ac:dyDescent="0.25">
      <c r="A48" s="5"/>
      <c r="B48" s="5"/>
      <c r="C48" s="5"/>
      <c r="D48" s="5"/>
      <c r="E48" s="5"/>
      <c r="F48" s="5"/>
      <c r="G48" s="5"/>
      <c r="H48" s="5"/>
      <c r="I48" s="5"/>
      <c r="J48" s="5"/>
      <c r="K48" s="5"/>
      <c r="L48" s="5"/>
      <c r="M48" s="5"/>
      <c r="N48" s="5"/>
      <c r="O48" s="5"/>
      <c r="P48" s="5"/>
      <c r="Q48" s="5"/>
      <c r="R48" s="5"/>
      <c r="S48" s="5"/>
      <c r="T48" s="5"/>
      <c r="U48" s="5"/>
      <c r="V48" s="5"/>
      <c r="W48" s="5"/>
      <c r="X48" s="5"/>
      <c r="Y48" s="5"/>
      <c r="Z48" s="5"/>
    </row>
    <row r="49" spans="1:26" ht="15.75" customHeight="1" x14ac:dyDescent="0.25">
      <c r="A49" s="5"/>
      <c r="B49" s="5"/>
      <c r="C49" s="5"/>
      <c r="D49" s="5"/>
      <c r="E49" s="5"/>
      <c r="F49" s="5"/>
      <c r="G49" s="5"/>
      <c r="H49" s="5"/>
      <c r="I49" s="5"/>
      <c r="J49" s="5"/>
      <c r="K49" s="5"/>
      <c r="L49" s="5"/>
      <c r="M49" s="5"/>
      <c r="N49" s="5"/>
      <c r="O49" s="5"/>
      <c r="P49" s="5"/>
      <c r="Q49" s="5"/>
      <c r="R49" s="5"/>
      <c r="S49" s="5"/>
      <c r="T49" s="5"/>
      <c r="U49" s="5"/>
      <c r="V49" s="5"/>
      <c r="W49" s="5"/>
      <c r="X49" s="5"/>
      <c r="Y49" s="5"/>
      <c r="Z49" s="5"/>
    </row>
    <row r="50" spans="1:26" ht="15.75" customHeight="1" x14ac:dyDescent="0.25">
      <c r="A50" s="5"/>
      <c r="B50" s="5"/>
      <c r="C50" s="5"/>
      <c r="D50" s="5"/>
      <c r="E50" s="5"/>
      <c r="F50" s="5"/>
      <c r="G50" s="5"/>
      <c r="H50" s="5"/>
      <c r="I50" s="5"/>
      <c r="J50" s="5"/>
      <c r="K50" s="5"/>
      <c r="L50" s="5"/>
      <c r="M50" s="5"/>
      <c r="N50" s="5"/>
      <c r="O50" s="5"/>
      <c r="P50" s="5"/>
      <c r="Q50" s="5"/>
      <c r="R50" s="5"/>
      <c r="S50" s="5"/>
      <c r="T50" s="5"/>
      <c r="U50" s="5"/>
      <c r="V50" s="5"/>
      <c r="W50" s="5"/>
      <c r="X50" s="5"/>
      <c r="Y50" s="5"/>
      <c r="Z50" s="5"/>
    </row>
    <row r="51" spans="1:26" ht="15.75" customHeight="1" x14ac:dyDescent="0.25">
      <c r="A51" s="5"/>
      <c r="B51" s="5"/>
      <c r="C51" s="5"/>
      <c r="D51" s="5"/>
      <c r="E51" s="5"/>
      <c r="F51" s="5"/>
      <c r="G51" s="5"/>
      <c r="H51" s="5"/>
      <c r="I51" s="5"/>
      <c r="J51" s="5"/>
      <c r="K51" s="5"/>
      <c r="L51" s="5"/>
      <c r="M51" s="5"/>
      <c r="N51" s="5"/>
      <c r="O51" s="5"/>
      <c r="P51" s="5"/>
      <c r="Q51" s="5"/>
      <c r="R51" s="5"/>
      <c r="S51" s="5"/>
      <c r="T51" s="5"/>
      <c r="U51" s="5"/>
      <c r="V51" s="5"/>
      <c r="W51" s="5"/>
      <c r="X51" s="5"/>
      <c r="Y51" s="5"/>
      <c r="Z51" s="5"/>
    </row>
    <row r="52" spans="1:26" ht="15.75" customHeight="1" x14ac:dyDescent="0.25">
      <c r="A52" s="5"/>
      <c r="B52" s="5"/>
      <c r="C52" s="5"/>
      <c r="D52" s="5"/>
      <c r="E52" s="5"/>
      <c r="F52" s="5"/>
      <c r="G52" s="5"/>
      <c r="H52" s="5"/>
      <c r="I52" s="5"/>
      <c r="J52" s="5"/>
      <c r="K52" s="5"/>
      <c r="L52" s="5"/>
      <c r="M52" s="5"/>
      <c r="N52" s="5"/>
      <c r="O52" s="5"/>
      <c r="P52" s="5"/>
      <c r="Q52" s="5"/>
      <c r="R52" s="5"/>
      <c r="S52" s="5"/>
      <c r="T52" s="5"/>
      <c r="U52" s="5"/>
      <c r="V52" s="5"/>
      <c r="W52" s="5"/>
      <c r="X52" s="5"/>
      <c r="Y52" s="5"/>
      <c r="Z52" s="5"/>
    </row>
    <row r="53" spans="1:26" ht="15.75" customHeight="1" x14ac:dyDescent="0.25">
      <c r="A53" s="5"/>
      <c r="B53" s="5"/>
      <c r="C53" s="5"/>
      <c r="D53" s="5"/>
      <c r="E53" s="5"/>
      <c r="F53" s="5"/>
      <c r="G53" s="5"/>
      <c r="H53" s="5"/>
      <c r="I53" s="5"/>
      <c r="J53" s="5"/>
      <c r="K53" s="5"/>
      <c r="L53" s="5"/>
      <c r="M53" s="5"/>
      <c r="N53" s="5"/>
      <c r="O53" s="5"/>
      <c r="P53" s="5"/>
      <c r="Q53" s="5"/>
      <c r="R53" s="5"/>
      <c r="S53" s="5"/>
      <c r="T53" s="5"/>
      <c r="U53" s="5"/>
      <c r="V53" s="5"/>
      <c r="W53" s="5"/>
      <c r="X53" s="5"/>
      <c r="Y53" s="5"/>
      <c r="Z53" s="5"/>
    </row>
    <row r="54" spans="1:26" ht="15.75" customHeight="1" x14ac:dyDescent="0.25">
      <c r="A54" s="5"/>
      <c r="B54" s="5"/>
      <c r="C54" s="5"/>
      <c r="D54" s="5"/>
      <c r="E54" s="5"/>
      <c r="F54" s="5"/>
      <c r="G54" s="5"/>
      <c r="H54" s="5"/>
      <c r="I54" s="5"/>
      <c r="J54" s="5"/>
      <c r="K54" s="5"/>
      <c r="L54" s="5"/>
      <c r="M54" s="5"/>
      <c r="N54" s="5"/>
      <c r="O54" s="5"/>
      <c r="P54" s="5"/>
      <c r="Q54" s="5"/>
      <c r="R54" s="5"/>
      <c r="S54" s="5"/>
      <c r="T54" s="5"/>
      <c r="U54" s="5"/>
      <c r="V54" s="5"/>
      <c r="W54" s="5"/>
      <c r="X54" s="5"/>
      <c r="Y54" s="5"/>
      <c r="Z54" s="5"/>
    </row>
    <row r="55" spans="1:26" ht="15.75" customHeight="1" x14ac:dyDescent="0.25">
      <c r="A55" s="5"/>
      <c r="B55" s="5"/>
      <c r="C55" s="5"/>
      <c r="D55" s="5"/>
      <c r="E55" s="5"/>
      <c r="F55" s="5"/>
      <c r="G55" s="5"/>
      <c r="H55" s="5"/>
      <c r="I55" s="5"/>
      <c r="J55" s="5"/>
      <c r="K55" s="5"/>
      <c r="L55" s="5"/>
      <c r="M55" s="5"/>
      <c r="N55" s="5"/>
      <c r="O55" s="5"/>
      <c r="P55" s="5"/>
      <c r="Q55" s="5"/>
      <c r="R55" s="5"/>
      <c r="S55" s="5"/>
      <c r="T55" s="5"/>
      <c r="U55" s="5"/>
      <c r="V55" s="5"/>
      <c r="W55" s="5"/>
      <c r="X55" s="5"/>
      <c r="Y55" s="5"/>
      <c r="Z55" s="5"/>
    </row>
    <row r="56" spans="1:26" ht="15.75" customHeight="1" x14ac:dyDescent="0.25">
      <c r="A56" s="5"/>
      <c r="B56" s="5"/>
      <c r="C56" s="5"/>
      <c r="D56" s="5"/>
      <c r="E56" s="5"/>
      <c r="F56" s="5"/>
      <c r="G56" s="5"/>
      <c r="H56" s="5"/>
      <c r="I56" s="5"/>
      <c r="J56" s="5"/>
      <c r="K56" s="5"/>
      <c r="L56" s="5"/>
      <c r="M56" s="5"/>
      <c r="N56" s="5"/>
      <c r="O56" s="5"/>
      <c r="P56" s="5"/>
      <c r="Q56" s="5"/>
      <c r="R56" s="5"/>
      <c r="S56" s="5"/>
      <c r="T56" s="5"/>
      <c r="U56" s="5"/>
      <c r="V56" s="5"/>
      <c r="W56" s="5"/>
      <c r="X56" s="5"/>
      <c r="Y56" s="5"/>
      <c r="Z56" s="5"/>
    </row>
    <row r="57" spans="1:26" ht="15.75" customHeight="1" x14ac:dyDescent="0.25">
      <c r="A57" s="5"/>
      <c r="B57" s="5"/>
      <c r="C57" s="5"/>
      <c r="D57" s="5"/>
      <c r="E57" s="5"/>
      <c r="F57" s="5"/>
      <c r="G57" s="5"/>
      <c r="H57" s="5"/>
      <c r="I57" s="5"/>
      <c r="J57" s="5"/>
      <c r="K57" s="5"/>
      <c r="L57" s="5"/>
      <c r="M57" s="5"/>
      <c r="N57" s="5"/>
      <c r="O57" s="5"/>
      <c r="P57" s="5"/>
      <c r="Q57" s="5"/>
      <c r="R57" s="5"/>
      <c r="S57" s="5"/>
      <c r="T57" s="5"/>
      <c r="U57" s="5"/>
      <c r="V57" s="5"/>
      <c r="W57" s="5"/>
      <c r="X57" s="5"/>
      <c r="Y57" s="5"/>
      <c r="Z57" s="5"/>
    </row>
    <row r="58" spans="1:26" ht="15.75" customHeight="1" x14ac:dyDescent="0.25">
      <c r="A58" s="5"/>
      <c r="B58" s="5"/>
      <c r="C58" s="5"/>
      <c r="D58" s="5"/>
      <c r="E58" s="5"/>
      <c r="F58" s="5"/>
      <c r="G58" s="5"/>
      <c r="H58" s="5"/>
      <c r="I58" s="5"/>
      <c r="J58" s="5"/>
      <c r="K58" s="5"/>
      <c r="L58" s="5"/>
      <c r="M58" s="5"/>
      <c r="N58" s="5"/>
      <c r="O58" s="5"/>
      <c r="P58" s="5"/>
      <c r="Q58" s="5"/>
      <c r="R58" s="5"/>
      <c r="S58" s="5"/>
      <c r="T58" s="5"/>
      <c r="U58" s="5"/>
      <c r="V58" s="5"/>
      <c r="W58" s="5"/>
      <c r="X58" s="5"/>
      <c r="Y58" s="5"/>
      <c r="Z58" s="5"/>
    </row>
    <row r="59" spans="1:26" ht="15.75" customHeight="1" x14ac:dyDescent="0.25">
      <c r="A59" s="5"/>
      <c r="B59" s="5"/>
      <c r="C59" s="5"/>
      <c r="D59" s="5"/>
      <c r="E59" s="5"/>
      <c r="F59" s="5"/>
      <c r="G59" s="5"/>
      <c r="H59" s="5"/>
      <c r="I59" s="5"/>
      <c r="J59" s="5"/>
      <c r="K59" s="5"/>
      <c r="L59" s="5"/>
      <c r="M59" s="5"/>
      <c r="N59" s="5"/>
      <c r="O59" s="5"/>
      <c r="P59" s="5"/>
      <c r="Q59" s="5"/>
      <c r="R59" s="5"/>
      <c r="S59" s="5"/>
      <c r="T59" s="5"/>
      <c r="U59" s="5"/>
      <c r="V59" s="5"/>
      <c r="W59" s="5"/>
      <c r="X59" s="5"/>
      <c r="Y59" s="5"/>
      <c r="Z59" s="5"/>
    </row>
    <row r="60" spans="1:26" ht="15.75" customHeight="1" x14ac:dyDescent="0.25">
      <c r="A60" s="5"/>
      <c r="B60" s="5"/>
      <c r="C60" s="5"/>
      <c r="D60" s="5"/>
      <c r="E60" s="5"/>
      <c r="F60" s="5"/>
      <c r="G60" s="5"/>
      <c r="H60" s="5"/>
      <c r="I60" s="5"/>
      <c r="J60" s="5"/>
      <c r="K60" s="5"/>
      <c r="L60" s="5"/>
      <c r="M60" s="5"/>
      <c r="N60" s="5"/>
      <c r="O60" s="5"/>
      <c r="P60" s="5"/>
      <c r="Q60" s="5"/>
      <c r="R60" s="5"/>
      <c r="S60" s="5"/>
      <c r="T60" s="5"/>
      <c r="U60" s="5"/>
      <c r="V60" s="5"/>
      <c r="W60" s="5"/>
      <c r="X60" s="5"/>
      <c r="Y60" s="5"/>
      <c r="Z60" s="5"/>
    </row>
    <row r="61" spans="1:26" ht="15.75" customHeight="1" x14ac:dyDescent="0.25">
      <c r="A61" s="5"/>
      <c r="B61" s="5"/>
      <c r="C61" s="5"/>
      <c r="D61" s="5"/>
      <c r="E61" s="5"/>
      <c r="F61" s="5"/>
      <c r="G61" s="5"/>
      <c r="H61" s="5"/>
      <c r="I61" s="5"/>
      <c r="J61" s="5"/>
      <c r="K61" s="5"/>
      <c r="L61" s="5"/>
      <c r="M61" s="5"/>
      <c r="N61" s="5"/>
      <c r="O61" s="5"/>
      <c r="P61" s="5"/>
      <c r="Q61" s="5"/>
      <c r="R61" s="5"/>
      <c r="S61" s="5"/>
      <c r="T61" s="5"/>
      <c r="U61" s="5"/>
      <c r="V61" s="5"/>
      <c r="W61" s="5"/>
      <c r="X61" s="5"/>
      <c r="Y61" s="5"/>
      <c r="Z61" s="5"/>
    </row>
    <row r="62" spans="1:26" ht="15.75" customHeight="1" x14ac:dyDescent="0.25">
      <c r="A62" s="5"/>
      <c r="B62" s="5"/>
      <c r="C62" s="5"/>
      <c r="D62" s="5"/>
      <c r="E62" s="5"/>
      <c r="F62" s="5"/>
      <c r="G62" s="5"/>
      <c r="H62" s="5"/>
      <c r="I62" s="5"/>
      <c r="J62" s="5"/>
      <c r="K62" s="5"/>
      <c r="L62" s="5"/>
      <c r="M62" s="5"/>
      <c r="N62" s="5"/>
      <c r="O62" s="5"/>
      <c r="P62" s="5"/>
      <c r="Q62" s="5"/>
      <c r="R62" s="5"/>
      <c r="S62" s="5"/>
      <c r="T62" s="5"/>
      <c r="U62" s="5"/>
      <c r="V62" s="5"/>
      <c r="W62" s="5"/>
      <c r="X62" s="5"/>
      <c r="Y62" s="5"/>
      <c r="Z62" s="5"/>
    </row>
    <row r="63" spans="1:26" ht="15.75" customHeight="1" x14ac:dyDescent="0.25">
      <c r="A63" s="5"/>
      <c r="B63" s="5"/>
      <c r="C63" s="5"/>
      <c r="D63" s="5"/>
      <c r="E63" s="5"/>
      <c r="F63" s="5"/>
      <c r="G63" s="5"/>
      <c r="H63" s="5"/>
      <c r="I63" s="5"/>
      <c r="J63" s="5"/>
      <c r="K63" s="5"/>
      <c r="L63" s="5"/>
      <c r="M63" s="5"/>
      <c r="N63" s="5"/>
      <c r="O63" s="5"/>
      <c r="P63" s="5"/>
      <c r="Q63" s="5"/>
      <c r="R63" s="5"/>
      <c r="S63" s="5"/>
      <c r="T63" s="5"/>
      <c r="U63" s="5"/>
      <c r="V63" s="5"/>
      <c r="W63" s="5"/>
      <c r="X63" s="5"/>
      <c r="Y63" s="5"/>
      <c r="Z63" s="5"/>
    </row>
    <row r="64" spans="1:26" ht="15.75" customHeight="1" x14ac:dyDescent="0.25">
      <c r="A64" s="5"/>
      <c r="B64" s="5"/>
      <c r="C64" s="5"/>
      <c r="D64" s="5"/>
      <c r="E64" s="5"/>
      <c r="F64" s="5"/>
      <c r="G64" s="5"/>
      <c r="H64" s="5"/>
      <c r="I64" s="5"/>
      <c r="J64" s="5"/>
      <c r="K64" s="5"/>
      <c r="L64" s="5"/>
      <c r="M64" s="5"/>
      <c r="N64" s="5"/>
      <c r="O64" s="5"/>
      <c r="P64" s="5"/>
      <c r="Q64" s="5"/>
      <c r="R64" s="5"/>
      <c r="S64" s="5"/>
      <c r="T64" s="5"/>
      <c r="U64" s="5"/>
      <c r="V64" s="5"/>
      <c r="W64" s="5"/>
      <c r="X64" s="5"/>
      <c r="Y64" s="5"/>
      <c r="Z64" s="5"/>
    </row>
    <row r="65" spans="1:26" ht="15.75" customHeight="1" x14ac:dyDescent="0.25">
      <c r="A65" s="5"/>
      <c r="B65" s="5"/>
      <c r="C65" s="5"/>
      <c r="D65" s="5"/>
      <c r="E65" s="5"/>
      <c r="F65" s="5"/>
      <c r="G65" s="5"/>
      <c r="H65" s="5"/>
      <c r="I65" s="5"/>
      <c r="J65" s="5"/>
      <c r="K65" s="5"/>
      <c r="L65" s="5"/>
      <c r="M65" s="5"/>
      <c r="N65" s="5"/>
      <c r="O65" s="5"/>
      <c r="P65" s="5"/>
      <c r="Q65" s="5"/>
      <c r="R65" s="5"/>
      <c r="S65" s="5"/>
      <c r="T65" s="5"/>
      <c r="U65" s="5"/>
      <c r="V65" s="5"/>
      <c r="W65" s="5"/>
      <c r="X65" s="5"/>
      <c r="Y65" s="5"/>
      <c r="Z65" s="5"/>
    </row>
    <row r="66" spans="1:26" ht="15.75" customHeight="1" x14ac:dyDescent="0.25">
      <c r="A66" s="5"/>
      <c r="B66" s="5"/>
      <c r="C66" s="5"/>
      <c r="D66" s="5"/>
      <c r="E66" s="5"/>
      <c r="F66" s="5"/>
      <c r="G66" s="5"/>
      <c r="H66" s="5"/>
      <c r="I66" s="5"/>
      <c r="J66" s="5"/>
      <c r="K66" s="5"/>
      <c r="L66" s="5"/>
      <c r="M66" s="5"/>
      <c r="N66" s="5"/>
      <c r="O66" s="5"/>
      <c r="P66" s="5"/>
      <c r="Q66" s="5"/>
      <c r="R66" s="5"/>
      <c r="S66" s="5"/>
      <c r="T66" s="5"/>
      <c r="U66" s="5"/>
      <c r="V66" s="5"/>
      <c r="W66" s="5"/>
      <c r="X66" s="5"/>
      <c r="Y66" s="5"/>
      <c r="Z66" s="5"/>
    </row>
    <row r="67" spans="1:26" ht="15.75" customHeight="1" x14ac:dyDescent="0.25">
      <c r="A67" s="5"/>
      <c r="B67" s="5"/>
      <c r="C67" s="5"/>
      <c r="D67" s="5"/>
      <c r="E67" s="5"/>
      <c r="F67" s="5"/>
      <c r="G67" s="5"/>
      <c r="H67" s="5"/>
      <c r="I67" s="5"/>
      <c r="J67" s="5"/>
      <c r="K67" s="5"/>
      <c r="L67" s="5"/>
      <c r="M67" s="5"/>
      <c r="N67" s="5"/>
      <c r="O67" s="5"/>
      <c r="P67" s="5"/>
      <c r="Q67" s="5"/>
      <c r="R67" s="5"/>
      <c r="S67" s="5"/>
      <c r="T67" s="5"/>
      <c r="U67" s="5"/>
      <c r="V67" s="5"/>
      <c r="W67" s="5"/>
      <c r="X67" s="5"/>
      <c r="Y67" s="5"/>
      <c r="Z67" s="5"/>
    </row>
    <row r="68" spans="1:26" ht="15.75" customHeight="1" x14ac:dyDescent="0.25">
      <c r="A68" s="5"/>
      <c r="B68" s="5"/>
      <c r="C68" s="5"/>
      <c r="D68" s="5"/>
      <c r="E68" s="5"/>
      <c r="F68" s="5"/>
      <c r="G68" s="5"/>
      <c r="H68" s="5"/>
      <c r="I68" s="5"/>
      <c r="J68" s="5"/>
      <c r="K68" s="5"/>
      <c r="L68" s="5"/>
      <c r="M68" s="5"/>
      <c r="N68" s="5"/>
      <c r="O68" s="5"/>
      <c r="P68" s="5"/>
      <c r="Q68" s="5"/>
      <c r="R68" s="5"/>
      <c r="S68" s="5"/>
      <c r="T68" s="5"/>
      <c r="U68" s="5"/>
      <c r="V68" s="5"/>
      <c r="W68" s="5"/>
      <c r="X68" s="5"/>
      <c r="Y68" s="5"/>
      <c r="Z68" s="5"/>
    </row>
    <row r="69" spans="1:26" ht="15.75" customHeight="1" x14ac:dyDescent="0.25">
      <c r="A69" s="5"/>
      <c r="B69" s="5"/>
      <c r="C69" s="5"/>
      <c r="D69" s="5"/>
      <c r="E69" s="5"/>
      <c r="F69" s="5"/>
      <c r="G69" s="5"/>
      <c r="H69" s="5"/>
      <c r="I69" s="5"/>
      <c r="J69" s="5"/>
      <c r="K69" s="5"/>
      <c r="L69" s="5"/>
      <c r="M69" s="5"/>
      <c r="N69" s="5"/>
      <c r="O69" s="5"/>
      <c r="P69" s="5"/>
      <c r="Q69" s="5"/>
      <c r="R69" s="5"/>
      <c r="S69" s="5"/>
      <c r="T69" s="5"/>
      <c r="U69" s="5"/>
      <c r="V69" s="5"/>
      <c r="W69" s="5"/>
      <c r="X69" s="5"/>
      <c r="Y69" s="5"/>
      <c r="Z69" s="5"/>
    </row>
    <row r="70" spans="1:26" ht="15.75" customHeight="1" x14ac:dyDescent="0.25">
      <c r="A70" s="5"/>
      <c r="B70" s="5"/>
      <c r="C70" s="5"/>
      <c r="D70" s="5"/>
      <c r="E70" s="5"/>
      <c r="F70" s="5"/>
      <c r="G70" s="5"/>
      <c r="H70" s="5"/>
      <c r="I70" s="5"/>
      <c r="J70" s="5"/>
      <c r="K70" s="5"/>
      <c r="L70" s="5"/>
      <c r="M70" s="5"/>
      <c r="N70" s="5"/>
      <c r="O70" s="5"/>
      <c r="P70" s="5"/>
      <c r="Q70" s="5"/>
      <c r="R70" s="5"/>
      <c r="S70" s="5"/>
      <c r="T70" s="5"/>
      <c r="U70" s="5"/>
      <c r="V70" s="5"/>
      <c r="W70" s="5"/>
      <c r="X70" s="5"/>
      <c r="Y70" s="5"/>
      <c r="Z70" s="5"/>
    </row>
    <row r="71" spans="1:26" ht="15.75" customHeight="1" x14ac:dyDescent="0.25">
      <c r="A71" s="5"/>
      <c r="B71" s="5"/>
      <c r="C71" s="5"/>
      <c r="D71" s="5"/>
      <c r="E71" s="5"/>
      <c r="F71" s="5"/>
      <c r="G71" s="5"/>
      <c r="H71" s="5"/>
      <c r="I71" s="5"/>
      <c r="J71" s="5"/>
      <c r="K71" s="5"/>
      <c r="L71" s="5"/>
      <c r="M71" s="5"/>
      <c r="N71" s="5"/>
      <c r="O71" s="5"/>
      <c r="P71" s="5"/>
      <c r="Q71" s="5"/>
      <c r="R71" s="5"/>
      <c r="S71" s="5"/>
      <c r="T71" s="5"/>
      <c r="U71" s="5"/>
      <c r="V71" s="5"/>
      <c r="W71" s="5"/>
      <c r="X71" s="5"/>
      <c r="Y71" s="5"/>
      <c r="Z71" s="5"/>
    </row>
    <row r="72" spans="1:26" ht="15.75" customHeight="1" x14ac:dyDescent="0.25">
      <c r="A72" s="5"/>
      <c r="B72" s="5"/>
      <c r="C72" s="5"/>
      <c r="D72" s="5"/>
      <c r="E72" s="5"/>
      <c r="F72" s="5"/>
      <c r="G72" s="5"/>
      <c r="H72" s="5"/>
      <c r="I72" s="5"/>
      <c r="J72" s="5"/>
      <c r="K72" s="5"/>
      <c r="L72" s="5"/>
      <c r="M72" s="5"/>
      <c r="N72" s="5"/>
      <c r="O72" s="5"/>
      <c r="P72" s="5"/>
      <c r="Q72" s="5"/>
      <c r="R72" s="5"/>
      <c r="S72" s="5"/>
      <c r="T72" s="5"/>
      <c r="U72" s="5"/>
      <c r="V72" s="5"/>
      <c r="W72" s="5"/>
      <c r="X72" s="5"/>
      <c r="Y72" s="5"/>
      <c r="Z72" s="5"/>
    </row>
    <row r="73" spans="1:26" ht="15.75" customHeight="1" x14ac:dyDescent="0.25">
      <c r="A73" s="5"/>
      <c r="B73" s="5"/>
      <c r="C73" s="5"/>
      <c r="D73" s="5"/>
      <c r="E73" s="5"/>
      <c r="F73" s="5"/>
      <c r="G73" s="5"/>
      <c r="H73" s="5"/>
      <c r="I73" s="5"/>
      <c r="J73" s="5"/>
      <c r="K73" s="5"/>
      <c r="L73" s="5"/>
      <c r="M73" s="5"/>
      <c r="N73" s="5"/>
      <c r="O73" s="5"/>
      <c r="P73" s="5"/>
      <c r="Q73" s="5"/>
      <c r="R73" s="5"/>
      <c r="S73" s="5"/>
      <c r="T73" s="5"/>
      <c r="U73" s="5"/>
      <c r="V73" s="5"/>
      <c r="W73" s="5"/>
      <c r="X73" s="5"/>
      <c r="Y73" s="5"/>
      <c r="Z73" s="5"/>
    </row>
    <row r="74" spans="1:26" ht="15.75" customHeight="1" x14ac:dyDescent="0.25">
      <c r="A74" s="5"/>
      <c r="B74" s="5"/>
      <c r="C74" s="5"/>
      <c r="D74" s="5"/>
      <c r="E74" s="5"/>
      <c r="F74" s="5"/>
      <c r="G74" s="5"/>
      <c r="H74" s="5"/>
      <c r="I74" s="5"/>
      <c r="J74" s="5"/>
      <c r="K74" s="5"/>
      <c r="L74" s="5"/>
      <c r="M74" s="5"/>
      <c r="N74" s="5"/>
      <c r="O74" s="5"/>
      <c r="P74" s="5"/>
      <c r="Q74" s="5"/>
      <c r="R74" s="5"/>
      <c r="S74" s="5"/>
      <c r="T74" s="5"/>
      <c r="U74" s="5"/>
      <c r="V74" s="5"/>
      <c r="W74" s="5"/>
      <c r="X74" s="5"/>
      <c r="Y74" s="5"/>
      <c r="Z74" s="5"/>
    </row>
    <row r="75" spans="1:26" ht="15.75" customHeight="1" x14ac:dyDescent="0.25">
      <c r="A75" s="5"/>
      <c r="B75" s="5"/>
      <c r="C75" s="5"/>
      <c r="D75" s="5"/>
      <c r="E75" s="5"/>
      <c r="F75" s="5"/>
      <c r="G75" s="5"/>
      <c r="H75" s="5"/>
      <c r="I75" s="5"/>
      <c r="J75" s="5"/>
      <c r="K75" s="5"/>
      <c r="L75" s="5"/>
      <c r="M75" s="5"/>
      <c r="N75" s="5"/>
      <c r="O75" s="5"/>
      <c r="P75" s="5"/>
      <c r="Q75" s="5"/>
      <c r="R75" s="5"/>
      <c r="S75" s="5"/>
      <c r="T75" s="5"/>
      <c r="U75" s="5"/>
      <c r="V75" s="5"/>
      <c r="W75" s="5"/>
      <c r="X75" s="5"/>
      <c r="Y75" s="5"/>
      <c r="Z75" s="5"/>
    </row>
    <row r="76" spans="1:26" ht="15.75" customHeight="1" x14ac:dyDescent="0.25">
      <c r="A76" s="5"/>
      <c r="B76" s="5"/>
      <c r="C76" s="5"/>
      <c r="D76" s="5"/>
      <c r="E76" s="5"/>
      <c r="F76" s="5"/>
      <c r="G76" s="5"/>
      <c r="H76" s="5"/>
      <c r="I76" s="5"/>
      <c r="J76" s="5"/>
      <c r="K76" s="5"/>
      <c r="L76" s="5"/>
      <c r="M76" s="5"/>
      <c r="N76" s="5"/>
      <c r="O76" s="5"/>
      <c r="P76" s="5"/>
      <c r="Q76" s="5"/>
      <c r="R76" s="5"/>
      <c r="S76" s="5"/>
      <c r="T76" s="5"/>
      <c r="U76" s="5"/>
      <c r="V76" s="5"/>
      <c r="W76" s="5"/>
      <c r="X76" s="5"/>
      <c r="Y76" s="5"/>
      <c r="Z76" s="5"/>
    </row>
    <row r="77" spans="1:26" ht="15.75" customHeight="1" x14ac:dyDescent="0.25">
      <c r="A77" s="5"/>
      <c r="B77" s="5"/>
      <c r="C77" s="5"/>
      <c r="D77" s="5"/>
      <c r="E77" s="5"/>
      <c r="F77" s="5"/>
      <c r="G77" s="5"/>
      <c r="H77" s="5"/>
      <c r="I77" s="5"/>
      <c r="J77" s="5"/>
      <c r="K77" s="5"/>
      <c r="L77" s="5"/>
      <c r="M77" s="5"/>
      <c r="N77" s="5"/>
      <c r="O77" s="5"/>
      <c r="P77" s="5"/>
      <c r="Q77" s="5"/>
      <c r="R77" s="5"/>
      <c r="S77" s="5"/>
      <c r="T77" s="5"/>
      <c r="U77" s="5"/>
      <c r="V77" s="5"/>
      <c r="W77" s="5"/>
      <c r="X77" s="5"/>
      <c r="Y77" s="5"/>
      <c r="Z77" s="5"/>
    </row>
    <row r="78" spans="1:26" ht="15.75" customHeight="1" x14ac:dyDescent="0.25">
      <c r="A78" s="5"/>
      <c r="B78" s="5"/>
      <c r="C78" s="5"/>
      <c r="D78" s="5"/>
      <c r="E78" s="5"/>
      <c r="F78" s="5"/>
      <c r="G78" s="5"/>
      <c r="H78" s="5"/>
      <c r="I78" s="5"/>
      <c r="J78" s="5"/>
      <c r="K78" s="5"/>
      <c r="L78" s="5"/>
      <c r="M78" s="5"/>
      <c r="N78" s="5"/>
      <c r="O78" s="5"/>
      <c r="P78" s="5"/>
      <c r="Q78" s="5"/>
      <c r="R78" s="5"/>
      <c r="S78" s="5"/>
      <c r="T78" s="5"/>
      <c r="U78" s="5"/>
      <c r="V78" s="5"/>
      <c r="W78" s="5"/>
      <c r="X78" s="5"/>
      <c r="Y78" s="5"/>
      <c r="Z78" s="5"/>
    </row>
    <row r="79" spans="1:26" ht="15.75" customHeight="1" x14ac:dyDescent="0.25">
      <c r="A79" s="5"/>
      <c r="B79" s="5"/>
      <c r="C79" s="5"/>
      <c r="D79" s="5"/>
      <c r="E79" s="5"/>
      <c r="F79" s="5"/>
      <c r="G79" s="5"/>
      <c r="H79" s="5"/>
      <c r="I79" s="5"/>
      <c r="J79" s="5"/>
      <c r="K79" s="5"/>
      <c r="L79" s="5"/>
      <c r="M79" s="5"/>
      <c r="N79" s="5"/>
      <c r="O79" s="5"/>
      <c r="P79" s="5"/>
      <c r="Q79" s="5"/>
      <c r="R79" s="5"/>
      <c r="S79" s="5"/>
      <c r="T79" s="5"/>
      <c r="U79" s="5"/>
      <c r="V79" s="5"/>
      <c r="W79" s="5"/>
      <c r="X79" s="5"/>
      <c r="Y79" s="5"/>
      <c r="Z79" s="5"/>
    </row>
    <row r="80" spans="1:26" ht="15.75" customHeight="1" x14ac:dyDescent="0.25">
      <c r="A80" s="5"/>
      <c r="B80" s="5"/>
      <c r="C80" s="5"/>
      <c r="D80" s="5"/>
      <c r="E80" s="5"/>
      <c r="F80" s="5"/>
      <c r="G80" s="5"/>
      <c r="H80" s="5"/>
      <c r="I80" s="5"/>
      <c r="J80" s="5"/>
      <c r="K80" s="5"/>
      <c r="L80" s="5"/>
      <c r="M80" s="5"/>
      <c r="N80" s="5"/>
      <c r="O80" s="5"/>
      <c r="P80" s="5"/>
      <c r="Q80" s="5"/>
      <c r="R80" s="5"/>
      <c r="S80" s="5"/>
      <c r="T80" s="5"/>
      <c r="U80" s="5"/>
      <c r="V80" s="5"/>
      <c r="W80" s="5"/>
      <c r="X80" s="5"/>
      <c r="Y80" s="5"/>
      <c r="Z80" s="5"/>
    </row>
    <row r="81" spans="1:26" ht="15.75" customHeight="1" x14ac:dyDescent="0.25">
      <c r="A81" s="5"/>
      <c r="B81" s="5"/>
      <c r="C81" s="5"/>
      <c r="D81" s="5"/>
      <c r="E81" s="5"/>
      <c r="F81" s="5"/>
      <c r="G81" s="5"/>
      <c r="H81" s="5"/>
      <c r="I81" s="5"/>
      <c r="J81" s="5"/>
      <c r="K81" s="5"/>
      <c r="L81" s="5"/>
      <c r="M81" s="5"/>
      <c r="N81" s="5"/>
      <c r="O81" s="5"/>
      <c r="P81" s="5"/>
      <c r="Q81" s="5"/>
      <c r="R81" s="5"/>
      <c r="S81" s="5"/>
      <c r="T81" s="5"/>
      <c r="U81" s="5"/>
      <c r="V81" s="5"/>
      <c r="W81" s="5"/>
      <c r="X81" s="5"/>
      <c r="Y81" s="5"/>
      <c r="Z81" s="5"/>
    </row>
    <row r="82" spans="1:26" ht="15.75" customHeight="1" x14ac:dyDescent="0.25">
      <c r="A82" s="5"/>
      <c r="B82" s="5"/>
      <c r="C82" s="5"/>
      <c r="D82" s="5"/>
      <c r="E82" s="5"/>
      <c r="F82" s="5"/>
      <c r="G82" s="5"/>
      <c r="H82" s="5"/>
      <c r="I82" s="5"/>
      <c r="J82" s="5"/>
      <c r="K82" s="5"/>
      <c r="L82" s="5"/>
      <c r="M82" s="5"/>
      <c r="N82" s="5"/>
      <c r="O82" s="5"/>
      <c r="P82" s="5"/>
      <c r="Q82" s="5"/>
      <c r="R82" s="5"/>
      <c r="S82" s="5"/>
      <c r="T82" s="5"/>
      <c r="U82" s="5"/>
      <c r="V82" s="5"/>
      <c r="W82" s="5"/>
      <c r="X82" s="5"/>
      <c r="Y82" s="5"/>
      <c r="Z82" s="5"/>
    </row>
    <row r="83" spans="1:26" ht="15.75" customHeight="1" x14ac:dyDescent="0.25">
      <c r="A83" s="5"/>
      <c r="B83" s="5"/>
      <c r="C83" s="5"/>
      <c r="D83" s="5"/>
      <c r="E83" s="5"/>
      <c r="F83" s="5"/>
      <c r="G83" s="5"/>
      <c r="H83" s="5"/>
      <c r="I83" s="5"/>
      <c r="J83" s="5"/>
      <c r="K83" s="5"/>
      <c r="L83" s="5"/>
      <c r="M83" s="5"/>
      <c r="N83" s="5"/>
      <c r="O83" s="5"/>
      <c r="P83" s="5"/>
      <c r="Q83" s="5"/>
      <c r="R83" s="5"/>
      <c r="S83" s="5"/>
      <c r="T83" s="5"/>
      <c r="U83" s="5"/>
      <c r="V83" s="5"/>
      <c r="W83" s="5"/>
      <c r="X83" s="5"/>
      <c r="Y83" s="5"/>
      <c r="Z83" s="5"/>
    </row>
    <row r="84" spans="1:26" ht="15.75" customHeight="1" x14ac:dyDescent="0.25">
      <c r="A84" s="5"/>
      <c r="B84" s="5"/>
      <c r="C84" s="5"/>
      <c r="D84" s="5"/>
      <c r="E84" s="5"/>
      <c r="F84" s="5"/>
      <c r="G84" s="5"/>
      <c r="H84" s="5"/>
      <c r="I84" s="5"/>
      <c r="J84" s="5"/>
      <c r="K84" s="5"/>
      <c r="L84" s="5"/>
      <c r="M84" s="5"/>
      <c r="N84" s="5"/>
      <c r="O84" s="5"/>
      <c r="P84" s="5"/>
      <c r="Q84" s="5"/>
      <c r="R84" s="5"/>
      <c r="S84" s="5"/>
      <c r="T84" s="5"/>
      <c r="U84" s="5"/>
      <c r="V84" s="5"/>
      <c r="W84" s="5"/>
      <c r="X84" s="5"/>
      <c r="Y84" s="5"/>
      <c r="Z84" s="5"/>
    </row>
    <row r="85" spans="1:26" ht="15.75" customHeight="1" x14ac:dyDescent="0.25">
      <c r="A85" s="5"/>
      <c r="B85" s="5"/>
      <c r="C85" s="5"/>
      <c r="D85" s="5"/>
      <c r="E85" s="5"/>
      <c r="F85" s="5"/>
      <c r="G85" s="5"/>
      <c r="H85" s="5"/>
      <c r="I85" s="5"/>
      <c r="J85" s="5"/>
      <c r="K85" s="5"/>
      <c r="L85" s="5"/>
      <c r="M85" s="5"/>
      <c r="N85" s="5"/>
      <c r="O85" s="5"/>
      <c r="P85" s="5"/>
      <c r="Q85" s="5"/>
      <c r="R85" s="5"/>
      <c r="S85" s="5"/>
      <c r="T85" s="5"/>
      <c r="U85" s="5"/>
      <c r="V85" s="5"/>
      <c r="W85" s="5"/>
      <c r="X85" s="5"/>
      <c r="Y85" s="5"/>
      <c r="Z85" s="5"/>
    </row>
    <row r="86" spans="1:26" ht="15.75" customHeight="1" x14ac:dyDescent="0.25">
      <c r="A86" s="5"/>
      <c r="B86" s="5"/>
      <c r="C86" s="5"/>
      <c r="D86" s="5"/>
      <c r="E86" s="5"/>
      <c r="F86" s="5"/>
      <c r="G86" s="5"/>
      <c r="H86" s="5"/>
      <c r="I86" s="5"/>
      <c r="J86" s="5"/>
      <c r="K86" s="5"/>
      <c r="L86" s="5"/>
      <c r="M86" s="5"/>
      <c r="N86" s="5"/>
      <c r="O86" s="5"/>
      <c r="P86" s="5"/>
      <c r="Q86" s="5"/>
      <c r="R86" s="5"/>
      <c r="S86" s="5"/>
      <c r="T86" s="5"/>
      <c r="U86" s="5"/>
      <c r="V86" s="5"/>
      <c r="W86" s="5"/>
      <c r="X86" s="5"/>
      <c r="Y86" s="5"/>
      <c r="Z86" s="5"/>
    </row>
    <row r="87" spans="1:26" ht="15.75" customHeight="1" x14ac:dyDescent="0.25">
      <c r="A87" s="5"/>
      <c r="B87" s="5"/>
      <c r="C87" s="5"/>
      <c r="D87" s="5"/>
      <c r="E87" s="5"/>
      <c r="F87" s="5"/>
      <c r="G87" s="5"/>
      <c r="H87" s="5"/>
      <c r="I87" s="5"/>
      <c r="J87" s="5"/>
      <c r="K87" s="5"/>
      <c r="L87" s="5"/>
      <c r="M87" s="5"/>
      <c r="N87" s="5"/>
      <c r="O87" s="5"/>
      <c r="P87" s="5"/>
      <c r="Q87" s="5"/>
      <c r="R87" s="5"/>
      <c r="S87" s="5"/>
      <c r="T87" s="5"/>
      <c r="U87" s="5"/>
      <c r="V87" s="5"/>
      <c r="W87" s="5"/>
      <c r="X87" s="5"/>
      <c r="Y87" s="5"/>
      <c r="Z87" s="5"/>
    </row>
    <row r="88" spans="1:26" ht="15.75" customHeight="1" x14ac:dyDescent="0.25">
      <c r="A88" s="5"/>
      <c r="B88" s="5"/>
      <c r="C88" s="5"/>
      <c r="D88" s="5"/>
      <c r="E88" s="5"/>
      <c r="F88" s="5"/>
      <c r="G88" s="5"/>
      <c r="H88" s="5"/>
      <c r="I88" s="5"/>
      <c r="J88" s="5"/>
      <c r="K88" s="5"/>
      <c r="L88" s="5"/>
      <c r="M88" s="5"/>
      <c r="N88" s="5"/>
      <c r="O88" s="5"/>
      <c r="P88" s="5"/>
      <c r="Q88" s="5"/>
      <c r="R88" s="5"/>
      <c r="S88" s="5"/>
      <c r="T88" s="5"/>
      <c r="U88" s="5"/>
      <c r="V88" s="5"/>
      <c r="W88" s="5"/>
      <c r="X88" s="5"/>
      <c r="Y88" s="5"/>
      <c r="Z88" s="5"/>
    </row>
    <row r="89" spans="1:26" ht="15.75" customHeight="1" x14ac:dyDescent="0.25">
      <c r="A89" s="5"/>
      <c r="B89" s="5"/>
      <c r="C89" s="5"/>
      <c r="D89" s="5"/>
      <c r="E89" s="5"/>
      <c r="F89" s="5"/>
      <c r="G89" s="5"/>
      <c r="H89" s="5"/>
      <c r="I89" s="5"/>
      <c r="J89" s="5"/>
      <c r="K89" s="5"/>
      <c r="L89" s="5"/>
      <c r="M89" s="5"/>
      <c r="N89" s="5"/>
      <c r="O89" s="5"/>
      <c r="P89" s="5"/>
      <c r="Q89" s="5"/>
      <c r="R89" s="5"/>
      <c r="S89" s="5"/>
      <c r="T89" s="5"/>
      <c r="U89" s="5"/>
      <c r="V89" s="5"/>
      <c r="W89" s="5"/>
      <c r="X89" s="5"/>
      <c r="Y89" s="5"/>
      <c r="Z89" s="5"/>
    </row>
    <row r="90" spans="1:26" ht="15.75" customHeight="1" x14ac:dyDescent="0.25">
      <c r="A90" s="5"/>
      <c r="B90" s="5"/>
      <c r="C90" s="5"/>
      <c r="D90" s="5"/>
      <c r="E90" s="5"/>
      <c r="F90" s="5"/>
      <c r="G90" s="5"/>
      <c r="H90" s="5"/>
      <c r="I90" s="5"/>
      <c r="J90" s="5"/>
      <c r="K90" s="5"/>
      <c r="L90" s="5"/>
      <c r="M90" s="5"/>
      <c r="N90" s="5"/>
      <c r="O90" s="5"/>
      <c r="P90" s="5"/>
      <c r="Q90" s="5"/>
      <c r="R90" s="5"/>
      <c r="S90" s="5"/>
      <c r="T90" s="5"/>
      <c r="U90" s="5"/>
      <c r="V90" s="5"/>
      <c r="W90" s="5"/>
      <c r="X90" s="5"/>
      <c r="Y90" s="5"/>
      <c r="Z90" s="5"/>
    </row>
    <row r="91" spans="1:26" ht="15.75" customHeight="1" x14ac:dyDescent="0.25">
      <c r="A91" s="5"/>
      <c r="B91" s="5"/>
      <c r="C91" s="5"/>
      <c r="D91" s="5"/>
      <c r="E91" s="5"/>
      <c r="F91" s="5"/>
      <c r="G91" s="5"/>
      <c r="H91" s="5"/>
      <c r="I91" s="5"/>
      <c r="J91" s="5"/>
      <c r="K91" s="5"/>
      <c r="L91" s="5"/>
      <c r="M91" s="5"/>
      <c r="N91" s="5"/>
      <c r="O91" s="5"/>
      <c r="P91" s="5"/>
      <c r="Q91" s="5"/>
      <c r="R91" s="5"/>
      <c r="S91" s="5"/>
      <c r="T91" s="5"/>
      <c r="U91" s="5"/>
      <c r="V91" s="5"/>
      <c r="W91" s="5"/>
      <c r="X91" s="5"/>
      <c r="Y91" s="5"/>
      <c r="Z91" s="5"/>
    </row>
    <row r="92" spans="1:26" ht="15.75" customHeight="1" x14ac:dyDescent="0.25">
      <c r="A92" s="5"/>
      <c r="B92" s="5"/>
      <c r="C92" s="5"/>
      <c r="D92" s="5"/>
      <c r="E92" s="5"/>
      <c r="F92" s="5"/>
      <c r="G92" s="5"/>
      <c r="H92" s="5"/>
      <c r="I92" s="5"/>
      <c r="J92" s="5"/>
      <c r="K92" s="5"/>
      <c r="L92" s="5"/>
      <c r="M92" s="5"/>
      <c r="N92" s="5"/>
      <c r="O92" s="5"/>
      <c r="P92" s="5"/>
      <c r="Q92" s="5"/>
      <c r="R92" s="5"/>
      <c r="S92" s="5"/>
      <c r="T92" s="5"/>
      <c r="U92" s="5"/>
      <c r="V92" s="5"/>
      <c r="W92" s="5"/>
      <c r="X92" s="5"/>
      <c r="Y92" s="5"/>
      <c r="Z92" s="5"/>
    </row>
    <row r="93" spans="1:26" ht="15.75" customHeight="1" x14ac:dyDescent="0.25">
      <c r="A93" s="5"/>
      <c r="B93" s="5"/>
      <c r="C93" s="5"/>
      <c r="D93" s="5"/>
      <c r="E93" s="5"/>
      <c r="F93" s="5"/>
      <c r="G93" s="5"/>
      <c r="H93" s="5"/>
      <c r="I93" s="5"/>
      <c r="J93" s="5"/>
      <c r="K93" s="5"/>
      <c r="L93" s="5"/>
      <c r="M93" s="5"/>
      <c r="N93" s="5"/>
      <c r="O93" s="5"/>
      <c r="P93" s="5"/>
      <c r="Q93" s="5"/>
      <c r="R93" s="5"/>
      <c r="S93" s="5"/>
      <c r="T93" s="5"/>
      <c r="U93" s="5"/>
      <c r="V93" s="5"/>
      <c r="W93" s="5"/>
      <c r="X93" s="5"/>
      <c r="Y93" s="5"/>
      <c r="Z93" s="5"/>
    </row>
    <row r="94" spans="1:26" ht="15.75" customHeight="1" x14ac:dyDescent="0.25">
      <c r="A94" s="5"/>
      <c r="B94" s="5"/>
      <c r="C94" s="5"/>
      <c r="D94" s="5"/>
      <c r="E94" s="5"/>
      <c r="F94" s="5"/>
      <c r="G94" s="5"/>
      <c r="H94" s="5"/>
      <c r="I94" s="5"/>
      <c r="J94" s="5"/>
      <c r="K94" s="5"/>
      <c r="L94" s="5"/>
      <c r="M94" s="5"/>
      <c r="N94" s="5"/>
      <c r="O94" s="5"/>
      <c r="P94" s="5"/>
      <c r="Q94" s="5"/>
      <c r="R94" s="5"/>
      <c r="S94" s="5"/>
      <c r="T94" s="5"/>
      <c r="U94" s="5"/>
      <c r="V94" s="5"/>
      <c r="W94" s="5"/>
      <c r="X94" s="5"/>
      <c r="Y94" s="5"/>
      <c r="Z94" s="5"/>
    </row>
    <row r="95" spans="1:26" ht="15.75" customHeight="1" x14ac:dyDescent="0.25">
      <c r="A95" s="5"/>
      <c r="B95" s="5"/>
      <c r="C95" s="5"/>
      <c r="D95" s="5"/>
      <c r="E95" s="5"/>
      <c r="F95" s="5"/>
      <c r="G95" s="5"/>
      <c r="H95" s="5"/>
      <c r="I95" s="5"/>
      <c r="J95" s="5"/>
      <c r="K95" s="5"/>
      <c r="L95" s="5"/>
      <c r="M95" s="5"/>
      <c r="N95" s="5"/>
      <c r="O95" s="5"/>
      <c r="P95" s="5"/>
      <c r="Q95" s="5"/>
      <c r="R95" s="5"/>
      <c r="S95" s="5"/>
      <c r="T95" s="5"/>
      <c r="U95" s="5"/>
      <c r="V95" s="5"/>
      <c r="W95" s="5"/>
      <c r="X95" s="5"/>
      <c r="Y95" s="5"/>
      <c r="Z95" s="5"/>
    </row>
    <row r="96" spans="1:26" ht="15.75" customHeight="1" x14ac:dyDescent="0.25">
      <c r="A96" s="5"/>
      <c r="B96" s="5"/>
      <c r="C96" s="5"/>
      <c r="D96" s="5"/>
      <c r="E96" s="5"/>
      <c r="F96" s="5"/>
      <c r="G96" s="5"/>
      <c r="H96" s="5"/>
      <c r="I96" s="5"/>
      <c r="J96" s="5"/>
      <c r="K96" s="5"/>
      <c r="L96" s="5"/>
      <c r="M96" s="5"/>
      <c r="N96" s="5"/>
      <c r="O96" s="5"/>
      <c r="P96" s="5"/>
      <c r="Q96" s="5"/>
      <c r="R96" s="5"/>
      <c r="S96" s="5"/>
      <c r="T96" s="5"/>
      <c r="U96" s="5"/>
      <c r="V96" s="5"/>
      <c r="W96" s="5"/>
      <c r="X96" s="5"/>
      <c r="Y96" s="5"/>
      <c r="Z96" s="5"/>
    </row>
    <row r="97" spans="1:26" ht="15.75" customHeight="1" x14ac:dyDescent="0.25">
      <c r="A97" s="5"/>
      <c r="B97" s="5"/>
      <c r="C97" s="5"/>
      <c r="D97" s="5"/>
      <c r="E97" s="5"/>
      <c r="F97" s="5"/>
      <c r="G97" s="5"/>
      <c r="H97" s="5"/>
      <c r="I97" s="5"/>
      <c r="J97" s="5"/>
      <c r="K97" s="5"/>
      <c r="L97" s="5"/>
      <c r="M97" s="5"/>
      <c r="N97" s="5"/>
      <c r="O97" s="5"/>
      <c r="P97" s="5"/>
      <c r="Q97" s="5"/>
      <c r="R97" s="5"/>
      <c r="S97" s="5"/>
      <c r="T97" s="5"/>
      <c r="U97" s="5"/>
      <c r="V97" s="5"/>
      <c r="W97" s="5"/>
      <c r="X97" s="5"/>
      <c r="Y97" s="5"/>
      <c r="Z97" s="5"/>
    </row>
    <row r="98" spans="1:26" ht="15.75" customHeight="1" x14ac:dyDescent="0.25">
      <c r="A98" s="5"/>
      <c r="B98" s="5"/>
      <c r="C98" s="5"/>
      <c r="D98" s="5"/>
      <c r="E98" s="5"/>
      <c r="F98" s="5"/>
      <c r="G98" s="5"/>
      <c r="H98" s="5"/>
      <c r="I98" s="5"/>
      <c r="J98" s="5"/>
      <c r="K98" s="5"/>
      <c r="L98" s="5"/>
      <c r="M98" s="5"/>
      <c r="N98" s="5"/>
      <c r="O98" s="5"/>
      <c r="P98" s="5"/>
      <c r="Q98" s="5"/>
      <c r="R98" s="5"/>
      <c r="S98" s="5"/>
      <c r="T98" s="5"/>
      <c r="U98" s="5"/>
      <c r="V98" s="5"/>
      <c r="W98" s="5"/>
      <c r="X98" s="5"/>
      <c r="Y98" s="5"/>
      <c r="Z98" s="5"/>
    </row>
    <row r="99" spans="1:26" ht="15.75" customHeight="1" x14ac:dyDescent="0.25">
      <c r="A99" s="5"/>
      <c r="B99" s="5"/>
      <c r="C99" s="5"/>
      <c r="D99" s="5"/>
      <c r="E99" s="5"/>
      <c r="F99" s="5"/>
      <c r="G99" s="5"/>
      <c r="H99" s="5"/>
      <c r="I99" s="5"/>
      <c r="J99" s="5"/>
      <c r="K99" s="5"/>
      <c r="L99" s="5"/>
      <c r="M99" s="5"/>
      <c r="N99" s="5"/>
      <c r="O99" s="5"/>
      <c r="P99" s="5"/>
      <c r="Q99" s="5"/>
      <c r="R99" s="5"/>
      <c r="S99" s="5"/>
      <c r="T99" s="5"/>
      <c r="U99" s="5"/>
      <c r="V99" s="5"/>
      <c r="W99" s="5"/>
      <c r="X99" s="5"/>
      <c r="Y99" s="5"/>
      <c r="Z99" s="5"/>
    </row>
    <row r="100" spans="1:26" ht="15.75" customHeight="1" x14ac:dyDescent="0.25">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spans="1:26" ht="15.75" customHeight="1" x14ac:dyDescent="0.25">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spans="1:26" ht="15.75" customHeight="1" x14ac:dyDescent="0.25">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spans="1:26" ht="15.75" customHeight="1" x14ac:dyDescent="0.25">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spans="1:26" ht="15.75" customHeight="1" x14ac:dyDescent="0.25">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spans="1:26" ht="15.75" customHeight="1" x14ac:dyDescent="0.25">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spans="1:26" ht="15.75" customHeight="1" x14ac:dyDescent="0.25">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spans="1:26" ht="15.75" customHeight="1" x14ac:dyDescent="0.25">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spans="1:26" ht="15.75" customHeight="1" x14ac:dyDescent="0.25">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spans="1:26" ht="15.75" customHeight="1" x14ac:dyDescent="0.25">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spans="1:26" ht="15.75" customHeight="1" x14ac:dyDescent="0.25">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spans="1:26" ht="15.75" customHeight="1" x14ac:dyDescent="0.25">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spans="1:26" ht="15.75" customHeight="1" x14ac:dyDescent="0.25">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spans="1:26" ht="15.75" customHeight="1" x14ac:dyDescent="0.25">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spans="1:26" ht="15.75" customHeight="1" x14ac:dyDescent="0.25">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spans="1:26" ht="15.75" customHeight="1" x14ac:dyDescent="0.2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spans="1:26" ht="15.75" customHeight="1" x14ac:dyDescent="0.25">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spans="1:26" ht="15.75" customHeight="1" x14ac:dyDescent="0.25">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spans="1:26" ht="15.75" customHeight="1" x14ac:dyDescent="0.25">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spans="1:26" ht="15.75" customHeight="1" x14ac:dyDescent="0.25">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spans="1:26" ht="15.75" customHeight="1" x14ac:dyDescent="0.25">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spans="1:26" ht="15.75" customHeight="1" x14ac:dyDescent="0.25">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spans="1:26" ht="15.75" customHeight="1" x14ac:dyDescent="0.25">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spans="1:26" ht="15.75" customHeight="1" x14ac:dyDescent="0.25">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spans="1:26" ht="15.75" customHeight="1" x14ac:dyDescent="0.25">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spans="1:26" ht="15.75" customHeight="1" x14ac:dyDescent="0.2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spans="1:26" ht="15.75" customHeight="1" x14ac:dyDescent="0.25">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spans="1:26" ht="15.75" customHeight="1" x14ac:dyDescent="0.25">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spans="1:26" ht="15.75" customHeight="1" x14ac:dyDescent="0.25">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spans="1:26" ht="15.75" customHeight="1" x14ac:dyDescent="0.25">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spans="1:26" ht="15.75" customHeight="1" x14ac:dyDescent="0.25">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spans="1:26" ht="15.75" customHeight="1" x14ac:dyDescent="0.25">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spans="1:26" ht="15.75" customHeight="1" x14ac:dyDescent="0.25">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spans="1:26" ht="15.75" customHeight="1" x14ac:dyDescent="0.25">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spans="1:26" ht="15.75" customHeight="1" x14ac:dyDescent="0.25">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spans="1:26" ht="15.75" customHeight="1" x14ac:dyDescent="0.2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spans="1:26" ht="15.75" customHeight="1" x14ac:dyDescent="0.25">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spans="1:26" ht="15.75" customHeight="1" x14ac:dyDescent="0.25">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spans="1:26" ht="15.75" customHeight="1" x14ac:dyDescent="0.25">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spans="1:26" ht="15.75" customHeight="1" x14ac:dyDescent="0.25">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spans="1:26" ht="15.75" customHeight="1" x14ac:dyDescent="0.25">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spans="1:26" ht="15.75" customHeight="1" x14ac:dyDescent="0.25">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spans="1:26" ht="15.75" customHeight="1" x14ac:dyDescent="0.25">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spans="1:26" ht="15.75" customHeight="1" x14ac:dyDescent="0.25">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spans="1:26" ht="15.75" customHeight="1" x14ac:dyDescent="0.25">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spans="1:26" ht="15.75" customHeight="1" x14ac:dyDescent="0.2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spans="1:26" ht="15.75" customHeight="1" x14ac:dyDescent="0.25">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spans="1:26" ht="15.75" customHeight="1" x14ac:dyDescent="0.25">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spans="1:26" ht="15.75" customHeight="1" x14ac:dyDescent="0.25">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spans="1:26" ht="15.75" customHeight="1" x14ac:dyDescent="0.25">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spans="1:26" ht="15.75" customHeight="1" x14ac:dyDescent="0.25">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spans="1:26" ht="15.75" customHeight="1" x14ac:dyDescent="0.25">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spans="1:26" ht="15.75" customHeight="1" x14ac:dyDescent="0.25">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spans="1:26" ht="15.75" customHeight="1" x14ac:dyDescent="0.25">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spans="1:26" ht="15.75" customHeight="1" x14ac:dyDescent="0.25">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spans="1:26" ht="15.75" customHeight="1" x14ac:dyDescent="0.2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spans="1:26" ht="15.75" customHeight="1" x14ac:dyDescent="0.25">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spans="1:26" ht="15.75" customHeight="1" x14ac:dyDescent="0.25">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spans="1:26" ht="15.75" customHeight="1" x14ac:dyDescent="0.25">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spans="1:26" ht="15.75" customHeight="1" x14ac:dyDescent="0.25">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spans="1:26" ht="15.75" customHeight="1" x14ac:dyDescent="0.25">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spans="1:26" ht="15.75" customHeight="1" x14ac:dyDescent="0.25">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spans="1:26" ht="15.75" customHeight="1" x14ac:dyDescent="0.25">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spans="1:26" ht="15.75" customHeight="1" x14ac:dyDescent="0.25">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spans="1:26" ht="15.75" customHeight="1" x14ac:dyDescent="0.25">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spans="1:26" ht="15.75" customHeight="1" x14ac:dyDescent="0.2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spans="1:26" ht="15.75" customHeight="1" x14ac:dyDescent="0.25">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spans="1:26" ht="15.75" customHeight="1" x14ac:dyDescent="0.25">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spans="1:26" ht="15.75" customHeight="1" x14ac:dyDescent="0.25">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spans="1:26" ht="15.75" customHeight="1" x14ac:dyDescent="0.25">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spans="1:26" ht="15.75" customHeight="1" x14ac:dyDescent="0.25">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spans="1:26" ht="15.75" customHeight="1" x14ac:dyDescent="0.25">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spans="1:26" ht="15.75" customHeight="1" x14ac:dyDescent="0.25">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spans="1:26" ht="15.75" customHeight="1" x14ac:dyDescent="0.25">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spans="1:26" ht="15.75" customHeight="1" x14ac:dyDescent="0.25">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spans="1:26" ht="15.75" customHeight="1" x14ac:dyDescent="0.2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spans="1:26" ht="15.75" customHeight="1" x14ac:dyDescent="0.25">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spans="1:26" ht="15.75" customHeight="1" x14ac:dyDescent="0.25">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spans="1:26" ht="15.75" customHeight="1" x14ac:dyDescent="0.25">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spans="1:26" ht="15.75" customHeight="1" x14ac:dyDescent="0.25">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spans="1:26" ht="15.75" customHeight="1" x14ac:dyDescent="0.25">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spans="1:26" ht="15.75" customHeight="1" x14ac:dyDescent="0.25">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spans="1:26" ht="15.75" customHeight="1" x14ac:dyDescent="0.25">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spans="1:26" ht="15.75" customHeight="1" x14ac:dyDescent="0.25">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spans="1:26" ht="15.75" customHeight="1" x14ac:dyDescent="0.25">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spans="1:26" ht="15.75" customHeight="1" x14ac:dyDescent="0.2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spans="1:26" ht="15.75" customHeight="1" x14ac:dyDescent="0.25">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spans="1:26" ht="15.75" customHeight="1" x14ac:dyDescent="0.25">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spans="1:26" ht="15.75" customHeight="1" x14ac:dyDescent="0.25">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spans="1:26" ht="15.75" customHeight="1" x14ac:dyDescent="0.25">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spans="1:26" ht="15.75" customHeight="1" x14ac:dyDescent="0.25">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spans="1:26" ht="15.75" customHeight="1" x14ac:dyDescent="0.25">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spans="1:26" ht="15.75" customHeight="1" x14ac:dyDescent="0.25">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spans="1:26" ht="15.75" customHeight="1" x14ac:dyDescent="0.25">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spans="1:26" ht="15.75" customHeight="1" x14ac:dyDescent="0.25">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spans="1:26" ht="15.75" customHeight="1" x14ac:dyDescent="0.2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spans="1:26" ht="15.75" customHeight="1" x14ac:dyDescent="0.25">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spans="1:26" ht="15.75" customHeight="1" x14ac:dyDescent="0.25">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spans="1:26" ht="15.75" customHeight="1" x14ac:dyDescent="0.25">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spans="1:26" ht="15.75" customHeight="1" x14ac:dyDescent="0.25">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spans="1:26" ht="15.75" customHeight="1" x14ac:dyDescent="0.25">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spans="1:26" ht="15.75" customHeight="1" x14ac:dyDescent="0.25">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spans="1:26" ht="15.75" customHeight="1" x14ac:dyDescent="0.25">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spans="1:26" ht="15.75" customHeight="1" x14ac:dyDescent="0.25">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spans="1:26" ht="15.75" customHeight="1" x14ac:dyDescent="0.25">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spans="1:26" ht="15.75" customHeight="1" x14ac:dyDescent="0.2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spans="1:26" ht="15.75" customHeight="1" x14ac:dyDescent="0.25">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spans="1:26" ht="15.75" customHeight="1" x14ac:dyDescent="0.25">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spans="1:26" ht="15.75" customHeight="1" x14ac:dyDescent="0.25">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spans="1:26" ht="15.75" customHeight="1" x14ac:dyDescent="0.25">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spans="1:26" ht="15.75" customHeight="1" x14ac:dyDescent="0.25">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spans="1:26" ht="15.75" customHeight="1" x14ac:dyDescent="0.25">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spans="1:26" ht="15.75" customHeight="1" x14ac:dyDescent="0.25">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spans="1:26" ht="15.75" customHeight="1" x14ac:dyDescent="0.25">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spans="1:26" ht="15.75" customHeight="1" x14ac:dyDescent="0.25">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spans="1:26" ht="15.75" customHeight="1" x14ac:dyDescent="0.2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spans="1:26" ht="15.75" customHeight="1" x14ac:dyDescent="0.25">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spans="1:26" ht="15.75" customHeight="1" x14ac:dyDescent="0.25">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spans="1:26" ht="15.75" customHeight="1" x14ac:dyDescent="0.25">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spans="1:26" ht="15.75" customHeight="1" x14ac:dyDescent="0.25">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spans="1:26" ht="15.75" customHeight="1" x14ac:dyDescent="0.25">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spans="1:26" ht="15.75" customHeight="1" x14ac:dyDescent="0.25">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spans="1:26" ht="15.75" customHeight="1" x14ac:dyDescent="0.25">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spans="1:26" ht="15.75" customHeight="1" x14ac:dyDescent="0.25">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spans="1:26" ht="15.75" customHeight="1" x14ac:dyDescent="0.25">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spans="1:26" ht="15.75" customHeight="1" x14ac:dyDescent="0.2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spans="1:26" ht="15.75" customHeight="1" x14ac:dyDescent="0.25">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spans="1:26" ht="15.75" customHeight="1" x14ac:dyDescent="0.25">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spans="1:26" ht="15.75" customHeight="1" x14ac:dyDescent="0.25">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spans="1:26" ht="15.75" customHeight="1" x14ac:dyDescent="0.25">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spans="1:26" ht="15.75" customHeight="1" x14ac:dyDescent="0.25">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spans="1:26" ht="15.75" customHeight="1" x14ac:dyDescent="0.25">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spans="1:26" ht="15.75" customHeight="1" x14ac:dyDescent="0.25">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spans="1:26" ht="15.75" customHeight="1" x14ac:dyDescent="0.25">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spans="1:26" ht="15.75" customHeight="1" x14ac:dyDescent="0.25">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spans="1:26" ht="15.75" customHeight="1" x14ac:dyDescent="0.2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spans="1:26" ht="15.75" customHeight="1" x14ac:dyDescent="0.25">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spans="1:26" ht="15.75" customHeight="1" x14ac:dyDescent="0.25">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spans="1:26" ht="15.75" customHeight="1" x14ac:dyDescent="0.25">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spans="1:26" ht="15.75" customHeight="1" x14ac:dyDescent="0.25">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spans="1:26" ht="15.75" customHeight="1" x14ac:dyDescent="0.25">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spans="1:26" ht="15.75" customHeight="1" x14ac:dyDescent="0.25">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spans="1:26" ht="15.75" customHeight="1" x14ac:dyDescent="0.25">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spans="1:26" ht="15.75" customHeight="1" x14ac:dyDescent="0.25">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spans="1:26" ht="15.75" customHeight="1" x14ac:dyDescent="0.25">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spans="1:26" ht="15.75" customHeight="1" x14ac:dyDescent="0.2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spans="1:26" ht="15.75" customHeight="1" x14ac:dyDescent="0.25">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spans="1:26" ht="15.75" customHeight="1" x14ac:dyDescent="0.25">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spans="1:26" ht="15.75" customHeight="1" x14ac:dyDescent="0.25">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spans="1:26" ht="15.75" customHeight="1" x14ac:dyDescent="0.25">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spans="1:26" ht="15.75" customHeight="1" x14ac:dyDescent="0.25">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spans="1:26" ht="15.75" customHeight="1" x14ac:dyDescent="0.25">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spans="1:26" ht="15.75" customHeight="1" x14ac:dyDescent="0.25">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spans="1:26" ht="15.75" customHeight="1" x14ac:dyDescent="0.25">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spans="1:26" ht="15.75" customHeight="1" x14ac:dyDescent="0.25">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spans="1:26" ht="15.75" customHeight="1" x14ac:dyDescent="0.2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spans="1:26" ht="15.75" customHeight="1" x14ac:dyDescent="0.25">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spans="1:26" ht="15.75" customHeight="1" x14ac:dyDescent="0.25">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spans="1:26" ht="15.75" customHeight="1" x14ac:dyDescent="0.25">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spans="1:26" ht="15.75" customHeight="1" x14ac:dyDescent="0.25">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spans="1:26" ht="15.75" customHeight="1" x14ac:dyDescent="0.25">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spans="1:26" ht="15.75" customHeight="1" x14ac:dyDescent="0.25">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spans="1:26" ht="15.75" customHeight="1" x14ac:dyDescent="0.25">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spans="1:26" ht="15.75" customHeight="1" x14ac:dyDescent="0.25">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spans="1:26" ht="15.75" customHeight="1" x14ac:dyDescent="0.25">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spans="1:26" ht="15.75" customHeight="1" x14ac:dyDescent="0.2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spans="1:26" ht="15.75" customHeight="1" x14ac:dyDescent="0.25">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spans="1:26" ht="15.75" customHeight="1" x14ac:dyDescent="0.25">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spans="1:26" ht="15.75" customHeight="1" x14ac:dyDescent="0.25">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spans="1:26" ht="15.75" customHeight="1" x14ac:dyDescent="0.25">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spans="1:26" ht="15.75" customHeight="1" x14ac:dyDescent="0.25">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spans="1:26" ht="15.75" customHeight="1" x14ac:dyDescent="0.25">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spans="1:26" ht="15.75" customHeight="1" x14ac:dyDescent="0.25">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spans="1:26" ht="15.75" customHeight="1" x14ac:dyDescent="0.25">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spans="1:26" ht="15.75" customHeight="1" x14ac:dyDescent="0.25">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spans="1:26" ht="15.75" customHeight="1" x14ac:dyDescent="0.2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spans="1:26" ht="15.75" customHeight="1" x14ac:dyDescent="0.25">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spans="1:26" ht="15.75" customHeight="1" x14ac:dyDescent="0.25">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spans="1:26" ht="15.75" customHeight="1" x14ac:dyDescent="0.25">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spans="1:26" ht="15.75" customHeight="1" x14ac:dyDescent="0.25">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spans="1:26" ht="15.75" customHeight="1" x14ac:dyDescent="0.25">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spans="1:26" ht="15.75" customHeight="1" x14ac:dyDescent="0.25">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spans="1:26" ht="15.75" customHeight="1" x14ac:dyDescent="0.25">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spans="1:26" ht="15.75" customHeight="1" x14ac:dyDescent="0.25">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spans="1:26" ht="15.75" customHeight="1" x14ac:dyDescent="0.25">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spans="1:26" ht="15.75" customHeight="1" x14ac:dyDescent="0.2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spans="1:26" ht="15.75" customHeight="1" x14ac:dyDescent="0.25">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spans="1:26" ht="15.75" customHeight="1" x14ac:dyDescent="0.25">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spans="1:26" ht="15.75" customHeight="1" x14ac:dyDescent="0.25">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spans="1:26" ht="15.75" customHeight="1" x14ac:dyDescent="0.25">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spans="1:26" ht="15.75" customHeight="1" x14ac:dyDescent="0.25">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spans="1:26" ht="15.75" customHeight="1" x14ac:dyDescent="0.25">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spans="1:26" ht="15.75" customHeight="1" x14ac:dyDescent="0.25">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spans="1:26" ht="15.75" customHeight="1" x14ac:dyDescent="0.25">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spans="1:26" ht="15.75" customHeight="1" x14ac:dyDescent="0.25">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spans="1:26" ht="15.75" customHeight="1" x14ac:dyDescent="0.2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spans="1:26" ht="15.75" customHeight="1" x14ac:dyDescent="0.25">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spans="1:26" ht="15.75" customHeight="1" x14ac:dyDescent="0.25">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spans="1:26" ht="15.75" customHeight="1" x14ac:dyDescent="0.25">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spans="1:26" ht="15.75" customHeight="1" x14ac:dyDescent="0.25">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spans="1:26" ht="15.75" customHeight="1" x14ac:dyDescent="0.25">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spans="1:26" ht="15.75" customHeight="1" x14ac:dyDescent="0.25">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spans="1:26" ht="15.75" customHeight="1" x14ac:dyDescent="0.25">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spans="1:26" ht="15.75" customHeight="1" x14ac:dyDescent="0.25">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spans="1:26" ht="15.75" customHeight="1" x14ac:dyDescent="0.25">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spans="1:26" ht="15.75" customHeight="1" x14ac:dyDescent="0.2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spans="1:26" ht="15.75" customHeight="1" x14ac:dyDescent="0.25">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spans="1:26" ht="15.75" customHeight="1" x14ac:dyDescent="0.25">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spans="1:26" ht="15.75" customHeight="1" x14ac:dyDescent="0.25">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spans="1:26" ht="15.75" customHeight="1" x14ac:dyDescent="0.25">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spans="1:26" ht="15.75" customHeight="1" x14ac:dyDescent="0.25">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spans="1:26" ht="15.75" customHeight="1" x14ac:dyDescent="0.25">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spans="1:26" ht="15.75" customHeight="1" x14ac:dyDescent="0.25">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spans="1:26" ht="15.75" customHeight="1" x14ac:dyDescent="0.25">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spans="1:26" ht="15.75" customHeight="1" x14ac:dyDescent="0.25">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spans="1:26" ht="15.75" customHeight="1" x14ac:dyDescent="0.2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spans="1:26" ht="15.75" customHeight="1" x14ac:dyDescent="0.25">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spans="1:26" ht="15.75" customHeight="1" x14ac:dyDescent="0.25">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spans="1:26" ht="15.75" customHeight="1" x14ac:dyDescent="0.25">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spans="1:26" ht="15.75" customHeight="1" x14ac:dyDescent="0.25">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spans="1:26" ht="15.75" customHeight="1" x14ac:dyDescent="0.25">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spans="1:26" ht="15.75" customHeight="1" x14ac:dyDescent="0.25">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spans="1:26" ht="15.75" customHeight="1" x14ac:dyDescent="0.25">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spans="1:26" ht="15.75" customHeight="1" x14ac:dyDescent="0.25">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spans="1:26" ht="15.75" customHeight="1" x14ac:dyDescent="0.25">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spans="1:26" ht="15.75" customHeight="1" x14ac:dyDescent="0.2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spans="1:26" ht="15.75" customHeight="1" x14ac:dyDescent="0.25">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spans="1:26" ht="15.75" customHeight="1" x14ac:dyDescent="0.25">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spans="1:26" ht="15.75" customHeight="1" x14ac:dyDescent="0.25">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spans="1:26" ht="15.75" customHeight="1" x14ac:dyDescent="0.25">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spans="1:26" ht="15.75" customHeight="1" x14ac:dyDescent="0.25">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spans="1:26" ht="15.75" customHeight="1" x14ac:dyDescent="0.25">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spans="1:26" ht="15.75" customHeight="1" x14ac:dyDescent="0.25">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spans="1:26" ht="15.75" customHeight="1" x14ac:dyDescent="0.25">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spans="1:26" ht="15.75" customHeight="1" x14ac:dyDescent="0.25">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spans="1:26" ht="15.75" customHeight="1" x14ac:dyDescent="0.2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spans="1:26" ht="15.75" customHeight="1" x14ac:dyDescent="0.25">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spans="1:26" ht="15.75" customHeight="1" x14ac:dyDescent="0.25">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spans="1:26" ht="15.75" customHeight="1" x14ac:dyDescent="0.25">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spans="1:26" ht="15.75" customHeight="1" x14ac:dyDescent="0.25">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spans="1:26" ht="15.75" customHeight="1" x14ac:dyDescent="0.25">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spans="1:26" ht="15.75" customHeight="1" x14ac:dyDescent="0.25">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spans="1:26" ht="15.75" customHeight="1" x14ac:dyDescent="0.25">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spans="1:26" ht="15.75" customHeight="1" x14ac:dyDescent="0.25">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spans="1:26" ht="15.75" customHeight="1" x14ac:dyDescent="0.25">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spans="1:26" ht="15.75" customHeight="1" x14ac:dyDescent="0.2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spans="1:26" ht="15.75" customHeight="1" x14ac:dyDescent="0.25">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spans="1:26" ht="15.75" customHeight="1" x14ac:dyDescent="0.25">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spans="1:26" ht="15.75" customHeight="1" x14ac:dyDescent="0.25">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spans="1:26" ht="15.75" customHeight="1" x14ac:dyDescent="0.25">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spans="1:26" ht="15.75" customHeight="1" x14ac:dyDescent="0.25">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spans="1:26" ht="15.75" customHeight="1" x14ac:dyDescent="0.25">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spans="1:26" ht="15.75" customHeight="1" x14ac:dyDescent="0.25">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spans="1:26" ht="15.75" customHeight="1" x14ac:dyDescent="0.25">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spans="1:26" ht="15.75" customHeight="1" x14ac:dyDescent="0.25">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spans="1:26" ht="15.75" customHeight="1" x14ac:dyDescent="0.2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spans="1:26" ht="15.75" customHeight="1" x14ac:dyDescent="0.25">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spans="1:26" ht="15.75" customHeight="1" x14ac:dyDescent="0.25">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spans="1:26" ht="15.75" customHeight="1" x14ac:dyDescent="0.25">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spans="1:26" ht="15.75" customHeight="1" x14ac:dyDescent="0.25">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spans="1:26" ht="15.75" customHeight="1" x14ac:dyDescent="0.25">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spans="1:26" ht="15.75" customHeight="1" x14ac:dyDescent="0.25">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spans="1:26" ht="15.75" customHeight="1" x14ac:dyDescent="0.25">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spans="1:26" ht="15.75" customHeight="1" x14ac:dyDescent="0.25">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spans="1:26" ht="15.75" customHeight="1" x14ac:dyDescent="0.25">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spans="1:26" ht="15.75" customHeight="1" x14ac:dyDescent="0.2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spans="1:26" ht="15.75" customHeight="1" x14ac:dyDescent="0.25">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spans="1:26" ht="15.75" customHeight="1" x14ac:dyDescent="0.25">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spans="1:26" ht="15.75" customHeight="1" x14ac:dyDescent="0.25">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spans="1:26" ht="15.75" customHeight="1" x14ac:dyDescent="0.25">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spans="1:26" ht="15.75" customHeight="1" x14ac:dyDescent="0.25">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spans="1:26" ht="15.75" customHeight="1" x14ac:dyDescent="0.25">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spans="1:26" ht="15.75" customHeight="1" x14ac:dyDescent="0.25">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spans="1:26" ht="15.75" customHeight="1" x14ac:dyDescent="0.25">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spans="1:26" ht="15.75" customHeight="1" x14ac:dyDescent="0.25">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spans="1:26" ht="15.75" customHeight="1" x14ac:dyDescent="0.2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spans="1:26" ht="15.75" customHeight="1" x14ac:dyDescent="0.25">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spans="1:26" ht="15.75" customHeight="1" x14ac:dyDescent="0.25">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spans="1:26" ht="15.75" customHeight="1" x14ac:dyDescent="0.25">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spans="1:26" ht="15.75" customHeight="1" x14ac:dyDescent="0.25">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spans="1:26" ht="15.75" customHeight="1" x14ac:dyDescent="0.25">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spans="1:26" ht="15.75" customHeight="1" x14ac:dyDescent="0.25">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spans="1:26" ht="15.75" customHeight="1" x14ac:dyDescent="0.25">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spans="1:26" ht="15.75" customHeight="1" x14ac:dyDescent="0.25">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spans="1:26" ht="15.75" customHeight="1" x14ac:dyDescent="0.25">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spans="1:26" ht="15.75" customHeight="1" x14ac:dyDescent="0.2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spans="1:26" ht="15.75" customHeight="1" x14ac:dyDescent="0.25">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spans="1:26" ht="15.75" customHeight="1" x14ac:dyDescent="0.25">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spans="1:26" ht="15.75" customHeight="1" x14ac:dyDescent="0.25">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spans="1:26" ht="15.75" customHeight="1" x14ac:dyDescent="0.25">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spans="1:26" ht="15.75" customHeight="1" x14ac:dyDescent="0.25">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spans="1:26" ht="15.75" customHeight="1" x14ac:dyDescent="0.25">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spans="1:26" ht="15.75" customHeight="1" x14ac:dyDescent="0.25">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spans="1:26" ht="15.75" customHeight="1" x14ac:dyDescent="0.25">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spans="1:26" ht="15.75" customHeight="1" x14ac:dyDescent="0.25">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spans="1:26" ht="15.75" customHeight="1" x14ac:dyDescent="0.2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spans="1:26" ht="15.75" customHeight="1" x14ac:dyDescent="0.25">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spans="1:26" ht="15.75" customHeight="1" x14ac:dyDescent="0.25">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spans="1:26" ht="15.75" customHeight="1" x14ac:dyDescent="0.25">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spans="1:26" ht="15.75" customHeight="1" x14ac:dyDescent="0.25">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spans="1:26" ht="15.75" customHeight="1" x14ac:dyDescent="0.25">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spans="1:26" ht="15.75" customHeight="1" x14ac:dyDescent="0.25">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spans="1:26" ht="15.75" customHeight="1" x14ac:dyDescent="0.25">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spans="1:26" ht="15.75" customHeight="1" x14ac:dyDescent="0.25">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spans="1:26" ht="15.75" customHeight="1" x14ac:dyDescent="0.25">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spans="1:26" ht="15.75" customHeight="1" x14ac:dyDescent="0.2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spans="1:26" ht="15.75" customHeight="1" x14ac:dyDescent="0.25">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spans="1:26" ht="15.75" customHeight="1" x14ac:dyDescent="0.25">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spans="1:26" ht="15.75" customHeight="1" x14ac:dyDescent="0.25">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spans="1:26" ht="15.75" customHeight="1" x14ac:dyDescent="0.25">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spans="1:26" ht="15.75" customHeight="1" x14ac:dyDescent="0.25">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spans="1:26" ht="15.75" customHeight="1" x14ac:dyDescent="0.25">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spans="1:26" ht="15.75" customHeight="1" x14ac:dyDescent="0.25">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spans="1:26" ht="15.75" customHeight="1" x14ac:dyDescent="0.25">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spans="1:26" ht="15.75" customHeight="1" x14ac:dyDescent="0.25">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spans="1:26" ht="15.75" customHeight="1" x14ac:dyDescent="0.2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spans="1:26" ht="15.75" customHeight="1" x14ac:dyDescent="0.25">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spans="1:26" ht="15.75" customHeight="1" x14ac:dyDescent="0.25">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spans="1:26" ht="15.75" customHeight="1" x14ac:dyDescent="0.25">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spans="1:26" ht="15.75" customHeight="1" x14ac:dyDescent="0.25">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spans="1:26" ht="15.75" customHeight="1" x14ac:dyDescent="0.25">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spans="1:26" ht="15.75" customHeight="1" x14ac:dyDescent="0.25">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spans="1:26" ht="15.75" customHeight="1" x14ac:dyDescent="0.25">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spans="1:26" ht="15.75" customHeight="1" x14ac:dyDescent="0.25">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spans="1:26" ht="15.75" customHeight="1" x14ac:dyDescent="0.25">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spans="1:26" ht="15.75" customHeight="1" x14ac:dyDescent="0.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spans="1:26" ht="15.75" customHeight="1" x14ac:dyDescent="0.25">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spans="1:26" ht="15.75" customHeight="1" x14ac:dyDescent="0.25">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spans="1:26" ht="15.75" customHeight="1" x14ac:dyDescent="0.25">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spans="1:26" ht="15.75" customHeight="1" x14ac:dyDescent="0.25">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spans="1:26" ht="15.75" customHeight="1" x14ac:dyDescent="0.25">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spans="1:26" ht="15.75" customHeight="1" x14ac:dyDescent="0.25">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spans="1:26" ht="15.75" customHeight="1" x14ac:dyDescent="0.25">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spans="1:26" ht="15.75" customHeight="1" x14ac:dyDescent="0.25">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spans="1:26" ht="15.75" customHeight="1" x14ac:dyDescent="0.25">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spans="1:26" ht="15.75" customHeight="1" x14ac:dyDescent="0.2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spans="1:26" ht="15.75" customHeight="1" x14ac:dyDescent="0.25">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spans="1:26" ht="15.75" customHeight="1" x14ac:dyDescent="0.25">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spans="1:26" ht="15.75" customHeight="1" x14ac:dyDescent="0.25">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spans="1:26" ht="15.75" customHeight="1" x14ac:dyDescent="0.25">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spans="1:26" ht="15.75" customHeight="1" x14ac:dyDescent="0.25">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spans="1:26" ht="15.75" customHeight="1" x14ac:dyDescent="0.25">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spans="1:26" ht="15.75" customHeight="1" x14ac:dyDescent="0.25">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spans="1:26" ht="15.75" customHeight="1" x14ac:dyDescent="0.25">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spans="1:26" ht="15.75" customHeight="1" x14ac:dyDescent="0.25">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spans="1:26" ht="15.75" customHeight="1" x14ac:dyDescent="0.2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spans="1:26" ht="15.75" customHeight="1" x14ac:dyDescent="0.25">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spans="1:26" ht="15.75" customHeight="1" x14ac:dyDescent="0.25">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spans="1:26" ht="15.75" customHeight="1" x14ac:dyDescent="0.25">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spans="1:26" ht="15.75" customHeight="1" x14ac:dyDescent="0.25">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spans="1:26" ht="15.75" customHeight="1" x14ac:dyDescent="0.25">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spans="1:26" ht="15.75" customHeight="1" x14ac:dyDescent="0.25">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spans="1:26" ht="15.75" customHeight="1" x14ac:dyDescent="0.25">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spans="1:26" ht="15.75" customHeight="1" x14ac:dyDescent="0.25">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spans="1:26" ht="15.75" customHeight="1" x14ac:dyDescent="0.25">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spans="1:26" ht="15.75" customHeight="1" x14ac:dyDescent="0.2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spans="1:26" ht="15.75" customHeight="1" x14ac:dyDescent="0.25">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spans="1:26" ht="15.75" customHeight="1" x14ac:dyDescent="0.25">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spans="1:26" ht="15.75" customHeight="1" x14ac:dyDescent="0.25">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spans="1:26" ht="15.75" customHeight="1" x14ac:dyDescent="0.25">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spans="1:26" ht="15.75" customHeight="1" x14ac:dyDescent="0.25">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spans="1:26" ht="15.75" customHeight="1" x14ac:dyDescent="0.25">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spans="1:26" ht="15.75" customHeight="1" x14ac:dyDescent="0.25">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spans="1:26" ht="15.75" customHeight="1" x14ac:dyDescent="0.25">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spans="1:26" ht="15.75" customHeight="1" x14ac:dyDescent="0.25">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spans="1:26" ht="15.75" customHeight="1" x14ac:dyDescent="0.2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spans="1:26" ht="15.75" customHeight="1" x14ac:dyDescent="0.25">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spans="1:26" ht="15.75" customHeight="1" x14ac:dyDescent="0.25">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spans="1:26" ht="15.75" customHeight="1" x14ac:dyDescent="0.25">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spans="1:26" ht="15.75" customHeight="1" x14ac:dyDescent="0.25">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spans="1:26" ht="15.75" customHeight="1" x14ac:dyDescent="0.25">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spans="1:26" ht="15.75" customHeight="1" x14ac:dyDescent="0.25">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spans="1:26" ht="15.75" customHeight="1" x14ac:dyDescent="0.25">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spans="1:26" ht="15.75" customHeight="1" x14ac:dyDescent="0.25">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spans="1:26" ht="15.75" customHeight="1" x14ac:dyDescent="0.25">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spans="1:26" ht="15.75" customHeight="1" x14ac:dyDescent="0.2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spans="1:26" ht="15.75" customHeight="1" x14ac:dyDescent="0.25">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spans="1:26" ht="15.75" customHeight="1" x14ac:dyDescent="0.25">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spans="1:26" ht="15.75" customHeight="1" x14ac:dyDescent="0.25">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spans="1:26" ht="15.75" customHeight="1" x14ac:dyDescent="0.25">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spans="1:26" ht="15.75" customHeight="1" x14ac:dyDescent="0.25">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spans="1:26" ht="15.75" customHeight="1" x14ac:dyDescent="0.25">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spans="1:26" ht="15.75" customHeight="1" x14ac:dyDescent="0.25">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spans="1:26" ht="15.75" customHeight="1" x14ac:dyDescent="0.25">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spans="1:26" ht="15.75" customHeight="1" x14ac:dyDescent="0.25">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spans="1:26" ht="15.75" customHeight="1" x14ac:dyDescent="0.2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spans="1:26" ht="15.75" customHeight="1" x14ac:dyDescent="0.25">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spans="1:26" ht="15.75" customHeight="1" x14ac:dyDescent="0.25">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spans="1:26" ht="15.75" customHeight="1" x14ac:dyDescent="0.25">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spans="1:26" ht="15.75" customHeight="1" x14ac:dyDescent="0.25">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spans="1:26" ht="15.75" customHeight="1" x14ac:dyDescent="0.25">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spans="1:26" ht="15.75" customHeight="1" x14ac:dyDescent="0.25">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spans="1:26" ht="15.75" customHeight="1" x14ac:dyDescent="0.25">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spans="1:26" ht="15.75" customHeight="1" x14ac:dyDescent="0.25">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spans="1:26" ht="15.75" customHeight="1" x14ac:dyDescent="0.25">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spans="1:26" ht="15.75" customHeight="1" x14ac:dyDescent="0.2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spans="1:26" ht="15.75" customHeight="1" x14ac:dyDescent="0.25">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spans="1:26" ht="15.75" customHeight="1" x14ac:dyDescent="0.25">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spans="1:26" ht="15.75" customHeight="1" x14ac:dyDescent="0.25">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spans="1:26" ht="15.75" customHeight="1" x14ac:dyDescent="0.25">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spans="1:26" ht="15.75" customHeight="1" x14ac:dyDescent="0.25">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spans="1:26" ht="15.75" customHeight="1" x14ac:dyDescent="0.25">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spans="1:26" ht="15.75" customHeight="1" x14ac:dyDescent="0.25">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spans="1:26" ht="15.75" customHeight="1" x14ac:dyDescent="0.25">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spans="1:26" ht="15.75" customHeight="1" x14ac:dyDescent="0.25">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spans="1:26" ht="15.75" customHeight="1" x14ac:dyDescent="0.2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spans="1:26" ht="15.75" customHeight="1" x14ac:dyDescent="0.25">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spans="1:26" ht="15.75" customHeight="1" x14ac:dyDescent="0.25">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spans="1:26" ht="15.75" customHeight="1" x14ac:dyDescent="0.25">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spans="1:26" ht="15.75" customHeight="1" x14ac:dyDescent="0.25">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spans="1:26" ht="15.75" customHeight="1" x14ac:dyDescent="0.25">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spans="1:26" ht="15.75" customHeight="1" x14ac:dyDescent="0.25">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spans="1:26" ht="15.75" customHeight="1" x14ac:dyDescent="0.25">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spans="1:26" ht="15.75" customHeight="1" x14ac:dyDescent="0.25">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spans="1:26" ht="15.75" customHeight="1" x14ac:dyDescent="0.25">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spans="1:26" ht="15.75" customHeight="1" x14ac:dyDescent="0.2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spans="1:26" ht="15.75" customHeight="1" x14ac:dyDescent="0.25">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spans="1:26" ht="15.75" customHeight="1" x14ac:dyDescent="0.25">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spans="1:26" ht="15.75" customHeight="1" x14ac:dyDescent="0.25">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spans="1:26" ht="15.75" customHeight="1" x14ac:dyDescent="0.25">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spans="1:26" ht="15.75" customHeight="1" x14ac:dyDescent="0.25">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spans="1:26" ht="15.75" customHeight="1" x14ac:dyDescent="0.25">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spans="1:26" ht="15.75" customHeight="1" x14ac:dyDescent="0.25">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spans="1:26" ht="15.75" customHeight="1" x14ac:dyDescent="0.25">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spans="1:26" ht="15.75" customHeight="1" x14ac:dyDescent="0.25">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spans="1:26" ht="15.75" customHeight="1" x14ac:dyDescent="0.2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spans="1:26" ht="15.75" customHeight="1" x14ac:dyDescent="0.25">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spans="1:26" ht="15.75" customHeight="1" x14ac:dyDescent="0.25">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spans="1:26" ht="15.75" customHeight="1" x14ac:dyDescent="0.25">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spans="1:26" ht="15.75" customHeight="1" x14ac:dyDescent="0.25">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spans="1:26" ht="15.75" customHeight="1" x14ac:dyDescent="0.25">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spans="1:26" ht="15.75" customHeight="1" x14ac:dyDescent="0.25">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spans="1:26" ht="15.75" customHeight="1" x14ac:dyDescent="0.25">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spans="1:26" ht="15.75" customHeight="1" x14ac:dyDescent="0.25">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spans="1:26" ht="15.75" customHeight="1" x14ac:dyDescent="0.25">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spans="1:26" ht="15.75" customHeight="1" x14ac:dyDescent="0.2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spans="1:26" ht="15.75" customHeight="1" x14ac:dyDescent="0.25">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spans="1:26" ht="15.75" customHeight="1" x14ac:dyDescent="0.25">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spans="1:26" ht="15.75" customHeight="1" x14ac:dyDescent="0.25">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spans="1:26" ht="15.75" customHeight="1" x14ac:dyDescent="0.25">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spans="1:26" ht="15.75" customHeight="1" x14ac:dyDescent="0.25">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spans="1:26" ht="15.75" customHeight="1" x14ac:dyDescent="0.25">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spans="1:26" ht="15.75" customHeight="1" x14ac:dyDescent="0.25">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spans="1:26" ht="15.75" customHeight="1" x14ac:dyDescent="0.25">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spans="1:26" ht="15.75" customHeight="1" x14ac:dyDescent="0.25">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spans="1:26" ht="15.75" customHeight="1" x14ac:dyDescent="0.2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spans="1:26" ht="15.75" customHeight="1" x14ac:dyDescent="0.25">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spans="1:26" ht="15.75" customHeight="1" x14ac:dyDescent="0.25">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spans="1:26" ht="15.75" customHeight="1" x14ac:dyDescent="0.25">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spans="1:26" ht="15.75" customHeight="1" x14ac:dyDescent="0.25">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spans="1:26" ht="15.75" customHeight="1" x14ac:dyDescent="0.25">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spans="1:26" ht="15.75" customHeight="1" x14ac:dyDescent="0.25">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spans="1:26" ht="15.75" customHeight="1" x14ac:dyDescent="0.25">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spans="1:26" ht="15.75" customHeight="1" x14ac:dyDescent="0.25">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spans="1:26" ht="15.75" customHeight="1" x14ac:dyDescent="0.25">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spans="1:26" ht="15.75" customHeight="1" x14ac:dyDescent="0.2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spans="1:26" ht="15.75" customHeight="1" x14ac:dyDescent="0.25">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spans="1:26" ht="15.75" customHeight="1" x14ac:dyDescent="0.25">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spans="1:26" ht="15.75" customHeight="1" x14ac:dyDescent="0.25">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spans="1:26" ht="15.75" customHeight="1" x14ac:dyDescent="0.25">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spans="1:26" ht="15.75" customHeight="1" x14ac:dyDescent="0.25">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spans="1:26" ht="15.75" customHeight="1" x14ac:dyDescent="0.25">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spans="1:26" ht="15.75" customHeight="1" x14ac:dyDescent="0.25">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spans="1:26" ht="15.75" customHeight="1" x14ac:dyDescent="0.25">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spans="1:26" ht="15.75" customHeight="1" x14ac:dyDescent="0.25">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spans="1:26" ht="15.75" customHeight="1" x14ac:dyDescent="0.2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spans="1:26" ht="15.75" customHeight="1" x14ac:dyDescent="0.25">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spans="1:26" ht="15.75" customHeight="1" x14ac:dyDescent="0.25">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spans="1:26" ht="15.75" customHeight="1" x14ac:dyDescent="0.25">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spans="1:26" ht="15.75" customHeight="1" x14ac:dyDescent="0.25">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spans="1:26" ht="15.75" customHeight="1" x14ac:dyDescent="0.25">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spans="1:26" ht="15.75" customHeight="1" x14ac:dyDescent="0.25">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spans="1:26" ht="15.75" customHeight="1" x14ac:dyDescent="0.25">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spans="1:26" ht="15.75" customHeight="1" x14ac:dyDescent="0.25">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spans="1:26" ht="15.75" customHeight="1" x14ac:dyDescent="0.25">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spans="1:26" ht="15.75" customHeight="1" x14ac:dyDescent="0.2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spans="1:26" ht="15.75" customHeight="1" x14ac:dyDescent="0.25">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spans="1:26" ht="15.75" customHeight="1" x14ac:dyDescent="0.25">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spans="1:26" ht="15.75" customHeight="1" x14ac:dyDescent="0.25">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spans="1:26" ht="15.75" customHeight="1" x14ac:dyDescent="0.25">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spans="1:26" ht="15.75" customHeight="1" x14ac:dyDescent="0.25">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spans="1:26" ht="15.75" customHeight="1" x14ac:dyDescent="0.25">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spans="1:26" ht="15.75" customHeight="1" x14ac:dyDescent="0.25">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spans="1:26" ht="15.75" customHeight="1" x14ac:dyDescent="0.25">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spans="1:26" ht="15.75" customHeight="1" x14ac:dyDescent="0.25">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spans="1:26" ht="15.75" customHeight="1" x14ac:dyDescent="0.2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spans="1:26" ht="15.75" customHeight="1" x14ac:dyDescent="0.25">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spans="1:26" ht="15.75" customHeight="1" x14ac:dyDescent="0.25">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spans="1:26" ht="15.75" customHeight="1" x14ac:dyDescent="0.25">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spans="1:26" ht="15.75" customHeight="1" x14ac:dyDescent="0.25">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spans="1:26" ht="15.75" customHeight="1" x14ac:dyDescent="0.25">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spans="1:26" ht="15.75" customHeight="1" x14ac:dyDescent="0.25">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spans="1:26" ht="15.75" customHeight="1" x14ac:dyDescent="0.25">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spans="1:26" ht="15.75" customHeight="1" x14ac:dyDescent="0.25">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spans="1:26" ht="15.75" customHeight="1" x14ac:dyDescent="0.25">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spans="1:26" ht="15.75" customHeight="1" x14ac:dyDescent="0.2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spans="1:26" ht="15.75" customHeight="1" x14ac:dyDescent="0.25">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spans="1:26" ht="15.75" customHeight="1" x14ac:dyDescent="0.25">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spans="1:26" ht="15.75" customHeight="1" x14ac:dyDescent="0.25">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spans="1:26" ht="15.75" customHeight="1" x14ac:dyDescent="0.25">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spans="1:26" ht="15.75" customHeight="1" x14ac:dyDescent="0.25">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spans="1:26" ht="15.75" customHeight="1" x14ac:dyDescent="0.25">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spans="1:26" ht="15.75" customHeight="1" x14ac:dyDescent="0.25">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spans="1:26" ht="15.75" customHeight="1" x14ac:dyDescent="0.25">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spans="1:26" ht="15.75" customHeight="1" x14ac:dyDescent="0.25">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spans="1:26" ht="15.75" customHeight="1" x14ac:dyDescent="0.2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spans="1:26" ht="15.75" customHeight="1" x14ac:dyDescent="0.25">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spans="1:26" ht="15.75" customHeight="1" x14ac:dyDescent="0.25">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spans="1:26" ht="15.75" customHeight="1" x14ac:dyDescent="0.25">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spans="1:26" ht="15.75" customHeight="1" x14ac:dyDescent="0.25">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spans="1:26" ht="15.75" customHeight="1" x14ac:dyDescent="0.25">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spans="1:26" ht="15.75" customHeight="1" x14ac:dyDescent="0.25">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spans="1:26" ht="15.75" customHeight="1" x14ac:dyDescent="0.25">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spans="1:26" ht="15.75" customHeight="1" x14ac:dyDescent="0.25">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spans="1:26" ht="15.75" customHeight="1" x14ac:dyDescent="0.25">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spans="1:26" ht="15.75" customHeight="1" x14ac:dyDescent="0.2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spans="1:26" ht="15.75" customHeight="1" x14ac:dyDescent="0.25">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spans="1:26" ht="15.75" customHeight="1" x14ac:dyDescent="0.25">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spans="1:26" ht="15.75" customHeight="1" x14ac:dyDescent="0.25">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spans="1:26" ht="15.75" customHeight="1" x14ac:dyDescent="0.25">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spans="1:26" ht="15.75" customHeight="1" x14ac:dyDescent="0.25">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spans="1:26" ht="15.75" customHeight="1" x14ac:dyDescent="0.25">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spans="1:26" ht="15.75" customHeight="1" x14ac:dyDescent="0.25">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spans="1:26" ht="15.75" customHeight="1" x14ac:dyDescent="0.25">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spans="1:26" ht="15.75" customHeight="1" x14ac:dyDescent="0.25">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spans="1:26" ht="15.75" customHeight="1" x14ac:dyDescent="0.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spans="1:26" ht="15.75" customHeight="1" x14ac:dyDescent="0.25">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spans="1:26" ht="15.75" customHeight="1" x14ac:dyDescent="0.25">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spans="1:26" ht="15.75" customHeight="1" x14ac:dyDescent="0.25">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spans="1:26" ht="15.75" customHeight="1" x14ac:dyDescent="0.25">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spans="1:26" ht="15.75" customHeight="1" x14ac:dyDescent="0.25">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spans="1:26" ht="15.75" customHeight="1" x14ac:dyDescent="0.25">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spans="1:26" ht="15.75" customHeight="1" x14ac:dyDescent="0.25">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spans="1:26" ht="15.75" customHeight="1" x14ac:dyDescent="0.25">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spans="1:26" ht="15.75" customHeight="1" x14ac:dyDescent="0.25">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spans="1:26" ht="15.75" customHeight="1" x14ac:dyDescent="0.2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spans="1:26" ht="15.75" customHeight="1" x14ac:dyDescent="0.25">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spans="1:26" ht="15.75" customHeight="1" x14ac:dyDescent="0.25">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spans="1:26" ht="15.75" customHeight="1" x14ac:dyDescent="0.25">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spans="1:26" ht="15.75" customHeight="1" x14ac:dyDescent="0.25">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spans="1:26" ht="15.75" customHeight="1" x14ac:dyDescent="0.25">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spans="1:26" ht="15.75" customHeight="1" x14ac:dyDescent="0.25">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spans="1:26" ht="15.75" customHeight="1" x14ac:dyDescent="0.25">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spans="1:26" ht="15.75" customHeight="1" x14ac:dyDescent="0.25">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spans="1:26" ht="15.75" customHeight="1" x14ac:dyDescent="0.25">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spans="1:26" ht="15.75" customHeight="1" x14ac:dyDescent="0.2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spans="1:26" ht="15.75" customHeight="1" x14ac:dyDescent="0.25">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spans="1:26" ht="15.75" customHeight="1" x14ac:dyDescent="0.25">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spans="1:26" ht="15.75" customHeight="1" x14ac:dyDescent="0.25">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spans="1:26" ht="15.75" customHeight="1" x14ac:dyDescent="0.25">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spans="1:26" ht="15.75" customHeight="1" x14ac:dyDescent="0.25">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spans="1:26" ht="15.75" customHeight="1" x14ac:dyDescent="0.25">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spans="1:26" ht="15.75" customHeight="1" x14ac:dyDescent="0.25">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spans="1:26" ht="15.75" customHeight="1" x14ac:dyDescent="0.25">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spans="1:26" ht="15.75" customHeight="1" x14ac:dyDescent="0.25">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spans="1:26" ht="15.75" customHeight="1" x14ac:dyDescent="0.2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spans="1:26" ht="15.75" customHeight="1" x14ac:dyDescent="0.25">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spans="1:26" ht="15.75" customHeight="1" x14ac:dyDescent="0.25">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spans="1:26" ht="15.75" customHeight="1" x14ac:dyDescent="0.25">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spans="1:26" ht="15.75" customHeight="1" x14ac:dyDescent="0.25">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spans="1:26" ht="15.75" customHeight="1" x14ac:dyDescent="0.25">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spans="1:26" ht="15.75" customHeight="1" x14ac:dyDescent="0.25">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spans="1:26" ht="15.75" customHeight="1" x14ac:dyDescent="0.25">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spans="1:26" ht="15.75" customHeight="1" x14ac:dyDescent="0.25">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spans="1:26" ht="15.75" customHeight="1" x14ac:dyDescent="0.25">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spans="1:26" ht="15.75" customHeight="1" x14ac:dyDescent="0.2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spans="1:26" ht="15.75" customHeight="1" x14ac:dyDescent="0.25">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spans="1:26" ht="15.75" customHeight="1" x14ac:dyDescent="0.25">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spans="1:26" ht="15.75" customHeight="1" x14ac:dyDescent="0.25">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spans="1:26" ht="15.75" customHeight="1" x14ac:dyDescent="0.25">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spans="1:26" ht="15.75" customHeight="1" x14ac:dyDescent="0.25">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spans="1:26" ht="15.75" customHeight="1" x14ac:dyDescent="0.25">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spans="1:26" ht="15.75" customHeight="1" x14ac:dyDescent="0.25">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spans="1:26" ht="15.75" customHeight="1" x14ac:dyDescent="0.25">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spans="1:26" ht="15.75" customHeight="1" x14ac:dyDescent="0.25">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spans="1:26" ht="15.75" customHeight="1" x14ac:dyDescent="0.2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spans="1:26" ht="15.75" customHeight="1" x14ac:dyDescent="0.25">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spans="1:26" ht="15.75" customHeight="1" x14ac:dyDescent="0.25">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spans="1:26" ht="15.75" customHeight="1" x14ac:dyDescent="0.25">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spans="1:26" ht="15.75" customHeight="1" x14ac:dyDescent="0.25">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spans="1:26" ht="15.75" customHeight="1" x14ac:dyDescent="0.25">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spans="1:26" ht="15.75" customHeight="1" x14ac:dyDescent="0.25">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spans="1:26" ht="15.75" customHeight="1" x14ac:dyDescent="0.25">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spans="1:26" ht="15.75" customHeight="1" x14ac:dyDescent="0.25">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spans="1:26" ht="15.75" customHeight="1" x14ac:dyDescent="0.25">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spans="1:26" ht="15.75" customHeight="1" x14ac:dyDescent="0.2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spans="1:26" ht="15.75" customHeight="1" x14ac:dyDescent="0.25">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spans="1:26" ht="15.75" customHeight="1" x14ac:dyDescent="0.25">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spans="1:26" ht="15.75" customHeight="1" x14ac:dyDescent="0.25">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spans="1:26" ht="15.75" customHeight="1" x14ac:dyDescent="0.25">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spans="1:26" ht="15.75" customHeight="1" x14ac:dyDescent="0.25">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spans="1:26" ht="15.75" customHeight="1" x14ac:dyDescent="0.25">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spans="1:26" ht="15.75" customHeight="1" x14ac:dyDescent="0.25">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spans="1:26" ht="15.75" customHeight="1" x14ac:dyDescent="0.25">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spans="1:26" ht="15.75" customHeight="1" x14ac:dyDescent="0.25">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spans="1:26" ht="15.75" customHeight="1" x14ac:dyDescent="0.2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spans="1:26" ht="15.75" customHeight="1" x14ac:dyDescent="0.25">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spans="1:26" ht="15.75" customHeight="1" x14ac:dyDescent="0.25">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spans="1:26" ht="15.75" customHeight="1" x14ac:dyDescent="0.25">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spans="1:26" ht="15.75" customHeight="1" x14ac:dyDescent="0.25">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spans="1:26" ht="15.75" customHeight="1" x14ac:dyDescent="0.25">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spans="1:26" ht="15.75" customHeight="1" x14ac:dyDescent="0.25">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spans="1:26" ht="15.75" customHeight="1" x14ac:dyDescent="0.25">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spans="1:26" ht="15.75" customHeight="1" x14ac:dyDescent="0.25">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spans="1:26" ht="15.75" customHeight="1" x14ac:dyDescent="0.25">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spans="1:26" ht="15.75" customHeight="1" x14ac:dyDescent="0.2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spans="1:26" ht="15.75" customHeight="1" x14ac:dyDescent="0.25">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spans="1:26" ht="15.75" customHeight="1" x14ac:dyDescent="0.25">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spans="1:26" ht="15.75" customHeight="1" x14ac:dyDescent="0.25">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spans="1:26" ht="15.75" customHeight="1" x14ac:dyDescent="0.25">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spans="1:26" ht="15.75" customHeight="1" x14ac:dyDescent="0.25">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spans="1:26" ht="15.75" customHeight="1" x14ac:dyDescent="0.25">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spans="1:26" ht="15.75" customHeight="1" x14ac:dyDescent="0.25">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spans="1:26" ht="15.75" customHeight="1" x14ac:dyDescent="0.25">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spans="1:26" ht="15.75" customHeight="1" x14ac:dyDescent="0.25">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spans="1:26" ht="15.75" customHeight="1" x14ac:dyDescent="0.2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spans="1:26" ht="15.75" customHeight="1" x14ac:dyDescent="0.25">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spans="1:26" ht="15.75" customHeight="1" x14ac:dyDescent="0.25">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spans="1:26" ht="15.75" customHeight="1" x14ac:dyDescent="0.25">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spans="1:26" ht="15.75" customHeight="1" x14ac:dyDescent="0.25">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spans="1:26" ht="15.75" customHeight="1" x14ac:dyDescent="0.25">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spans="1:26" ht="15.75" customHeight="1" x14ac:dyDescent="0.25">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spans="1:26" ht="15.75" customHeight="1" x14ac:dyDescent="0.25">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spans="1:26" ht="15.75" customHeight="1" x14ac:dyDescent="0.25">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spans="1:26" ht="15.75" customHeight="1" x14ac:dyDescent="0.25">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spans="1:26" ht="15.75" customHeight="1" x14ac:dyDescent="0.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spans="1:26" ht="15.75" customHeight="1" x14ac:dyDescent="0.25">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spans="1:26" ht="15.75" customHeight="1" x14ac:dyDescent="0.25">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spans="1:26" ht="15.75" customHeight="1" x14ac:dyDescent="0.25">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spans="1:26" ht="15.75" customHeight="1" x14ac:dyDescent="0.25">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spans="1:26" ht="15.75" customHeight="1" x14ac:dyDescent="0.25">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spans="1:26" ht="15.75" customHeight="1" x14ac:dyDescent="0.25">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spans="1:26" ht="15.75" customHeight="1" x14ac:dyDescent="0.25">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spans="1:26" ht="15.75" customHeight="1" x14ac:dyDescent="0.25">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spans="1:26" ht="15.75" customHeight="1" x14ac:dyDescent="0.25">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spans="1:26" ht="15.75" customHeight="1" x14ac:dyDescent="0.2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spans="1:26" ht="15.75" customHeight="1" x14ac:dyDescent="0.25">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spans="1:26" ht="15.75" customHeight="1" x14ac:dyDescent="0.25">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spans="1:26" ht="15.75" customHeight="1" x14ac:dyDescent="0.25">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spans="1:26" ht="15.75" customHeight="1" x14ac:dyDescent="0.25">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spans="1:26" ht="15.75" customHeight="1" x14ac:dyDescent="0.25">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spans="1:26" ht="15.75" customHeight="1" x14ac:dyDescent="0.25">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spans="1:26" ht="15.75" customHeight="1" x14ac:dyDescent="0.25">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spans="1:26" ht="15.75" customHeight="1" x14ac:dyDescent="0.25">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spans="1:26" ht="15.75" customHeight="1" x14ac:dyDescent="0.25">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spans="1:26" ht="15.75" customHeight="1" x14ac:dyDescent="0.2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spans="1:26" ht="15.75" customHeight="1" x14ac:dyDescent="0.25">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spans="1:26" ht="15.75" customHeight="1" x14ac:dyDescent="0.25">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spans="1:26" ht="15.75" customHeight="1" x14ac:dyDescent="0.25">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spans="1:26" ht="15.75" customHeight="1" x14ac:dyDescent="0.25">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spans="1:26" ht="15.75" customHeight="1" x14ac:dyDescent="0.25">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spans="1:26" ht="15.75" customHeight="1" x14ac:dyDescent="0.25">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spans="1:26" ht="15.75" customHeight="1" x14ac:dyDescent="0.25">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spans="1:26" ht="15.75" customHeight="1" x14ac:dyDescent="0.25">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spans="1:26" ht="15.75" customHeight="1" x14ac:dyDescent="0.25">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spans="1:26" ht="15.75" customHeight="1" x14ac:dyDescent="0.2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spans="1:26" ht="15.75" customHeight="1" x14ac:dyDescent="0.25">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spans="1:26" ht="15.75" customHeight="1" x14ac:dyDescent="0.25">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spans="1:26" ht="15.75" customHeight="1" x14ac:dyDescent="0.25">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spans="1:26" ht="15.75" customHeight="1" x14ac:dyDescent="0.25">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spans="1:26" ht="15.75" customHeight="1" x14ac:dyDescent="0.25">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spans="1:26" ht="15.75" customHeight="1" x14ac:dyDescent="0.25">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spans="1:26" ht="15.75" customHeight="1" x14ac:dyDescent="0.25">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spans="1:26" ht="15.75" customHeight="1" x14ac:dyDescent="0.25">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spans="1:26" ht="15.75" customHeight="1" x14ac:dyDescent="0.25">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spans="1:26" ht="15.75" customHeight="1" x14ac:dyDescent="0.2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spans="1:26" ht="15.75" customHeight="1" x14ac:dyDescent="0.25">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spans="1:26" ht="15.75" customHeight="1" x14ac:dyDescent="0.25">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spans="1:26" ht="15.75" customHeight="1" x14ac:dyDescent="0.25">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spans="1:26" ht="15.75" customHeight="1" x14ac:dyDescent="0.25">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spans="1:26" ht="15.75" customHeight="1" x14ac:dyDescent="0.25">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spans="1:26" ht="15.75" customHeight="1" x14ac:dyDescent="0.25">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spans="1:26" ht="15.75" customHeight="1" x14ac:dyDescent="0.25">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spans="1:26" ht="15.75" customHeight="1" x14ac:dyDescent="0.25">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spans="1:26" ht="15.75" customHeight="1" x14ac:dyDescent="0.25">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spans="1:26" ht="15.75" customHeight="1" x14ac:dyDescent="0.2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spans="1:26" ht="15.75" customHeight="1" x14ac:dyDescent="0.25">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spans="1:26" ht="15.75" customHeight="1" x14ac:dyDescent="0.25">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spans="1:26" ht="15.75" customHeight="1" x14ac:dyDescent="0.25">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spans="1:26" ht="15.75" customHeight="1" x14ac:dyDescent="0.25">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spans="1:26" ht="15.75" customHeight="1" x14ac:dyDescent="0.25">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spans="1:26" ht="15.75" customHeight="1" x14ac:dyDescent="0.25">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spans="1:26" ht="15.75" customHeight="1" x14ac:dyDescent="0.25">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spans="1:26" ht="15.75" customHeight="1" x14ac:dyDescent="0.25">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spans="1:26" ht="15.75" customHeight="1" x14ac:dyDescent="0.25">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spans="1:26" ht="15.75" customHeight="1" x14ac:dyDescent="0.2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spans="1:26" ht="15.75" customHeight="1" x14ac:dyDescent="0.25">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spans="1:26" ht="15.75" customHeight="1" x14ac:dyDescent="0.25">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spans="1:26" ht="15.75" customHeight="1" x14ac:dyDescent="0.25">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spans="1:26" ht="15.75" customHeight="1" x14ac:dyDescent="0.25">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spans="1:26" ht="15.75" customHeight="1" x14ac:dyDescent="0.25">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spans="1:26" ht="15.75" customHeight="1" x14ac:dyDescent="0.25">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spans="1:26" ht="15.75" customHeight="1" x14ac:dyDescent="0.25">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spans="1:26" ht="15.75" customHeight="1" x14ac:dyDescent="0.25">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spans="1:26" ht="15.75" customHeight="1" x14ac:dyDescent="0.25">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spans="1:26" ht="15.75" customHeight="1" x14ac:dyDescent="0.2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spans="1:26" ht="15.75" customHeight="1" x14ac:dyDescent="0.25">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spans="1:26" ht="15.75" customHeight="1" x14ac:dyDescent="0.25">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spans="1:26" ht="15.75" customHeight="1" x14ac:dyDescent="0.25">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spans="1:26" ht="15.75" customHeight="1" x14ac:dyDescent="0.25">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spans="1:26" ht="15.75" customHeight="1" x14ac:dyDescent="0.25">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spans="1:26" ht="15.75" customHeight="1" x14ac:dyDescent="0.25">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spans="1:26" ht="15.75" customHeight="1" x14ac:dyDescent="0.25">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spans="1:26" ht="15.75" customHeight="1" x14ac:dyDescent="0.25">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spans="1:26" ht="15.75" customHeight="1" x14ac:dyDescent="0.25">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spans="1:26" ht="15.75" customHeight="1" x14ac:dyDescent="0.2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spans="1:26" ht="15.75" customHeight="1" x14ac:dyDescent="0.25">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spans="1:26" ht="15.75" customHeight="1" x14ac:dyDescent="0.25">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spans="1:26" ht="15.75" customHeight="1" x14ac:dyDescent="0.25">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spans="1:26" ht="15.75" customHeight="1" x14ac:dyDescent="0.25">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spans="1:26" ht="15.75" customHeight="1" x14ac:dyDescent="0.25">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spans="1:26" ht="15.75" customHeight="1" x14ac:dyDescent="0.25">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spans="1:26" ht="15.75" customHeight="1" x14ac:dyDescent="0.25">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spans="1:26" ht="15.75" customHeight="1" x14ac:dyDescent="0.25">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spans="1:26" ht="15.75" customHeight="1" x14ac:dyDescent="0.25">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spans="1:26" ht="15.75" customHeight="1" x14ac:dyDescent="0.2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spans="1:26" ht="15.75" customHeight="1" x14ac:dyDescent="0.25">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spans="1:26" ht="15.75" customHeight="1" x14ac:dyDescent="0.25">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spans="1:26" ht="15.75" customHeight="1" x14ac:dyDescent="0.25">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spans="1:26" ht="15.75" customHeight="1" x14ac:dyDescent="0.25">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spans="1:26" ht="15.75" customHeight="1" x14ac:dyDescent="0.25">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spans="1:26" ht="15.75" customHeight="1" x14ac:dyDescent="0.25">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spans="1:26" ht="15.75" customHeight="1" x14ac:dyDescent="0.25">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spans="1:26" ht="15.75" customHeight="1" x14ac:dyDescent="0.25">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spans="1:26" ht="15.75" customHeight="1" x14ac:dyDescent="0.25">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spans="1:26" ht="15.75" customHeight="1" x14ac:dyDescent="0.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spans="1:26" ht="15.75" customHeight="1" x14ac:dyDescent="0.25">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spans="1:26" ht="15.75" customHeight="1" x14ac:dyDescent="0.25">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spans="1:26" ht="15.75" customHeight="1" x14ac:dyDescent="0.25">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spans="1:26" ht="15.75" customHeight="1" x14ac:dyDescent="0.25">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spans="1:26" ht="15.75" customHeight="1" x14ac:dyDescent="0.25">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spans="1:26" ht="15.75" customHeight="1" x14ac:dyDescent="0.25">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spans="1:26" ht="15.75" customHeight="1" x14ac:dyDescent="0.25">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spans="1:26" ht="15.75" customHeight="1" x14ac:dyDescent="0.25">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spans="1:26" ht="15.75" customHeight="1" x14ac:dyDescent="0.25">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spans="1:26" ht="15.75" customHeight="1" x14ac:dyDescent="0.2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spans="1:26" ht="15.75" customHeight="1" x14ac:dyDescent="0.25">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spans="1:26" ht="15.75" customHeight="1" x14ac:dyDescent="0.25">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spans="1:26" ht="15.75" customHeight="1" x14ac:dyDescent="0.25">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spans="1:26" ht="15.75" customHeight="1" x14ac:dyDescent="0.25">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spans="1:26" ht="15.75" customHeight="1" x14ac:dyDescent="0.25">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spans="1:26" ht="15.75" customHeight="1" x14ac:dyDescent="0.25">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spans="1:26" ht="15.75" customHeight="1" x14ac:dyDescent="0.25">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spans="1:26" ht="15.75" customHeight="1" x14ac:dyDescent="0.25">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spans="1:26" ht="15.75" customHeight="1" x14ac:dyDescent="0.25">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spans="1:26" ht="15.75" customHeight="1" x14ac:dyDescent="0.2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spans="1:26" ht="15.75" customHeight="1" x14ac:dyDescent="0.25">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spans="1:26" ht="15.75" customHeight="1" x14ac:dyDescent="0.25">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spans="1:26" ht="15.75" customHeight="1" x14ac:dyDescent="0.25">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spans="1:26" ht="15.75" customHeight="1" x14ac:dyDescent="0.25">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spans="1:26" ht="15.75" customHeight="1" x14ac:dyDescent="0.25">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spans="1:26" ht="15.75" customHeight="1" x14ac:dyDescent="0.25">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spans="1:26" ht="15.75" customHeight="1" x14ac:dyDescent="0.25">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spans="1:26" ht="15.75" customHeight="1" x14ac:dyDescent="0.25">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spans="1:26" ht="15.75" customHeight="1" x14ac:dyDescent="0.25">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spans="1:26" ht="15.75" customHeight="1" x14ac:dyDescent="0.2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spans="1:26" ht="15.75" customHeight="1" x14ac:dyDescent="0.25">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spans="1:26" ht="15.75" customHeight="1" x14ac:dyDescent="0.25">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spans="1:26" ht="15.75" customHeight="1" x14ac:dyDescent="0.25">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spans="1:26" ht="15.75" customHeight="1" x14ac:dyDescent="0.25">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spans="1:26" ht="15.75" customHeight="1" x14ac:dyDescent="0.25">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spans="1:26" ht="15.75" customHeight="1" x14ac:dyDescent="0.25">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spans="1:26" ht="15.75" customHeight="1" x14ac:dyDescent="0.25">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spans="1:26" ht="15.75" customHeight="1" x14ac:dyDescent="0.25">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spans="1:26" ht="15.75" customHeight="1" x14ac:dyDescent="0.25">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spans="1:26" ht="15.75" customHeight="1" x14ac:dyDescent="0.2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spans="1:26" ht="15.75" customHeight="1" x14ac:dyDescent="0.25">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spans="1:26" ht="15.75" customHeight="1" x14ac:dyDescent="0.25">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spans="1:26" ht="15.75" customHeight="1" x14ac:dyDescent="0.25">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spans="1:26" ht="15.75" customHeight="1" x14ac:dyDescent="0.25">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spans="1:26" ht="15.75" customHeight="1" x14ac:dyDescent="0.25">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spans="1:26" ht="15.75" customHeight="1" x14ac:dyDescent="0.25">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spans="1:26" ht="15.75" customHeight="1" x14ac:dyDescent="0.25">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spans="1:26" ht="15.75" customHeight="1" x14ac:dyDescent="0.25">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spans="1:26" ht="15.75" customHeight="1" x14ac:dyDescent="0.25">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spans="1:26" ht="15.75" customHeight="1" x14ac:dyDescent="0.2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spans="1:26" ht="15.75" customHeight="1" x14ac:dyDescent="0.25">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spans="1:26" ht="15.75" customHeight="1" x14ac:dyDescent="0.25">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spans="1:26" ht="15.75" customHeight="1" x14ac:dyDescent="0.25">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spans="1:26" ht="15.75" customHeight="1" x14ac:dyDescent="0.25">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spans="1:26" ht="15.75" customHeight="1" x14ac:dyDescent="0.25">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spans="1:26" ht="15.75" customHeight="1" x14ac:dyDescent="0.25">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spans="1:26" ht="15.75" customHeight="1" x14ac:dyDescent="0.25">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spans="1:26" ht="15.75" customHeight="1" x14ac:dyDescent="0.25">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spans="1:26" ht="15.75" customHeight="1" x14ac:dyDescent="0.25">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spans="1:26" ht="15.75" customHeight="1" x14ac:dyDescent="0.2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spans="1:26" ht="15.75" customHeight="1" x14ac:dyDescent="0.25">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spans="1:26" ht="15.75" customHeight="1" x14ac:dyDescent="0.25">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spans="1:26" ht="15.75" customHeight="1" x14ac:dyDescent="0.25">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spans="1:26" ht="15.75" customHeight="1" x14ac:dyDescent="0.25">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spans="1:26" ht="15.75" customHeight="1" x14ac:dyDescent="0.25">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spans="1:26" ht="15.75" customHeight="1" x14ac:dyDescent="0.25">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spans="1:26" ht="15.75" customHeight="1" x14ac:dyDescent="0.25">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spans="1:26" ht="15.75" customHeight="1" x14ac:dyDescent="0.25">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spans="1:26" ht="15.75" customHeight="1" x14ac:dyDescent="0.25">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spans="1:26" ht="15.75" customHeight="1" x14ac:dyDescent="0.2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spans="1:26" ht="15.75" customHeight="1" x14ac:dyDescent="0.25">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spans="1:26" ht="15.75" customHeight="1" x14ac:dyDescent="0.25">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spans="1:26" ht="15.75" customHeight="1" x14ac:dyDescent="0.25">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spans="1:26" ht="15.75" customHeight="1" x14ac:dyDescent="0.25">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spans="1:26" ht="15.75" customHeight="1" x14ac:dyDescent="0.25">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spans="1:26" ht="15.75" customHeight="1" x14ac:dyDescent="0.25">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spans="1:26" ht="15.75" customHeight="1" x14ac:dyDescent="0.25">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spans="1:26" ht="15.75" customHeight="1" x14ac:dyDescent="0.25">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spans="1:26" ht="15.75" customHeight="1" x14ac:dyDescent="0.25">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spans="1:26" ht="15.75" customHeight="1" x14ac:dyDescent="0.2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spans="1:26" ht="15.75" customHeight="1" x14ac:dyDescent="0.25">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spans="1:26" ht="15.75" customHeight="1" x14ac:dyDescent="0.25">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spans="1:26" ht="15.75" customHeight="1" x14ac:dyDescent="0.25">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spans="1:26" ht="15.75" customHeight="1" x14ac:dyDescent="0.25">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spans="1:26" ht="15.75" customHeight="1" x14ac:dyDescent="0.25">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spans="1:26" ht="15.75" customHeight="1" x14ac:dyDescent="0.25">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spans="1:26" ht="15.75" customHeight="1" x14ac:dyDescent="0.25">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spans="1:26" ht="15.75" customHeight="1" x14ac:dyDescent="0.25">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spans="1:26" ht="15.75" customHeight="1" x14ac:dyDescent="0.25">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spans="1:26" ht="15.75" customHeight="1" x14ac:dyDescent="0.2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spans="1:26" ht="15.75" customHeight="1" x14ac:dyDescent="0.25">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spans="1:26" ht="15.75" customHeight="1" x14ac:dyDescent="0.25">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spans="1:26" ht="15.75" customHeight="1" x14ac:dyDescent="0.25">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spans="1:26" ht="15.75" customHeight="1" x14ac:dyDescent="0.25">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spans="1:26" ht="15.75" customHeight="1" x14ac:dyDescent="0.25">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spans="1:26" ht="15.75" customHeight="1" x14ac:dyDescent="0.25">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spans="1:26" ht="15.75" customHeight="1" x14ac:dyDescent="0.25">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spans="1:26" ht="15.75" customHeight="1" x14ac:dyDescent="0.25">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spans="1:26" ht="15.75" customHeight="1" x14ac:dyDescent="0.25">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spans="1:26" ht="15.75" customHeight="1" x14ac:dyDescent="0.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spans="1:26" ht="15.75" customHeight="1" x14ac:dyDescent="0.25">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spans="1:26" ht="15.75" customHeight="1" x14ac:dyDescent="0.25">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spans="1:26" ht="15.75" customHeight="1" x14ac:dyDescent="0.25">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spans="1:26" ht="15.75" customHeight="1" x14ac:dyDescent="0.25">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spans="1:26" ht="15.75" customHeight="1" x14ac:dyDescent="0.25">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spans="1:26" ht="15.75" customHeight="1" x14ac:dyDescent="0.25">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spans="1:26" ht="15.75" customHeight="1" x14ac:dyDescent="0.25">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spans="1:26" ht="15.75" customHeight="1" x14ac:dyDescent="0.25">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spans="1:26" ht="15.75" customHeight="1" x14ac:dyDescent="0.25">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spans="1:26" ht="15.75" customHeight="1" x14ac:dyDescent="0.2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spans="1:26" ht="15.75" customHeight="1" x14ac:dyDescent="0.25">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spans="1:26" ht="15.75" customHeight="1" x14ac:dyDescent="0.25">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spans="1:26" ht="15.75" customHeight="1" x14ac:dyDescent="0.25">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spans="1:26" ht="15.75" customHeight="1" x14ac:dyDescent="0.25">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spans="1:26" ht="15.75" customHeight="1" x14ac:dyDescent="0.25">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spans="1:26" ht="15.75" customHeight="1" x14ac:dyDescent="0.25">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spans="1:26" ht="15.75" customHeight="1" x14ac:dyDescent="0.25">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spans="1:26" ht="15.75" customHeight="1" x14ac:dyDescent="0.25">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spans="1:26" ht="15.75" customHeight="1" x14ac:dyDescent="0.25">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spans="1:26" ht="15.75" customHeight="1" x14ac:dyDescent="0.2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spans="1:26" ht="15.75" customHeight="1" x14ac:dyDescent="0.25">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spans="1:26" ht="15.75" customHeight="1" x14ac:dyDescent="0.25">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spans="1:26" ht="15.75" customHeight="1" x14ac:dyDescent="0.25">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spans="1:26" ht="15.75" customHeight="1" x14ac:dyDescent="0.25">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spans="1:26" ht="15.75" customHeight="1" x14ac:dyDescent="0.25">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spans="1:26" ht="15.75" customHeight="1" x14ac:dyDescent="0.25">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spans="1:26" ht="15.75" customHeight="1" x14ac:dyDescent="0.25">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spans="1:26" ht="15.75" customHeight="1" x14ac:dyDescent="0.25">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spans="1:26" ht="15.75" customHeight="1" x14ac:dyDescent="0.25">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spans="1:26" ht="15.75" customHeight="1" x14ac:dyDescent="0.2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spans="1:26" ht="15.75" customHeight="1" x14ac:dyDescent="0.25">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spans="1:26" ht="15.75" customHeight="1" x14ac:dyDescent="0.25">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spans="1:26" ht="15.75" customHeight="1" x14ac:dyDescent="0.25">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spans="1:26" ht="15.75" customHeight="1" x14ac:dyDescent="0.25">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spans="1:26" ht="15.75" customHeight="1" x14ac:dyDescent="0.25">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spans="1:26" ht="15.75" customHeight="1" x14ac:dyDescent="0.25">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spans="1:26" ht="15.75" customHeight="1" x14ac:dyDescent="0.25">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spans="1:26" ht="15.75" customHeight="1" x14ac:dyDescent="0.25">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spans="1:26" ht="15.75" customHeight="1" x14ac:dyDescent="0.25">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spans="1:26" ht="15.75" customHeight="1" x14ac:dyDescent="0.2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spans="1:26" ht="15.75" customHeight="1" x14ac:dyDescent="0.25">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spans="1:26" ht="15.75" customHeight="1" x14ac:dyDescent="0.25">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spans="1:26" ht="15.75" customHeight="1" x14ac:dyDescent="0.25">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spans="1:26" ht="15.75" customHeight="1" x14ac:dyDescent="0.25">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spans="1:26" ht="15.75" customHeight="1" x14ac:dyDescent="0.25">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spans="1:26" ht="15.75" customHeight="1" x14ac:dyDescent="0.25">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spans="1:26" ht="15.75" customHeight="1" x14ac:dyDescent="0.25">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spans="1:26" ht="15.75" customHeight="1" x14ac:dyDescent="0.25">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spans="1:26" ht="15.75" customHeight="1" x14ac:dyDescent="0.25">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spans="1:26" ht="15.75" customHeight="1" x14ac:dyDescent="0.2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spans="1:26" ht="15.75" customHeight="1" x14ac:dyDescent="0.25">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spans="1:26" ht="15.75" customHeight="1" x14ac:dyDescent="0.25">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spans="1:26" ht="15.75" customHeight="1" x14ac:dyDescent="0.25">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spans="1:26" ht="15.75" customHeight="1" x14ac:dyDescent="0.25">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spans="1:26" ht="15.75" customHeight="1" x14ac:dyDescent="0.25">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spans="1:26" ht="15.75" customHeight="1" x14ac:dyDescent="0.25">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spans="1:26" ht="15.75" customHeight="1" x14ac:dyDescent="0.25">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spans="1:26" ht="15.75" customHeight="1" x14ac:dyDescent="0.25">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spans="1:26" ht="15.75" customHeight="1" x14ac:dyDescent="0.25">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spans="1:26" ht="15.75" customHeight="1" x14ac:dyDescent="0.2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spans="1:26" ht="15.75" customHeight="1" x14ac:dyDescent="0.25">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spans="1:26" ht="15.75" customHeight="1" x14ac:dyDescent="0.25">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spans="1:26" ht="15.75" customHeight="1" x14ac:dyDescent="0.25">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spans="1:26" ht="15.75" customHeight="1" x14ac:dyDescent="0.25">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spans="1:26" ht="15.75" customHeight="1" x14ac:dyDescent="0.25">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spans="1:26" ht="15.75" customHeight="1" x14ac:dyDescent="0.25">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spans="1:26" ht="15.75" customHeight="1" x14ac:dyDescent="0.25">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spans="1:26" ht="15.75" customHeight="1" x14ac:dyDescent="0.25">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spans="1:26" ht="15.75" customHeight="1" x14ac:dyDescent="0.25">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spans="1:26" ht="15.75" customHeight="1" x14ac:dyDescent="0.2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spans="1:26" ht="15.75" customHeight="1" x14ac:dyDescent="0.25">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spans="1:26" ht="15.75" customHeight="1" x14ac:dyDescent="0.25">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spans="1:26" ht="15.75" customHeight="1" x14ac:dyDescent="0.25">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spans="1:26" ht="15.75" customHeight="1" x14ac:dyDescent="0.25">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spans="1:26" ht="15.75" customHeight="1" x14ac:dyDescent="0.25">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row r="1001" spans="1:26" ht="15.75" customHeight="1" x14ac:dyDescent="0.25">
      <c r="A1001" s="5"/>
      <c r="B1001" s="5"/>
      <c r="C1001" s="5"/>
      <c r="D1001" s="5"/>
      <c r="E1001" s="5"/>
      <c r="F1001" s="5"/>
      <c r="G1001" s="5"/>
      <c r="H1001" s="5"/>
      <c r="I1001" s="5"/>
      <c r="J1001" s="5"/>
      <c r="K1001" s="5"/>
      <c r="L1001" s="5"/>
      <c r="M1001" s="5"/>
      <c r="N1001" s="5"/>
      <c r="O1001" s="5"/>
      <c r="P1001" s="5"/>
      <c r="Q1001" s="5"/>
      <c r="R1001" s="5"/>
      <c r="S1001" s="5"/>
      <c r="T1001" s="5"/>
      <c r="U1001" s="5"/>
      <c r="V1001" s="5"/>
      <c r="W1001" s="5"/>
      <c r="X1001" s="5"/>
      <c r="Y1001" s="5"/>
      <c r="Z1001" s="5"/>
    </row>
  </sheetData>
  <autoFilter ref="A2:I8" xr:uid="{00000000-0001-0000-1D00-000000000000}"/>
  <mergeCells count="1">
    <mergeCell ref="A1:I1"/>
  </mergeCells>
  <pageMargins left="0.7" right="0.7" top="0.75" bottom="0.75" header="0" footer="0"/>
  <pageSetup orientation="landscape"/>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FEADC6-C9C7-40ED-A532-6B45F4EC3A39}">
  <dimension ref="A1:C8"/>
  <sheetViews>
    <sheetView zoomScale="80" zoomScaleNormal="80" workbookViewId="0">
      <selection activeCell="B2" sqref="B2"/>
    </sheetView>
  </sheetViews>
  <sheetFormatPr baseColWidth="10" defaultColWidth="10.85546875" defaultRowHeight="15" x14ac:dyDescent="0.25"/>
  <cols>
    <col min="1" max="1" width="31.7109375" style="23" customWidth="1"/>
    <col min="2" max="2" width="21.42578125" style="23" customWidth="1"/>
    <col min="3" max="3" width="102.5703125" style="23" customWidth="1"/>
    <col min="4" max="16384" width="10.85546875" style="23"/>
  </cols>
  <sheetData>
    <row r="1" spans="1:3" ht="66" customHeight="1" thickBot="1" x14ac:dyDescent="0.3">
      <c r="A1" s="27" t="s">
        <v>465</v>
      </c>
      <c r="B1" s="27" t="s">
        <v>448</v>
      </c>
      <c r="C1" s="27" t="s">
        <v>449</v>
      </c>
    </row>
    <row r="2" spans="1:3" ht="48.75" customHeight="1" thickBot="1" x14ac:dyDescent="0.3">
      <c r="A2" s="21" t="s">
        <v>70</v>
      </c>
      <c r="B2" s="26">
        <f>COUNTIF(UA015A!G3:G11,"BIENESTAR UNIVERSITARIO")</f>
        <v>1</v>
      </c>
      <c r="C2" s="24" t="s">
        <v>472</v>
      </c>
    </row>
    <row r="3" spans="1:3" ht="33" customHeight="1" thickBot="1" x14ac:dyDescent="0.3">
      <c r="A3" s="21" t="s">
        <v>347</v>
      </c>
      <c r="B3" s="26">
        <f>COUNTIF(UA015A!G3:G12,"CURRÍCULO")</f>
        <v>1</v>
      </c>
      <c r="C3" s="24" t="s">
        <v>473</v>
      </c>
    </row>
    <row r="4" spans="1:3" ht="31.5" customHeight="1" thickBot="1" x14ac:dyDescent="0.3">
      <c r="A4" s="21" t="s">
        <v>45</v>
      </c>
      <c r="B4" s="26">
        <f>COUNTIF(UA015A!G3:G13,"DIÁLOGO DE SABERES")</f>
        <v>1</v>
      </c>
      <c r="C4" s="24" t="s">
        <v>474</v>
      </c>
    </row>
    <row r="5" spans="1:3" ht="31.5" customHeight="1" thickBot="1" x14ac:dyDescent="0.3">
      <c r="A5" s="21" t="s">
        <v>428</v>
      </c>
      <c r="B5" s="26">
        <f>COUNTIF(UA015A!G3:G14,"EDUCACIÓN ")</f>
        <v>1</v>
      </c>
      <c r="C5" s="24" t="s">
        <v>475</v>
      </c>
    </row>
    <row r="6" spans="1:3" ht="31.5" customHeight="1" thickBot="1" x14ac:dyDescent="0.3">
      <c r="A6" s="21" t="s">
        <v>430</v>
      </c>
      <c r="B6" s="26">
        <f>COUNTIF(UA015A!G3:G15,"INCLUSIÓN")</f>
        <v>1</v>
      </c>
      <c r="C6" s="24" t="s">
        <v>469</v>
      </c>
    </row>
    <row r="7" spans="1:3" ht="31.5" customHeight="1" thickBot="1" x14ac:dyDescent="0.3">
      <c r="A7" s="21" t="s">
        <v>57</v>
      </c>
      <c r="B7" s="26">
        <f>COUNTIF(UA015A!G3:G16,"PARTICULARIDADES DE SEDE")</f>
        <v>1</v>
      </c>
      <c r="C7" s="24" t="s">
        <v>450</v>
      </c>
    </row>
    <row r="8" spans="1:3" ht="35.25" customHeight="1" thickBot="1" x14ac:dyDescent="0.3">
      <c r="A8" s="22" t="s">
        <v>451</v>
      </c>
      <c r="B8" s="25">
        <f>SUM(B2:B7)</f>
        <v>6</v>
      </c>
      <c r="C8" s="24"/>
    </row>
  </sheetData>
  <pageMargins left="0.7" right="0.7" top="0.75" bottom="0.75" header="0.3" footer="0.3"/>
  <drawing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H1001"/>
  <sheetViews>
    <sheetView workbookViewId="0">
      <selection activeCell="F11" sqref="F11"/>
    </sheetView>
  </sheetViews>
  <sheetFormatPr baseColWidth="10" defaultColWidth="14.42578125" defaultRowHeight="15" customHeight="1" x14ac:dyDescent="0.25"/>
  <cols>
    <col min="1" max="1" width="15.5703125" customWidth="1"/>
    <col min="2" max="2" width="7.42578125" customWidth="1"/>
    <col min="3" max="3" width="9.28515625" customWidth="1"/>
    <col min="4" max="4" width="14.7109375" customWidth="1"/>
    <col min="5" max="6" width="10.7109375" customWidth="1"/>
    <col min="7" max="7" width="14.5703125" customWidth="1"/>
    <col min="8" max="8" width="16.5703125" customWidth="1"/>
  </cols>
  <sheetData>
    <row r="1" spans="1:8" ht="15" customHeight="1" thickBot="1" x14ac:dyDescent="0.3">
      <c r="A1" s="73" t="s">
        <v>513</v>
      </c>
      <c r="B1" s="73"/>
      <c r="C1" s="73"/>
      <c r="D1" s="73"/>
      <c r="E1" s="73"/>
      <c r="F1" s="73"/>
      <c r="G1" s="73"/>
      <c r="H1" s="73"/>
    </row>
    <row r="2" spans="1:8" ht="32.25" thickBot="1" x14ac:dyDescent="0.3">
      <c r="A2" s="47" t="s">
        <v>391</v>
      </c>
      <c r="B2" s="48" t="s">
        <v>77</v>
      </c>
      <c r="C2" s="48" t="s">
        <v>2</v>
      </c>
      <c r="D2" s="47" t="s">
        <v>434</v>
      </c>
      <c r="E2" s="48" t="s">
        <v>435</v>
      </c>
      <c r="F2" s="48" t="s">
        <v>4</v>
      </c>
      <c r="G2" s="48" t="s">
        <v>5</v>
      </c>
      <c r="H2" s="48" t="s">
        <v>6</v>
      </c>
    </row>
    <row r="3" spans="1:8" ht="33.6" customHeight="1" x14ac:dyDescent="0.25">
      <c r="A3" s="74" t="s">
        <v>7</v>
      </c>
      <c r="B3" s="75"/>
      <c r="C3" s="75"/>
      <c r="D3" s="74" t="s">
        <v>436</v>
      </c>
      <c r="E3" s="75"/>
      <c r="F3" s="75"/>
      <c r="G3" s="75"/>
      <c r="H3" s="75"/>
    </row>
    <row r="22" ht="15.75" customHeight="1" x14ac:dyDescent="0.25"/>
    <row r="23" ht="15.75" customHeight="1" x14ac:dyDescent="0.25"/>
    <row r="24" ht="15.75" customHeight="1" x14ac:dyDescent="0.25"/>
    <row r="25" ht="15.75" customHeight="1" x14ac:dyDescent="0.25"/>
    <row r="26" ht="15.75" customHeight="1" x14ac:dyDescent="0.25"/>
    <row r="27" ht="15.75" customHeight="1" x14ac:dyDescent="0.25"/>
    <row r="28" ht="15.75" customHeight="1" x14ac:dyDescent="0.25"/>
    <row r="29" ht="15.75" customHeight="1" x14ac:dyDescent="0.25"/>
    <row r="30" ht="15.75" customHeight="1" x14ac:dyDescent="0.25"/>
    <row r="31" ht="15.75" customHeight="1" x14ac:dyDescent="0.25"/>
    <row r="32" ht="15.75" customHeight="1" x14ac:dyDescent="0.25"/>
    <row r="33" ht="15.75" customHeight="1" x14ac:dyDescent="0.25"/>
    <row r="34" ht="15.75" customHeight="1" x14ac:dyDescent="0.25"/>
    <row r="35" ht="15.75" customHeight="1" x14ac:dyDescent="0.25"/>
    <row r="36" ht="15.75" customHeight="1" x14ac:dyDescent="0.25"/>
    <row r="37" ht="15.75" customHeight="1" x14ac:dyDescent="0.25"/>
    <row r="38" ht="15.75" customHeight="1" x14ac:dyDescent="0.25"/>
    <row r="39" ht="15.75" customHeight="1" x14ac:dyDescent="0.25"/>
    <row r="40" ht="15.75" customHeight="1" x14ac:dyDescent="0.25"/>
    <row r="41" ht="15.75" customHeight="1" x14ac:dyDescent="0.25"/>
    <row r="42" ht="15.75" customHeight="1" x14ac:dyDescent="0.25"/>
    <row r="43" ht="15.75" customHeight="1" x14ac:dyDescent="0.25"/>
    <row r="44" ht="15.75" customHeight="1" x14ac:dyDescent="0.25"/>
    <row r="45" ht="15.75" customHeight="1" x14ac:dyDescent="0.25"/>
    <row r="46" ht="15.75" customHeight="1" x14ac:dyDescent="0.25"/>
    <row r="47" ht="15.75" customHeight="1" x14ac:dyDescent="0.25"/>
    <row r="48" ht="15.75" customHeight="1" x14ac:dyDescent="0.25"/>
    <row r="49" ht="15.75" customHeight="1" x14ac:dyDescent="0.25"/>
    <row r="50" ht="15.75" customHeight="1" x14ac:dyDescent="0.25"/>
    <row r="51" ht="15.75" customHeight="1" x14ac:dyDescent="0.25"/>
    <row r="52" ht="15.75" customHeight="1" x14ac:dyDescent="0.25"/>
    <row r="53" ht="15.75" customHeight="1" x14ac:dyDescent="0.25"/>
    <row r="54" ht="15.75" customHeight="1" x14ac:dyDescent="0.25"/>
    <row r="55" ht="15.75" customHeight="1" x14ac:dyDescent="0.25"/>
    <row r="56" ht="15.75" customHeight="1" x14ac:dyDescent="0.25"/>
    <row r="57" ht="15.75" customHeight="1" x14ac:dyDescent="0.25"/>
    <row r="58" ht="15.75" customHeight="1" x14ac:dyDescent="0.25"/>
    <row r="59" ht="15.75" customHeight="1" x14ac:dyDescent="0.25"/>
    <row r="60" ht="15.75" customHeight="1" x14ac:dyDescent="0.25"/>
    <row r="61" ht="15.75" customHeight="1" x14ac:dyDescent="0.25"/>
    <row r="62" ht="15.75" customHeight="1" x14ac:dyDescent="0.25"/>
    <row r="63" ht="15.75" customHeight="1" x14ac:dyDescent="0.25"/>
    <row r="64" ht="15.75" customHeight="1" x14ac:dyDescent="0.25"/>
    <row r="65" ht="15.75" customHeight="1" x14ac:dyDescent="0.25"/>
    <row r="66" ht="15.75" customHeight="1" x14ac:dyDescent="0.25"/>
    <row r="67" ht="15.75" customHeight="1" x14ac:dyDescent="0.25"/>
    <row r="68" ht="15.75" customHeight="1" x14ac:dyDescent="0.25"/>
    <row r="69" ht="15.75" customHeight="1" x14ac:dyDescent="0.25"/>
    <row r="70" ht="15.75" customHeight="1" x14ac:dyDescent="0.25"/>
    <row r="71" ht="15.75" customHeight="1" x14ac:dyDescent="0.25"/>
    <row r="72" ht="15.75" customHeight="1" x14ac:dyDescent="0.25"/>
    <row r="73" ht="15.75" customHeight="1" x14ac:dyDescent="0.25"/>
    <row r="74" ht="15.75" customHeight="1" x14ac:dyDescent="0.25"/>
    <row r="75" ht="15.75" customHeight="1" x14ac:dyDescent="0.25"/>
    <row r="76" ht="15.75" customHeight="1" x14ac:dyDescent="0.25"/>
    <row r="77" ht="15.75" customHeight="1" x14ac:dyDescent="0.25"/>
    <row r="78" ht="15.75" customHeight="1" x14ac:dyDescent="0.25"/>
    <row r="79" ht="15.75" customHeight="1" x14ac:dyDescent="0.25"/>
    <row r="80"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row r="1001" ht="15.75" customHeight="1" x14ac:dyDescent="0.25"/>
  </sheetData>
  <mergeCells count="3">
    <mergeCell ref="A3:C3"/>
    <mergeCell ref="D3:H3"/>
    <mergeCell ref="A1:H1"/>
  </mergeCells>
  <pageMargins left="0.7" right="0.7" top="0.75" bottom="0.75" header="0" footer="0"/>
  <pageSetup orientation="landscape"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Z1001"/>
  <sheetViews>
    <sheetView topLeftCell="A10" workbookViewId="0">
      <selection activeCell="C3" sqref="C3:C11"/>
    </sheetView>
  </sheetViews>
  <sheetFormatPr baseColWidth="10" defaultColWidth="14.42578125" defaultRowHeight="15" customHeight="1" x14ac:dyDescent="0.25"/>
  <cols>
    <col min="1" max="1" width="17.7109375" customWidth="1"/>
    <col min="2" max="2" width="15.5703125" customWidth="1"/>
    <col min="3" max="3" width="15.42578125" customWidth="1"/>
    <col min="4" max="4" width="7.7109375" customWidth="1"/>
    <col min="5" max="5" width="13.140625" customWidth="1"/>
    <col min="6" max="6" width="21.42578125" customWidth="1"/>
    <col min="7" max="7" width="22.85546875" customWidth="1"/>
    <col min="8" max="8" width="71" customWidth="1"/>
    <col min="9" max="9" width="16.5703125" customWidth="1"/>
  </cols>
  <sheetData>
    <row r="1" spans="1:26" ht="15" customHeight="1" thickBot="1" x14ac:dyDescent="0.3">
      <c r="A1" s="73" t="s">
        <v>513</v>
      </c>
      <c r="B1" s="73"/>
      <c r="C1" s="73"/>
      <c r="D1" s="73"/>
      <c r="E1" s="73"/>
      <c r="F1" s="73"/>
      <c r="G1" s="73"/>
      <c r="H1" s="73"/>
      <c r="I1" s="73"/>
    </row>
    <row r="2" spans="1:26" ht="32.25" thickBot="1" x14ac:dyDescent="0.3">
      <c r="A2" s="34" t="s">
        <v>9</v>
      </c>
      <c r="B2" s="34" t="s">
        <v>10</v>
      </c>
      <c r="C2" s="34" t="s">
        <v>11</v>
      </c>
      <c r="D2" s="34" t="s">
        <v>12</v>
      </c>
      <c r="E2" s="34" t="s">
        <v>13</v>
      </c>
      <c r="F2" s="34" t="s">
        <v>14</v>
      </c>
      <c r="G2" s="34" t="s">
        <v>15</v>
      </c>
      <c r="H2" s="34" t="s">
        <v>16</v>
      </c>
      <c r="I2" s="34" t="s">
        <v>17</v>
      </c>
      <c r="J2" s="5"/>
      <c r="K2" s="5"/>
      <c r="L2" s="5"/>
      <c r="M2" s="5"/>
      <c r="N2" s="5"/>
      <c r="O2" s="5"/>
      <c r="P2" s="5"/>
      <c r="Q2" s="5"/>
      <c r="R2" s="5"/>
      <c r="S2" s="5"/>
      <c r="T2" s="5"/>
      <c r="U2" s="5"/>
      <c r="V2" s="5"/>
      <c r="W2" s="5"/>
      <c r="X2" s="5"/>
      <c r="Y2" s="5"/>
      <c r="Z2" s="5"/>
    </row>
    <row r="3" spans="1:26" ht="174" thickBot="1" x14ac:dyDescent="0.3">
      <c r="A3" s="36">
        <v>259</v>
      </c>
      <c r="B3" s="36">
        <v>8</v>
      </c>
      <c r="C3" s="36" t="s">
        <v>18</v>
      </c>
      <c r="D3" s="36">
        <v>4</v>
      </c>
      <c r="E3" s="36" t="s">
        <v>207</v>
      </c>
      <c r="F3" s="36" t="s">
        <v>437</v>
      </c>
      <c r="G3" s="36" t="s">
        <v>21</v>
      </c>
      <c r="H3" s="38" t="s">
        <v>438</v>
      </c>
      <c r="I3" s="39" t="s">
        <v>69</v>
      </c>
      <c r="J3" s="5"/>
      <c r="K3" s="5"/>
      <c r="L3" s="5"/>
      <c r="M3" s="5"/>
      <c r="N3" s="5"/>
      <c r="O3" s="5"/>
      <c r="P3" s="5"/>
      <c r="Q3" s="5"/>
      <c r="R3" s="5"/>
      <c r="S3" s="5"/>
      <c r="T3" s="5"/>
      <c r="U3" s="5"/>
      <c r="V3" s="5"/>
      <c r="W3" s="5"/>
      <c r="X3" s="5"/>
      <c r="Y3" s="5"/>
      <c r="Z3" s="5"/>
    </row>
    <row r="4" spans="1:26" ht="189.75" thickBot="1" x14ac:dyDescent="0.3">
      <c r="A4" s="36">
        <v>260</v>
      </c>
      <c r="B4" s="36">
        <v>8</v>
      </c>
      <c r="C4" s="36" t="s">
        <v>18</v>
      </c>
      <c r="D4" s="36">
        <v>4</v>
      </c>
      <c r="E4" s="36" t="s">
        <v>207</v>
      </c>
      <c r="F4" s="36" t="s">
        <v>437</v>
      </c>
      <c r="G4" s="36" t="s">
        <v>57</v>
      </c>
      <c r="H4" s="38" t="s">
        <v>439</v>
      </c>
      <c r="I4" s="39" t="s">
        <v>69</v>
      </c>
      <c r="J4" s="5"/>
      <c r="K4" s="5"/>
      <c r="L4" s="5"/>
      <c r="M4" s="5"/>
      <c r="N4" s="5"/>
      <c r="O4" s="5"/>
      <c r="P4" s="5"/>
      <c r="Q4" s="5"/>
      <c r="R4" s="5"/>
      <c r="S4" s="5"/>
      <c r="T4" s="5"/>
      <c r="U4" s="5"/>
      <c r="V4" s="5"/>
      <c r="W4" s="5"/>
      <c r="X4" s="5"/>
      <c r="Y4" s="5"/>
      <c r="Z4" s="5"/>
    </row>
    <row r="5" spans="1:26" ht="409.6" thickBot="1" x14ac:dyDescent="0.3">
      <c r="A5" s="36">
        <v>261</v>
      </c>
      <c r="B5" s="36">
        <v>8</v>
      </c>
      <c r="C5" s="36" t="s">
        <v>18</v>
      </c>
      <c r="D5" s="36">
        <v>4</v>
      </c>
      <c r="E5" s="36" t="s">
        <v>207</v>
      </c>
      <c r="F5" s="36" t="s">
        <v>437</v>
      </c>
      <c r="G5" s="36" t="s">
        <v>21</v>
      </c>
      <c r="H5" s="38" t="s">
        <v>440</v>
      </c>
      <c r="I5" s="39" t="s">
        <v>69</v>
      </c>
      <c r="J5" s="5"/>
      <c r="K5" s="5"/>
      <c r="L5" s="5"/>
      <c r="M5" s="5"/>
      <c r="N5" s="5"/>
      <c r="O5" s="5"/>
      <c r="P5" s="5"/>
      <c r="Q5" s="5"/>
      <c r="R5" s="5"/>
      <c r="S5" s="5"/>
      <c r="T5" s="5"/>
      <c r="U5" s="5"/>
      <c r="V5" s="5"/>
      <c r="W5" s="5"/>
      <c r="X5" s="5"/>
      <c r="Y5" s="5"/>
      <c r="Z5" s="5"/>
    </row>
    <row r="6" spans="1:26" ht="205.5" thickBot="1" x14ac:dyDescent="0.3">
      <c r="A6" s="36">
        <v>262</v>
      </c>
      <c r="B6" s="36">
        <v>8</v>
      </c>
      <c r="C6" s="36" t="s">
        <v>18</v>
      </c>
      <c r="D6" s="36">
        <v>4</v>
      </c>
      <c r="E6" s="36" t="s">
        <v>207</v>
      </c>
      <c r="F6" s="36" t="s">
        <v>437</v>
      </c>
      <c r="G6" s="36" t="s">
        <v>430</v>
      </c>
      <c r="H6" s="38" t="s">
        <v>441</v>
      </c>
      <c r="I6" s="39" t="s">
        <v>69</v>
      </c>
      <c r="J6" s="5"/>
      <c r="K6" s="5"/>
      <c r="L6" s="5"/>
      <c r="M6" s="5"/>
      <c r="N6" s="5"/>
      <c r="O6" s="5"/>
      <c r="P6" s="5"/>
      <c r="Q6" s="5"/>
      <c r="R6" s="5"/>
      <c r="S6" s="5"/>
      <c r="T6" s="5"/>
      <c r="U6" s="5"/>
      <c r="V6" s="5"/>
      <c r="W6" s="5"/>
      <c r="X6" s="5"/>
      <c r="Y6" s="5"/>
      <c r="Z6" s="5"/>
    </row>
    <row r="7" spans="1:26" ht="95.25" thickBot="1" x14ac:dyDescent="0.3">
      <c r="A7" s="36">
        <v>263</v>
      </c>
      <c r="B7" s="36">
        <v>8</v>
      </c>
      <c r="C7" s="36" t="s">
        <v>18</v>
      </c>
      <c r="D7" s="36">
        <v>4</v>
      </c>
      <c r="E7" s="36" t="s">
        <v>207</v>
      </c>
      <c r="F7" s="36" t="s">
        <v>437</v>
      </c>
      <c r="G7" s="36" t="s">
        <v>21</v>
      </c>
      <c r="H7" s="38" t="s">
        <v>442</v>
      </c>
      <c r="I7" s="39" t="s">
        <v>69</v>
      </c>
      <c r="J7" s="5"/>
      <c r="K7" s="5"/>
      <c r="L7" s="5"/>
      <c r="M7" s="5"/>
      <c r="N7" s="5"/>
      <c r="O7" s="5"/>
      <c r="P7" s="5"/>
      <c r="Q7" s="5"/>
      <c r="R7" s="5"/>
      <c r="S7" s="5"/>
      <c r="T7" s="5"/>
      <c r="U7" s="5"/>
      <c r="V7" s="5"/>
      <c r="W7" s="5"/>
      <c r="X7" s="5"/>
      <c r="Y7" s="5"/>
      <c r="Z7" s="5"/>
    </row>
    <row r="8" spans="1:26" ht="409.6" thickBot="1" x14ac:dyDescent="0.3">
      <c r="A8" s="36">
        <v>264</v>
      </c>
      <c r="B8" s="36">
        <v>8</v>
      </c>
      <c r="C8" s="36" t="s">
        <v>18</v>
      </c>
      <c r="D8" s="36">
        <v>4</v>
      </c>
      <c r="E8" s="36" t="s">
        <v>207</v>
      </c>
      <c r="F8" s="36" t="s">
        <v>437</v>
      </c>
      <c r="G8" s="36" t="s">
        <v>430</v>
      </c>
      <c r="H8" s="38" t="s">
        <v>443</v>
      </c>
      <c r="I8" s="39" t="s">
        <v>69</v>
      </c>
      <c r="J8" s="5"/>
      <c r="K8" s="5"/>
      <c r="L8" s="5"/>
      <c r="M8" s="5"/>
      <c r="N8" s="5"/>
      <c r="O8" s="5"/>
      <c r="P8" s="5"/>
      <c r="Q8" s="5"/>
      <c r="R8" s="5"/>
      <c r="S8" s="5"/>
      <c r="T8" s="5"/>
      <c r="U8" s="5"/>
      <c r="V8" s="5"/>
      <c r="W8" s="5"/>
      <c r="X8" s="5"/>
      <c r="Y8" s="5"/>
      <c r="Z8" s="5"/>
    </row>
    <row r="9" spans="1:26" ht="142.5" thickBot="1" x14ac:dyDescent="0.3">
      <c r="A9" s="36">
        <v>265</v>
      </c>
      <c r="B9" s="36">
        <v>8</v>
      </c>
      <c r="C9" s="36" t="s">
        <v>18</v>
      </c>
      <c r="D9" s="36">
        <v>4</v>
      </c>
      <c r="E9" s="36" t="s">
        <v>207</v>
      </c>
      <c r="F9" s="36" t="s">
        <v>437</v>
      </c>
      <c r="G9" s="36" t="s">
        <v>313</v>
      </c>
      <c r="H9" s="38" t="s">
        <v>444</v>
      </c>
      <c r="I9" s="39" t="s">
        <v>69</v>
      </c>
      <c r="J9" s="5"/>
      <c r="K9" s="5"/>
      <c r="L9" s="5"/>
      <c r="M9" s="5"/>
      <c r="N9" s="5"/>
      <c r="O9" s="5"/>
      <c r="P9" s="5"/>
      <c r="Q9" s="5"/>
      <c r="R9" s="5"/>
      <c r="S9" s="5"/>
      <c r="T9" s="5"/>
      <c r="U9" s="5"/>
      <c r="V9" s="5"/>
      <c r="W9" s="5"/>
      <c r="X9" s="5"/>
      <c r="Y9" s="5"/>
      <c r="Z9" s="5"/>
    </row>
    <row r="10" spans="1:26" ht="284.25" thickBot="1" x14ac:dyDescent="0.3">
      <c r="A10" s="36">
        <v>266</v>
      </c>
      <c r="B10" s="36">
        <v>8</v>
      </c>
      <c r="C10" s="36" t="s">
        <v>18</v>
      </c>
      <c r="D10" s="36">
        <v>4</v>
      </c>
      <c r="E10" s="36" t="s">
        <v>207</v>
      </c>
      <c r="F10" s="36" t="s">
        <v>437</v>
      </c>
      <c r="G10" s="36" t="s">
        <v>104</v>
      </c>
      <c r="H10" s="38" t="s">
        <v>445</v>
      </c>
      <c r="I10" s="39" t="s">
        <v>69</v>
      </c>
      <c r="J10" s="5"/>
      <c r="K10" s="5"/>
      <c r="L10" s="5"/>
      <c r="M10" s="5"/>
      <c r="N10" s="5"/>
      <c r="O10" s="5"/>
      <c r="P10" s="5"/>
      <c r="Q10" s="5"/>
      <c r="R10" s="5"/>
      <c r="S10" s="5"/>
      <c r="T10" s="5"/>
      <c r="U10" s="5"/>
      <c r="V10" s="5"/>
      <c r="W10" s="5"/>
      <c r="X10" s="5"/>
      <c r="Y10" s="5"/>
      <c r="Z10" s="5"/>
    </row>
    <row r="11" spans="1:26" ht="221.25" thickBot="1" x14ac:dyDescent="0.3">
      <c r="A11" s="36">
        <v>267</v>
      </c>
      <c r="B11" s="36">
        <v>8</v>
      </c>
      <c r="C11" s="36" t="s">
        <v>18</v>
      </c>
      <c r="D11" s="36">
        <v>4</v>
      </c>
      <c r="E11" s="36" t="s">
        <v>207</v>
      </c>
      <c r="F11" s="36" t="s">
        <v>437</v>
      </c>
      <c r="G11" s="36" t="s">
        <v>446</v>
      </c>
      <c r="H11" s="38" t="s">
        <v>447</v>
      </c>
      <c r="I11" s="39" t="s">
        <v>69</v>
      </c>
      <c r="J11" s="5"/>
      <c r="K11" s="5"/>
      <c r="L11" s="5"/>
      <c r="M11" s="5"/>
      <c r="N11" s="5"/>
      <c r="O11" s="5"/>
      <c r="P11" s="5"/>
      <c r="Q11" s="5"/>
      <c r="R11" s="5"/>
      <c r="S11" s="5"/>
      <c r="T11" s="5"/>
      <c r="U11" s="5"/>
      <c r="V11" s="5"/>
      <c r="W11" s="5"/>
      <c r="X11" s="5"/>
      <c r="Y11" s="5"/>
      <c r="Z11" s="5"/>
    </row>
    <row r="12" spans="1:26" ht="15.75" x14ac:dyDescent="0.25">
      <c r="A12" s="5"/>
      <c r="B12" s="5"/>
      <c r="C12" s="5"/>
      <c r="D12" s="5"/>
      <c r="E12" s="5"/>
      <c r="F12" s="5"/>
      <c r="G12" s="5"/>
      <c r="H12" s="5"/>
      <c r="I12" s="5"/>
      <c r="J12" s="5"/>
      <c r="K12" s="5"/>
      <c r="L12" s="5"/>
      <c r="M12" s="5"/>
      <c r="N12" s="5"/>
      <c r="O12" s="5"/>
      <c r="P12" s="5"/>
      <c r="Q12" s="5"/>
      <c r="R12" s="5"/>
      <c r="S12" s="5"/>
      <c r="T12" s="5"/>
      <c r="U12" s="5"/>
      <c r="V12" s="5"/>
      <c r="W12" s="5"/>
      <c r="X12" s="5"/>
      <c r="Y12" s="5"/>
      <c r="Z12" s="5"/>
    </row>
    <row r="13" spans="1:26" ht="15.75" x14ac:dyDescent="0.25">
      <c r="A13" s="5"/>
      <c r="B13" s="5"/>
      <c r="C13" s="5"/>
      <c r="D13" s="5"/>
      <c r="E13" s="5"/>
      <c r="F13" s="5"/>
      <c r="G13" s="5"/>
      <c r="H13" s="5"/>
      <c r="I13" s="5"/>
      <c r="J13" s="5"/>
      <c r="K13" s="5"/>
      <c r="L13" s="5"/>
      <c r="M13" s="5"/>
      <c r="N13" s="5"/>
      <c r="O13" s="5"/>
      <c r="P13" s="5"/>
      <c r="Q13" s="5"/>
      <c r="R13" s="5"/>
      <c r="S13" s="5"/>
      <c r="T13" s="5"/>
      <c r="U13" s="5"/>
      <c r="V13" s="5"/>
      <c r="W13" s="5"/>
      <c r="X13" s="5"/>
      <c r="Y13" s="5"/>
      <c r="Z13" s="5"/>
    </row>
    <row r="14" spans="1:26" ht="15.75" x14ac:dyDescent="0.25">
      <c r="A14" s="5"/>
      <c r="B14" s="5"/>
      <c r="C14" s="5"/>
      <c r="D14" s="5"/>
      <c r="E14" s="5"/>
      <c r="F14" s="5"/>
      <c r="G14" s="5"/>
      <c r="H14" s="5"/>
      <c r="I14" s="5"/>
      <c r="J14" s="5"/>
      <c r="K14" s="5"/>
      <c r="L14" s="5"/>
      <c r="M14" s="5"/>
      <c r="N14" s="5"/>
      <c r="O14" s="5"/>
      <c r="P14" s="5"/>
      <c r="Q14" s="5"/>
      <c r="R14" s="5"/>
      <c r="S14" s="5"/>
      <c r="T14" s="5"/>
      <c r="U14" s="5"/>
      <c r="V14" s="5"/>
      <c r="W14" s="5"/>
      <c r="X14" s="5"/>
      <c r="Y14" s="5"/>
      <c r="Z14" s="5"/>
    </row>
    <row r="15" spans="1:26" ht="15.75" x14ac:dyDescent="0.25">
      <c r="A15" s="5"/>
      <c r="B15" s="5"/>
      <c r="C15" s="5"/>
      <c r="D15" s="5"/>
      <c r="E15" s="5"/>
      <c r="F15" s="5"/>
      <c r="G15" s="5"/>
      <c r="H15" s="5"/>
      <c r="I15" s="5"/>
      <c r="J15" s="5"/>
      <c r="K15" s="5"/>
      <c r="L15" s="5"/>
      <c r="M15" s="5"/>
      <c r="N15" s="5"/>
      <c r="O15" s="5"/>
      <c r="P15" s="5"/>
      <c r="Q15" s="5"/>
      <c r="R15" s="5"/>
      <c r="S15" s="5"/>
      <c r="T15" s="5"/>
      <c r="U15" s="5"/>
      <c r="V15" s="5"/>
      <c r="W15" s="5"/>
      <c r="X15" s="5"/>
      <c r="Y15" s="5"/>
      <c r="Z15" s="5"/>
    </row>
    <row r="16" spans="1:26" ht="15.75" x14ac:dyDescent="0.25">
      <c r="A16" s="5"/>
      <c r="B16" s="5"/>
      <c r="C16" s="5"/>
      <c r="D16" s="5"/>
      <c r="E16" s="5"/>
      <c r="F16" s="5"/>
      <c r="G16" s="5"/>
      <c r="H16" s="5"/>
      <c r="I16" s="5"/>
      <c r="J16" s="5"/>
      <c r="K16" s="5"/>
      <c r="L16" s="5"/>
      <c r="M16" s="5"/>
      <c r="N16" s="5"/>
      <c r="O16" s="5"/>
      <c r="P16" s="5"/>
      <c r="Q16" s="5"/>
      <c r="R16" s="5"/>
      <c r="S16" s="5"/>
      <c r="T16" s="5"/>
      <c r="U16" s="5"/>
      <c r="V16" s="5"/>
      <c r="W16" s="5"/>
      <c r="X16" s="5"/>
      <c r="Y16" s="5"/>
      <c r="Z16" s="5"/>
    </row>
    <row r="17" spans="1:26" ht="15.75" x14ac:dyDescent="0.25">
      <c r="A17" s="5"/>
      <c r="B17" s="5"/>
      <c r="C17" s="5"/>
      <c r="D17" s="5"/>
      <c r="E17" s="5"/>
      <c r="F17" s="5"/>
      <c r="G17" s="5"/>
      <c r="H17" s="5"/>
      <c r="I17" s="5"/>
      <c r="J17" s="5"/>
      <c r="K17" s="5"/>
      <c r="L17" s="5"/>
      <c r="M17" s="5"/>
      <c r="N17" s="5"/>
      <c r="O17" s="5"/>
      <c r="P17" s="5"/>
      <c r="Q17" s="5"/>
      <c r="R17" s="5"/>
      <c r="S17" s="5"/>
      <c r="T17" s="5"/>
      <c r="U17" s="5"/>
      <c r="V17" s="5"/>
      <c r="W17" s="5"/>
      <c r="X17" s="5"/>
      <c r="Y17" s="5"/>
      <c r="Z17" s="5"/>
    </row>
    <row r="18" spans="1:26" ht="15.75" x14ac:dyDescent="0.25">
      <c r="A18" s="5"/>
      <c r="B18" s="5"/>
      <c r="C18" s="5"/>
      <c r="D18" s="5"/>
      <c r="E18" s="5"/>
      <c r="F18" s="5"/>
      <c r="G18" s="5"/>
      <c r="H18" s="5"/>
      <c r="I18" s="5"/>
      <c r="J18" s="5"/>
      <c r="K18" s="5"/>
      <c r="L18" s="5"/>
      <c r="M18" s="5"/>
      <c r="N18" s="5"/>
      <c r="O18" s="5"/>
      <c r="P18" s="5"/>
      <c r="Q18" s="5"/>
      <c r="R18" s="5"/>
      <c r="S18" s="5"/>
      <c r="T18" s="5"/>
      <c r="U18" s="5"/>
      <c r="V18" s="5"/>
      <c r="W18" s="5"/>
      <c r="X18" s="5"/>
      <c r="Y18" s="5"/>
      <c r="Z18" s="5"/>
    </row>
    <row r="19" spans="1:26" ht="15.75" x14ac:dyDescent="0.25">
      <c r="A19" s="5"/>
      <c r="B19" s="5"/>
      <c r="C19" s="5"/>
      <c r="D19" s="5"/>
      <c r="E19" s="5"/>
      <c r="F19" s="5"/>
      <c r="G19" s="5"/>
      <c r="H19" s="5"/>
      <c r="I19" s="5"/>
      <c r="J19" s="5"/>
      <c r="K19" s="5"/>
      <c r="L19" s="5"/>
      <c r="M19" s="5"/>
      <c r="N19" s="5"/>
      <c r="O19" s="5"/>
      <c r="P19" s="5"/>
      <c r="Q19" s="5"/>
      <c r="R19" s="5"/>
      <c r="S19" s="5"/>
      <c r="T19" s="5"/>
      <c r="U19" s="5"/>
      <c r="V19" s="5"/>
      <c r="W19" s="5"/>
      <c r="X19" s="5"/>
      <c r="Y19" s="5"/>
      <c r="Z19" s="5"/>
    </row>
    <row r="20" spans="1:26" ht="15.75" x14ac:dyDescent="0.25">
      <c r="A20" s="5"/>
      <c r="B20" s="5"/>
      <c r="C20" s="5"/>
      <c r="D20" s="5"/>
      <c r="E20" s="5"/>
      <c r="F20" s="5"/>
      <c r="G20" s="5"/>
      <c r="H20" s="5"/>
      <c r="I20" s="5"/>
      <c r="J20" s="5"/>
      <c r="K20" s="5"/>
      <c r="L20" s="5"/>
      <c r="M20" s="5"/>
      <c r="N20" s="5"/>
      <c r="O20" s="5"/>
      <c r="P20" s="5"/>
      <c r="Q20" s="5"/>
      <c r="R20" s="5"/>
      <c r="S20" s="5"/>
      <c r="T20" s="5"/>
      <c r="U20" s="5"/>
      <c r="V20" s="5"/>
      <c r="W20" s="5"/>
      <c r="X20" s="5"/>
      <c r="Y20" s="5"/>
      <c r="Z20" s="5"/>
    </row>
    <row r="21" spans="1:26" ht="15.75" x14ac:dyDescent="0.25">
      <c r="A21" s="5"/>
      <c r="B21" s="5"/>
      <c r="C21" s="5"/>
      <c r="D21" s="5"/>
      <c r="E21" s="5"/>
      <c r="F21" s="5"/>
      <c r="G21" s="5"/>
      <c r="H21" s="5"/>
      <c r="I21" s="5"/>
      <c r="J21" s="5"/>
      <c r="K21" s="5"/>
      <c r="L21" s="5"/>
      <c r="M21" s="5"/>
      <c r="N21" s="5"/>
      <c r="O21" s="5"/>
      <c r="P21" s="5"/>
      <c r="Q21" s="5"/>
      <c r="R21" s="5"/>
      <c r="S21" s="5"/>
      <c r="T21" s="5"/>
      <c r="U21" s="5"/>
      <c r="V21" s="5"/>
      <c r="W21" s="5"/>
      <c r="X21" s="5"/>
      <c r="Y21" s="5"/>
      <c r="Z21" s="5"/>
    </row>
    <row r="22" spans="1:26" ht="15.75" customHeight="1" x14ac:dyDescent="0.25">
      <c r="A22" s="5"/>
      <c r="B22" s="5"/>
      <c r="C22" s="5"/>
      <c r="D22" s="5"/>
      <c r="E22" s="5"/>
      <c r="F22" s="5"/>
      <c r="G22" s="5"/>
      <c r="H22" s="5"/>
      <c r="I22" s="5"/>
      <c r="J22" s="5"/>
      <c r="K22" s="5"/>
      <c r="L22" s="5"/>
      <c r="M22" s="5"/>
      <c r="N22" s="5"/>
      <c r="O22" s="5"/>
      <c r="P22" s="5"/>
      <c r="Q22" s="5"/>
      <c r="R22" s="5"/>
      <c r="S22" s="5"/>
      <c r="T22" s="5"/>
      <c r="U22" s="5"/>
      <c r="V22" s="5"/>
      <c r="W22" s="5"/>
      <c r="X22" s="5"/>
      <c r="Y22" s="5"/>
      <c r="Z22" s="5"/>
    </row>
    <row r="23" spans="1:26" ht="15.75" customHeight="1" x14ac:dyDescent="0.25">
      <c r="A23" s="5"/>
      <c r="B23" s="5"/>
      <c r="C23" s="5"/>
      <c r="D23" s="5"/>
      <c r="E23" s="5"/>
      <c r="F23" s="5"/>
      <c r="G23" s="5"/>
      <c r="H23" s="5"/>
      <c r="I23" s="5"/>
      <c r="J23" s="5"/>
      <c r="K23" s="5"/>
      <c r="L23" s="5"/>
      <c r="M23" s="5"/>
      <c r="N23" s="5"/>
      <c r="O23" s="5"/>
      <c r="P23" s="5"/>
      <c r="Q23" s="5"/>
      <c r="R23" s="5"/>
      <c r="S23" s="5"/>
      <c r="T23" s="5"/>
      <c r="U23" s="5"/>
      <c r="V23" s="5"/>
      <c r="W23" s="5"/>
      <c r="X23" s="5"/>
      <c r="Y23" s="5"/>
      <c r="Z23" s="5"/>
    </row>
    <row r="24" spans="1:26" ht="15.75" customHeight="1" x14ac:dyDescent="0.25">
      <c r="A24" s="5"/>
      <c r="B24" s="5"/>
      <c r="C24" s="5"/>
      <c r="D24" s="5"/>
      <c r="E24" s="5"/>
      <c r="F24" s="5"/>
      <c r="G24" s="5"/>
      <c r="H24" s="5"/>
      <c r="I24" s="5"/>
      <c r="J24" s="5"/>
      <c r="K24" s="5"/>
      <c r="L24" s="5"/>
      <c r="M24" s="5"/>
      <c r="N24" s="5"/>
      <c r="O24" s="5"/>
      <c r="P24" s="5"/>
      <c r="Q24" s="5"/>
      <c r="R24" s="5"/>
      <c r="S24" s="5"/>
      <c r="T24" s="5"/>
      <c r="U24" s="5"/>
      <c r="V24" s="5"/>
      <c r="W24" s="5"/>
      <c r="X24" s="5"/>
      <c r="Y24" s="5"/>
      <c r="Z24" s="5"/>
    </row>
    <row r="25" spans="1:26" ht="15.75" customHeight="1" x14ac:dyDescent="0.25">
      <c r="A25" s="5"/>
      <c r="B25" s="5"/>
      <c r="C25" s="5"/>
      <c r="D25" s="5"/>
      <c r="E25" s="5"/>
      <c r="F25" s="5"/>
      <c r="G25" s="5"/>
      <c r="H25" s="5"/>
      <c r="I25" s="5"/>
      <c r="J25" s="5"/>
      <c r="K25" s="5"/>
      <c r="L25" s="5"/>
      <c r="M25" s="5"/>
      <c r="N25" s="5"/>
      <c r="O25" s="5"/>
      <c r="P25" s="5"/>
      <c r="Q25" s="5"/>
      <c r="R25" s="5"/>
      <c r="S25" s="5"/>
      <c r="T25" s="5"/>
      <c r="U25" s="5"/>
      <c r="V25" s="5"/>
      <c r="W25" s="5"/>
      <c r="X25" s="5"/>
      <c r="Y25" s="5"/>
      <c r="Z25" s="5"/>
    </row>
    <row r="26" spans="1:26" ht="15.75" customHeight="1" x14ac:dyDescent="0.25">
      <c r="A26" s="5"/>
      <c r="B26" s="5"/>
      <c r="C26" s="5"/>
      <c r="D26" s="5"/>
      <c r="E26" s="5"/>
      <c r="F26" s="5"/>
      <c r="G26" s="5"/>
      <c r="H26" s="5"/>
      <c r="I26" s="5"/>
      <c r="J26" s="5"/>
      <c r="K26" s="5"/>
      <c r="L26" s="5"/>
      <c r="M26" s="5"/>
      <c r="N26" s="5"/>
      <c r="O26" s="5"/>
      <c r="P26" s="5"/>
      <c r="Q26" s="5"/>
      <c r="R26" s="5"/>
      <c r="S26" s="5"/>
      <c r="T26" s="5"/>
      <c r="U26" s="5"/>
      <c r="V26" s="5"/>
      <c r="W26" s="5"/>
      <c r="X26" s="5"/>
      <c r="Y26" s="5"/>
      <c r="Z26" s="5"/>
    </row>
    <row r="27" spans="1:26" ht="15.75" customHeight="1" x14ac:dyDescent="0.25">
      <c r="A27" s="5"/>
      <c r="B27" s="5"/>
      <c r="C27" s="5"/>
      <c r="D27" s="5"/>
      <c r="E27" s="5"/>
      <c r="F27" s="5"/>
      <c r="G27" s="5"/>
      <c r="H27" s="5"/>
      <c r="I27" s="5"/>
      <c r="J27" s="5"/>
      <c r="K27" s="5"/>
      <c r="L27" s="5"/>
      <c r="M27" s="5"/>
      <c r="N27" s="5"/>
      <c r="O27" s="5"/>
      <c r="P27" s="5"/>
      <c r="Q27" s="5"/>
      <c r="R27" s="5"/>
      <c r="S27" s="5"/>
      <c r="T27" s="5"/>
      <c r="U27" s="5"/>
      <c r="V27" s="5"/>
      <c r="W27" s="5"/>
      <c r="X27" s="5"/>
      <c r="Y27" s="5"/>
      <c r="Z27" s="5"/>
    </row>
    <row r="28" spans="1:26" ht="15.75" customHeight="1" x14ac:dyDescent="0.25">
      <c r="A28" s="5"/>
      <c r="B28" s="5"/>
      <c r="C28" s="5"/>
      <c r="D28" s="5"/>
      <c r="E28" s="5"/>
      <c r="F28" s="5"/>
      <c r="G28" s="5"/>
      <c r="H28" s="5"/>
      <c r="I28" s="5"/>
      <c r="J28" s="5"/>
      <c r="K28" s="5"/>
      <c r="L28" s="5"/>
      <c r="M28" s="5"/>
      <c r="N28" s="5"/>
      <c r="O28" s="5"/>
      <c r="P28" s="5"/>
      <c r="Q28" s="5"/>
      <c r="R28" s="5"/>
      <c r="S28" s="5"/>
      <c r="T28" s="5"/>
      <c r="U28" s="5"/>
      <c r="V28" s="5"/>
      <c r="W28" s="5"/>
      <c r="X28" s="5"/>
      <c r="Y28" s="5"/>
      <c r="Z28" s="5"/>
    </row>
    <row r="29" spans="1:26" ht="15.75" customHeight="1" x14ac:dyDescent="0.25">
      <c r="A29" s="5"/>
      <c r="B29" s="5"/>
      <c r="C29" s="5"/>
      <c r="D29" s="5"/>
      <c r="E29" s="5"/>
      <c r="F29" s="5"/>
      <c r="G29" s="5"/>
      <c r="H29" s="5"/>
      <c r="I29" s="5"/>
      <c r="J29" s="5"/>
      <c r="K29" s="5"/>
      <c r="L29" s="5"/>
      <c r="M29" s="5"/>
      <c r="N29" s="5"/>
      <c r="O29" s="5"/>
      <c r="P29" s="5"/>
      <c r="Q29" s="5"/>
      <c r="R29" s="5"/>
      <c r="S29" s="5"/>
      <c r="T29" s="5"/>
      <c r="U29" s="5"/>
      <c r="V29" s="5"/>
      <c r="W29" s="5"/>
      <c r="X29" s="5"/>
      <c r="Y29" s="5"/>
      <c r="Z29" s="5"/>
    </row>
    <row r="30" spans="1:26" ht="15.75" customHeight="1" x14ac:dyDescent="0.25">
      <c r="A30" s="5"/>
      <c r="B30" s="5"/>
      <c r="C30" s="5"/>
      <c r="D30" s="5"/>
      <c r="E30" s="5"/>
      <c r="F30" s="5"/>
      <c r="G30" s="5"/>
      <c r="H30" s="5"/>
      <c r="I30" s="5"/>
      <c r="J30" s="5"/>
      <c r="K30" s="5"/>
      <c r="L30" s="5"/>
      <c r="M30" s="5"/>
      <c r="N30" s="5"/>
      <c r="O30" s="5"/>
      <c r="P30" s="5"/>
      <c r="Q30" s="5"/>
      <c r="R30" s="5"/>
      <c r="S30" s="5"/>
      <c r="T30" s="5"/>
      <c r="U30" s="5"/>
      <c r="V30" s="5"/>
      <c r="W30" s="5"/>
      <c r="X30" s="5"/>
      <c r="Y30" s="5"/>
      <c r="Z30" s="5"/>
    </row>
    <row r="31" spans="1:26" ht="15.75" customHeight="1" x14ac:dyDescent="0.25">
      <c r="A31" s="5"/>
      <c r="B31" s="5"/>
      <c r="C31" s="5"/>
      <c r="D31" s="5"/>
      <c r="E31" s="5"/>
      <c r="F31" s="5"/>
      <c r="G31" s="5"/>
      <c r="H31" s="5"/>
      <c r="I31" s="5"/>
      <c r="J31" s="5"/>
      <c r="K31" s="5"/>
      <c r="L31" s="5"/>
      <c r="M31" s="5"/>
      <c r="N31" s="5"/>
      <c r="O31" s="5"/>
      <c r="P31" s="5"/>
      <c r="Q31" s="5"/>
      <c r="R31" s="5"/>
      <c r="S31" s="5"/>
      <c r="T31" s="5"/>
      <c r="U31" s="5"/>
      <c r="V31" s="5"/>
      <c r="W31" s="5"/>
      <c r="X31" s="5"/>
      <c r="Y31" s="5"/>
      <c r="Z31" s="5"/>
    </row>
    <row r="32" spans="1:26" ht="15.75" customHeight="1" x14ac:dyDescent="0.25">
      <c r="A32" s="5"/>
      <c r="B32" s="5"/>
      <c r="C32" s="5"/>
      <c r="D32" s="5"/>
      <c r="E32" s="5"/>
      <c r="F32" s="5"/>
      <c r="G32" s="5"/>
      <c r="H32" s="5"/>
      <c r="I32" s="5"/>
      <c r="J32" s="5"/>
      <c r="K32" s="5"/>
      <c r="L32" s="5"/>
      <c r="M32" s="5"/>
      <c r="N32" s="5"/>
      <c r="O32" s="5"/>
      <c r="P32" s="5"/>
      <c r="Q32" s="5"/>
      <c r="R32" s="5"/>
      <c r="S32" s="5"/>
      <c r="T32" s="5"/>
      <c r="U32" s="5"/>
      <c r="V32" s="5"/>
      <c r="W32" s="5"/>
      <c r="X32" s="5"/>
      <c r="Y32" s="5"/>
      <c r="Z32" s="5"/>
    </row>
    <row r="33" spans="1:26" ht="15.75" customHeight="1" x14ac:dyDescent="0.25">
      <c r="A33" s="5"/>
      <c r="B33" s="5"/>
      <c r="C33" s="5"/>
      <c r="D33" s="5"/>
      <c r="E33" s="5"/>
      <c r="F33" s="5"/>
      <c r="G33" s="5"/>
      <c r="H33" s="5"/>
      <c r="I33" s="5"/>
      <c r="J33" s="5"/>
      <c r="K33" s="5"/>
      <c r="L33" s="5"/>
      <c r="M33" s="5"/>
      <c r="N33" s="5"/>
      <c r="O33" s="5"/>
      <c r="P33" s="5"/>
      <c r="Q33" s="5"/>
      <c r="R33" s="5"/>
      <c r="S33" s="5"/>
      <c r="T33" s="5"/>
      <c r="U33" s="5"/>
      <c r="V33" s="5"/>
      <c r="W33" s="5"/>
      <c r="X33" s="5"/>
      <c r="Y33" s="5"/>
      <c r="Z33" s="5"/>
    </row>
    <row r="34" spans="1:26" ht="15.75" customHeight="1" x14ac:dyDescent="0.25">
      <c r="A34" s="5"/>
      <c r="B34" s="5"/>
      <c r="C34" s="5"/>
      <c r="D34" s="5"/>
      <c r="E34" s="5"/>
      <c r="F34" s="5"/>
      <c r="G34" s="5"/>
      <c r="H34" s="5"/>
      <c r="I34" s="5"/>
      <c r="J34" s="5"/>
      <c r="K34" s="5"/>
      <c r="L34" s="5"/>
      <c r="M34" s="5"/>
      <c r="N34" s="5"/>
      <c r="O34" s="5"/>
      <c r="P34" s="5"/>
      <c r="Q34" s="5"/>
      <c r="R34" s="5"/>
      <c r="S34" s="5"/>
      <c r="T34" s="5"/>
      <c r="U34" s="5"/>
      <c r="V34" s="5"/>
      <c r="W34" s="5"/>
      <c r="X34" s="5"/>
      <c r="Y34" s="5"/>
      <c r="Z34" s="5"/>
    </row>
    <row r="35" spans="1:26" ht="15.75" customHeight="1" x14ac:dyDescent="0.25">
      <c r="A35" s="5"/>
      <c r="B35" s="5"/>
      <c r="C35" s="5"/>
      <c r="D35" s="5"/>
      <c r="E35" s="5"/>
      <c r="F35" s="5"/>
      <c r="G35" s="5"/>
      <c r="H35" s="5"/>
      <c r="I35" s="5"/>
      <c r="J35" s="5"/>
      <c r="K35" s="5"/>
      <c r="L35" s="5"/>
      <c r="M35" s="5"/>
      <c r="N35" s="5"/>
      <c r="O35" s="5"/>
      <c r="P35" s="5"/>
      <c r="Q35" s="5"/>
      <c r="R35" s="5"/>
      <c r="S35" s="5"/>
      <c r="T35" s="5"/>
      <c r="U35" s="5"/>
      <c r="V35" s="5"/>
      <c r="W35" s="5"/>
      <c r="X35" s="5"/>
      <c r="Y35" s="5"/>
      <c r="Z35" s="5"/>
    </row>
    <row r="36" spans="1:26" ht="15.75" customHeight="1" x14ac:dyDescent="0.25">
      <c r="A36" s="5"/>
      <c r="B36" s="5"/>
      <c r="C36" s="5"/>
      <c r="D36" s="5"/>
      <c r="E36" s="5"/>
      <c r="F36" s="5"/>
      <c r="G36" s="5"/>
      <c r="H36" s="5"/>
      <c r="I36" s="5"/>
      <c r="J36" s="5"/>
      <c r="K36" s="5"/>
      <c r="L36" s="5"/>
      <c r="M36" s="5"/>
      <c r="N36" s="5"/>
      <c r="O36" s="5"/>
      <c r="P36" s="5"/>
      <c r="Q36" s="5"/>
      <c r="R36" s="5"/>
      <c r="S36" s="5"/>
      <c r="T36" s="5"/>
      <c r="U36" s="5"/>
      <c r="V36" s="5"/>
      <c r="W36" s="5"/>
      <c r="X36" s="5"/>
      <c r="Y36" s="5"/>
      <c r="Z36" s="5"/>
    </row>
    <row r="37" spans="1:26" ht="15.75" customHeight="1" x14ac:dyDescent="0.25">
      <c r="A37" s="5"/>
      <c r="B37" s="5"/>
      <c r="C37" s="5"/>
      <c r="D37" s="5"/>
      <c r="E37" s="5"/>
      <c r="F37" s="5"/>
      <c r="G37" s="5"/>
      <c r="H37" s="5"/>
      <c r="I37" s="5"/>
      <c r="J37" s="5"/>
      <c r="K37" s="5"/>
      <c r="L37" s="5"/>
      <c r="M37" s="5"/>
      <c r="N37" s="5"/>
      <c r="O37" s="5"/>
      <c r="P37" s="5"/>
      <c r="Q37" s="5"/>
      <c r="R37" s="5"/>
      <c r="S37" s="5"/>
      <c r="T37" s="5"/>
      <c r="U37" s="5"/>
      <c r="V37" s="5"/>
      <c r="W37" s="5"/>
      <c r="X37" s="5"/>
      <c r="Y37" s="5"/>
      <c r="Z37" s="5"/>
    </row>
    <row r="38" spans="1:26" ht="15.75" customHeight="1" x14ac:dyDescent="0.25">
      <c r="A38" s="5"/>
      <c r="B38" s="5"/>
      <c r="C38" s="5"/>
      <c r="D38" s="5"/>
      <c r="E38" s="5"/>
      <c r="F38" s="5"/>
      <c r="G38" s="5"/>
      <c r="H38" s="5"/>
      <c r="I38" s="5"/>
      <c r="J38" s="5"/>
      <c r="K38" s="5"/>
      <c r="L38" s="5"/>
      <c r="M38" s="5"/>
      <c r="N38" s="5"/>
      <c r="O38" s="5"/>
      <c r="P38" s="5"/>
      <c r="Q38" s="5"/>
      <c r="R38" s="5"/>
      <c r="S38" s="5"/>
      <c r="T38" s="5"/>
      <c r="U38" s="5"/>
      <c r="V38" s="5"/>
      <c r="W38" s="5"/>
      <c r="X38" s="5"/>
      <c r="Y38" s="5"/>
      <c r="Z38" s="5"/>
    </row>
    <row r="39" spans="1:26" ht="15.75" customHeight="1" x14ac:dyDescent="0.25">
      <c r="A39" s="5"/>
      <c r="B39" s="5"/>
      <c r="C39" s="5"/>
      <c r="D39" s="5"/>
      <c r="E39" s="5"/>
      <c r="F39" s="5"/>
      <c r="G39" s="5"/>
      <c r="H39" s="5"/>
      <c r="I39" s="5"/>
      <c r="J39" s="5"/>
      <c r="K39" s="5"/>
      <c r="L39" s="5"/>
      <c r="M39" s="5"/>
      <c r="N39" s="5"/>
      <c r="O39" s="5"/>
      <c r="P39" s="5"/>
      <c r="Q39" s="5"/>
      <c r="R39" s="5"/>
      <c r="S39" s="5"/>
      <c r="T39" s="5"/>
      <c r="U39" s="5"/>
      <c r="V39" s="5"/>
      <c r="W39" s="5"/>
      <c r="X39" s="5"/>
      <c r="Y39" s="5"/>
      <c r="Z39" s="5"/>
    </row>
    <row r="40" spans="1:26" ht="15.75" customHeight="1" x14ac:dyDescent="0.25">
      <c r="A40" s="5"/>
      <c r="B40" s="5"/>
      <c r="C40" s="5"/>
      <c r="D40" s="5"/>
      <c r="E40" s="5"/>
      <c r="F40" s="5"/>
      <c r="G40" s="5"/>
      <c r="H40" s="5"/>
      <c r="I40" s="5"/>
      <c r="J40" s="5"/>
      <c r="K40" s="5"/>
      <c r="L40" s="5"/>
      <c r="M40" s="5"/>
      <c r="N40" s="5"/>
      <c r="O40" s="5"/>
      <c r="P40" s="5"/>
      <c r="Q40" s="5"/>
      <c r="R40" s="5"/>
      <c r="S40" s="5"/>
      <c r="T40" s="5"/>
      <c r="U40" s="5"/>
      <c r="V40" s="5"/>
      <c r="W40" s="5"/>
      <c r="X40" s="5"/>
      <c r="Y40" s="5"/>
      <c r="Z40" s="5"/>
    </row>
    <row r="41" spans="1:26" ht="15.75" customHeight="1" x14ac:dyDescent="0.25">
      <c r="A41" s="5"/>
      <c r="B41" s="5"/>
      <c r="C41" s="5"/>
      <c r="D41" s="5"/>
      <c r="E41" s="5"/>
      <c r="F41" s="5"/>
      <c r="G41" s="5"/>
      <c r="H41" s="5"/>
      <c r="I41" s="5"/>
      <c r="J41" s="5"/>
      <c r="K41" s="5"/>
      <c r="L41" s="5"/>
      <c r="M41" s="5"/>
      <c r="N41" s="5"/>
      <c r="O41" s="5"/>
      <c r="P41" s="5"/>
      <c r="Q41" s="5"/>
      <c r="R41" s="5"/>
      <c r="S41" s="5"/>
      <c r="T41" s="5"/>
      <c r="U41" s="5"/>
      <c r="V41" s="5"/>
      <c r="W41" s="5"/>
      <c r="X41" s="5"/>
      <c r="Y41" s="5"/>
      <c r="Z41" s="5"/>
    </row>
    <row r="42" spans="1:26" ht="15.75" customHeight="1" x14ac:dyDescent="0.25">
      <c r="A42" s="5"/>
      <c r="B42" s="5"/>
      <c r="C42" s="5"/>
      <c r="D42" s="5"/>
      <c r="E42" s="5"/>
      <c r="F42" s="5"/>
      <c r="G42" s="5"/>
      <c r="H42" s="5"/>
      <c r="I42" s="5"/>
      <c r="J42" s="5"/>
      <c r="K42" s="5"/>
      <c r="L42" s="5"/>
      <c r="M42" s="5"/>
      <c r="N42" s="5"/>
      <c r="O42" s="5"/>
      <c r="P42" s="5"/>
      <c r="Q42" s="5"/>
      <c r="R42" s="5"/>
      <c r="S42" s="5"/>
      <c r="T42" s="5"/>
      <c r="U42" s="5"/>
      <c r="V42" s="5"/>
      <c r="W42" s="5"/>
      <c r="X42" s="5"/>
      <c r="Y42" s="5"/>
      <c r="Z42" s="5"/>
    </row>
    <row r="43" spans="1:26" ht="15.75" customHeight="1" x14ac:dyDescent="0.25">
      <c r="A43" s="5"/>
      <c r="B43" s="5"/>
      <c r="C43" s="5"/>
      <c r="D43" s="5"/>
      <c r="E43" s="5"/>
      <c r="F43" s="5"/>
      <c r="G43" s="5"/>
      <c r="H43" s="5"/>
      <c r="I43" s="5"/>
      <c r="J43" s="5"/>
      <c r="K43" s="5"/>
      <c r="L43" s="5"/>
      <c r="M43" s="5"/>
      <c r="N43" s="5"/>
      <c r="O43" s="5"/>
      <c r="P43" s="5"/>
      <c r="Q43" s="5"/>
      <c r="R43" s="5"/>
      <c r="S43" s="5"/>
      <c r="T43" s="5"/>
      <c r="U43" s="5"/>
      <c r="V43" s="5"/>
      <c r="W43" s="5"/>
      <c r="X43" s="5"/>
      <c r="Y43" s="5"/>
      <c r="Z43" s="5"/>
    </row>
    <row r="44" spans="1:26" ht="15.75" customHeight="1" x14ac:dyDescent="0.25">
      <c r="A44" s="5"/>
      <c r="B44" s="5"/>
      <c r="C44" s="5"/>
      <c r="D44" s="5"/>
      <c r="E44" s="5"/>
      <c r="F44" s="5"/>
      <c r="G44" s="5"/>
      <c r="H44" s="5"/>
      <c r="I44" s="5"/>
      <c r="J44" s="5"/>
      <c r="K44" s="5"/>
      <c r="L44" s="5"/>
      <c r="M44" s="5"/>
      <c r="N44" s="5"/>
      <c r="O44" s="5"/>
      <c r="P44" s="5"/>
      <c r="Q44" s="5"/>
      <c r="R44" s="5"/>
      <c r="S44" s="5"/>
      <c r="T44" s="5"/>
      <c r="U44" s="5"/>
      <c r="V44" s="5"/>
      <c r="W44" s="5"/>
      <c r="X44" s="5"/>
      <c r="Y44" s="5"/>
      <c r="Z44" s="5"/>
    </row>
    <row r="45" spans="1:26" ht="15.75" customHeight="1" x14ac:dyDescent="0.25">
      <c r="A45" s="5"/>
      <c r="B45" s="5"/>
      <c r="C45" s="5"/>
      <c r="D45" s="5"/>
      <c r="E45" s="5"/>
      <c r="F45" s="5"/>
      <c r="G45" s="5"/>
      <c r="H45" s="5"/>
      <c r="I45" s="5"/>
      <c r="J45" s="5"/>
      <c r="K45" s="5"/>
      <c r="L45" s="5"/>
      <c r="M45" s="5"/>
      <c r="N45" s="5"/>
      <c r="O45" s="5"/>
      <c r="P45" s="5"/>
      <c r="Q45" s="5"/>
      <c r="R45" s="5"/>
      <c r="S45" s="5"/>
      <c r="T45" s="5"/>
      <c r="U45" s="5"/>
      <c r="V45" s="5"/>
      <c r="W45" s="5"/>
      <c r="X45" s="5"/>
      <c r="Y45" s="5"/>
      <c r="Z45" s="5"/>
    </row>
    <row r="46" spans="1:26" ht="15.75" customHeight="1" x14ac:dyDescent="0.25">
      <c r="A46" s="5"/>
      <c r="B46" s="5"/>
      <c r="C46" s="5"/>
      <c r="D46" s="5"/>
      <c r="E46" s="5"/>
      <c r="F46" s="5"/>
      <c r="G46" s="5"/>
      <c r="H46" s="5"/>
      <c r="I46" s="5"/>
      <c r="J46" s="5"/>
      <c r="K46" s="5"/>
      <c r="L46" s="5"/>
      <c r="M46" s="5"/>
      <c r="N46" s="5"/>
      <c r="O46" s="5"/>
      <c r="P46" s="5"/>
      <c r="Q46" s="5"/>
      <c r="R46" s="5"/>
      <c r="S46" s="5"/>
      <c r="T46" s="5"/>
      <c r="U46" s="5"/>
      <c r="V46" s="5"/>
      <c r="W46" s="5"/>
      <c r="X46" s="5"/>
      <c r="Y46" s="5"/>
      <c r="Z46" s="5"/>
    </row>
    <row r="47" spans="1:26" ht="15.75" customHeight="1" x14ac:dyDescent="0.25">
      <c r="A47" s="5"/>
      <c r="B47" s="5"/>
      <c r="C47" s="5"/>
      <c r="D47" s="5"/>
      <c r="E47" s="5"/>
      <c r="F47" s="5"/>
      <c r="G47" s="5"/>
      <c r="H47" s="5"/>
      <c r="I47" s="5"/>
      <c r="J47" s="5"/>
      <c r="K47" s="5"/>
      <c r="L47" s="5"/>
      <c r="M47" s="5"/>
      <c r="N47" s="5"/>
      <c r="O47" s="5"/>
      <c r="P47" s="5"/>
      <c r="Q47" s="5"/>
      <c r="R47" s="5"/>
      <c r="S47" s="5"/>
      <c r="T47" s="5"/>
      <c r="U47" s="5"/>
      <c r="V47" s="5"/>
      <c r="W47" s="5"/>
      <c r="X47" s="5"/>
      <c r="Y47" s="5"/>
      <c r="Z47" s="5"/>
    </row>
    <row r="48" spans="1:26" ht="15.75" customHeight="1" x14ac:dyDescent="0.25">
      <c r="A48" s="5"/>
      <c r="B48" s="5"/>
      <c r="C48" s="5"/>
      <c r="D48" s="5"/>
      <c r="E48" s="5"/>
      <c r="F48" s="5"/>
      <c r="G48" s="5"/>
      <c r="H48" s="5"/>
      <c r="I48" s="5"/>
      <c r="J48" s="5"/>
      <c r="K48" s="5"/>
      <c r="L48" s="5"/>
      <c r="M48" s="5"/>
      <c r="N48" s="5"/>
      <c r="O48" s="5"/>
      <c r="P48" s="5"/>
      <c r="Q48" s="5"/>
      <c r="R48" s="5"/>
      <c r="S48" s="5"/>
      <c r="T48" s="5"/>
      <c r="U48" s="5"/>
      <c r="V48" s="5"/>
      <c r="W48" s="5"/>
      <c r="X48" s="5"/>
      <c r="Y48" s="5"/>
      <c r="Z48" s="5"/>
    </row>
    <row r="49" spans="1:26" ht="15.75" customHeight="1" x14ac:dyDescent="0.25">
      <c r="A49" s="5"/>
      <c r="B49" s="5"/>
      <c r="C49" s="5"/>
      <c r="D49" s="5"/>
      <c r="E49" s="5"/>
      <c r="F49" s="5"/>
      <c r="G49" s="5"/>
      <c r="H49" s="5"/>
      <c r="I49" s="5"/>
      <c r="J49" s="5"/>
      <c r="K49" s="5"/>
      <c r="L49" s="5"/>
      <c r="M49" s="5"/>
      <c r="N49" s="5"/>
      <c r="O49" s="5"/>
      <c r="P49" s="5"/>
      <c r="Q49" s="5"/>
      <c r="R49" s="5"/>
      <c r="S49" s="5"/>
      <c r="T49" s="5"/>
      <c r="U49" s="5"/>
      <c r="V49" s="5"/>
      <c r="W49" s="5"/>
      <c r="X49" s="5"/>
      <c r="Y49" s="5"/>
      <c r="Z49" s="5"/>
    </row>
    <row r="50" spans="1:26" ht="15.75" customHeight="1" x14ac:dyDescent="0.25">
      <c r="A50" s="5"/>
      <c r="B50" s="5"/>
      <c r="C50" s="5"/>
      <c r="D50" s="5"/>
      <c r="E50" s="5"/>
      <c r="F50" s="5"/>
      <c r="G50" s="5"/>
      <c r="H50" s="5"/>
      <c r="I50" s="5"/>
      <c r="J50" s="5"/>
      <c r="K50" s="5"/>
      <c r="L50" s="5"/>
      <c r="M50" s="5"/>
      <c r="N50" s="5"/>
      <c r="O50" s="5"/>
      <c r="P50" s="5"/>
      <c r="Q50" s="5"/>
      <c r="R50" s="5"/>
      <c r="S50" s="5"/>
      <c r="T50" s="5"/>
      <c r="U50" s="5"/>
      <c r="V50" s="5"/>
      <c r="W50" s="5"/>
      <c r="X50" s="5"/>
      <c r="Y50" s="5"/>
      <c r="Z50" s="5"/>
    </row>
    <row r="51" spans="1:26" ht="15.75" customHeight="1" x14ac:dyDescent="0.25">
      <c r="A51" s="5"/>
      <c r="B51" s="5"/>
      <c r="C51" s="5"/>
      <c r="D51" s="5"/>
      <c r="E51" s="5"/>
      <c r="F51" s="5"/>
      <c r="G51" s="5"/>
      <c r="H51" s="5"/>
      <c r="I51" s="5"/>
      <c r="J51" s="5"/>
      <c r="K51" s="5"/>
      <c r="L51" s="5"/>
      <c r="M51" s="5"/>
      <c r="N51" s="5"/>
      <c r="O51" s="5"/>
      <c r="P51" s="5"/>
      <c r="Q51" s="5"/>
      <c r="R51" s="5"/>
      <c r="S51" s="5"/>
      <c r="T51" s="5"/>
      <c r="U51" s="5"/>
      <c r="V51" s="5"/>
      <c r="W51" s="5"/>
      <c r="X51" s="5"/>
      <c r="Y51" s="5"/>
      <c r="Z51" s="5"/>
    </row>
    <row r="52" spans="1:26" ht="15.75" customHeight="1" x14ac:dyDescent="0.25">
      <c r="A52" s="5"/>
      <c r="B52" s="5"/>
      <c r="C52" s="5"/>
      <c r="D52" s="5"/>
      <c r="E52" s="5"/>
      <c r="F52" s="5"/>
      <c r="G52" s="5"/>
      <c r="H52" s="5"/>
      <c r="I52" s="5"/>
      <c r="J52" s="5"/>
      <c r="K52" s="5"/>
      <c r="L52" s="5"/>
      <c r="M52" s="5"/>
      <c r="N52" s="5"/>
      <c r="O52" s="5"/>
      <c r="P52" s="5"/>
      <c r="Q52" s="5"/>
      <c r="R52" s="5"/>
      <c r="S52" s="5"/>
      <c r="T52" s="5"/>
      <c r="U52" s="5"/>
      <c r="V52" s="5"/>
      <c r="W52" s="5"/>
      <c r="X52" s="5"/>
      <c r="Y52" s="5"/>
      <c r="Z52" s="5"/>
    </row>
    <row r="53" spans="1:26" ht="15.75" customHeight="1" x14ac:dyDescent="0.25">
      <c r="A53" s="5"/>
      <c r="B53" s="5"/>
      <c r="C53" s="5"/>
      <c r="D53" s="5"/>
      <c r="E53" s="5"/>
      <c r="F53" s="5"/>
      <c r="G53" s="5"/>
      <c r="H53" s="5"/>
      <c r="I53" s="5"/>
      <c r="J53" s="5"/>
      <c r="K53" s="5"/>
      <c r="L53" s="5"/>
      <c r="M53" s="5"/>
      <c r="N53" s="5"/>
      <c r="O53" s="5"/>
      <c r="P53" s="5"/>
      <c r="Q53" s="5"/>
      <c r="R53" s="5"/>
      <c r="S53" s="5"/>
      <c r="T53" s="5"/>
      <c r="U53" s="5"/>
      <c r="V53" s="5"/>
      <c r="W53" s="5"/>
      <c r="X53" s="5"/>
      <c r="Y53" s="5"/>
      <c r="Z53" s="5"/>
    </row>
    <row r="54" spans="1:26" ht="15.75" customHeight="1" x14ac:dyDescent="0.25">
      <c r="A54" s="5"/>
      <c r="B54" s="5"/>
      <c r="C54" s="5"/>
      <c r="D54" s="5"/>
      <c r="E54" s="5"/>
      <c r="F54" s="5"/>
      <c r="G54" s="5"/>
      <c r="H54" s="5"/>
      <c r="I54" s="5"/>
      <c r="J54" s="5"/>
      <c r="K54" s="5"/>
      <c r="L54" s="5"/>
      <c r="M54" s="5"/>
      <c r="N54" s="5"/>
      <c r="O54" s="5"/>
      <c r="P54" s="5"/>
      <c r="Q54" s="5"/>
      <c r="R54" s="5"/>
      <c r="S54" s="5"/>
      <c r="T54" s="5"/>
      <c r="U54" s="5"/>
      <c r="V54" s="5"/>
      <c r="W54" s="5"/>
      <c r="X54" s="5"/>
      <c r="Y54" s="5"/>
      <c r="Z54" s="5"/>
    </row>
    <row r="55" spans="1:26" ht="15.75" customHeight="1" x14ac:dyDescent="0.25">
      <c r="A55" s="5"/>
      <c r="B55" s="5"/>
      <c r="C55" s="5"/>
      <c r="D55" s="5"/>
      <c r="E55" s="5"/>
      <c r="F55" s="5"/>
      <c r="G55" s="5"/>
      <c r="H55" s="5"/>
      <c r="I55" s="5"/>
      <c r="J55" s="5"/>
      <c r="K55" s="5"/>
      <c r="L55" s="5"/>
      <c r="M55" s="5"/>
      <c r="N55" s="5"/>
      <c r="O55" s="5"/>
      <c r="P55" s="5"/>
      <c r="Q55" s="5"/>
      <c r="R55" s="5"/>
      <c r="S55" s="5"/>
      <c r="T55" s="5"/>
      <c r="U55" s="5"/>
      <c r="V55" s="5"/>
      <c r="W55" s="5"/>
      <c r="X55" s="5"/>
      <c r="Y55" s="5"/>
      <c r="Z55" s="5"/>
    </row>
    <row r="56" spans="1:26" ht="15.75" customHeight="1" x14ac:dyDescent="0.25">
      <c r="A56" s="5"/>
      <c r="B56" s="5"/>
      <c r="C56" s="5"/>
      <c r="D56" s="5"/>
      <c r="E56" s="5"/>
      <c r="F56" s="5"/>
      <c r="G56" s="5"/>
      <c r="H56" s="5"/>
      <c r="I56" s="5"/>
      <c r="J56" s="5"/>
      <c r="K56" s="5"/>
      <c r="L56" s="5"/>
      <c r="M56" s="5"/>
      <c r="N56" s="5"/>
      <c r="O56" s="5"/>
      <c r="P56" s="5"/>
      <c r="Q56" s="5"/>
      <c r="R56" s="5"/>
      <c r="S56" s="5"/>
      <c r="T56" s="5"/>
      <c r="U56" s="5"/>
      <c r="V56" s="5"/>
      <c r="W56" s="5"/>
      <c r="X56" s="5"/>
      <c r="Y56" s="5"/>
      <c r="Z56" s="5"/>
    </row>
    <row r="57" spans="1:26" ht="15.75" customHeight="1" x14ac:dyDescent="0.25">
      <c r="A57" s="5"/>
      <c r="B57" s="5"/>
      <c r="C57" s="5"/>
      <c r="D57" s="5"/>
      <c r="E57" s="5"/>
      <c r="F57" s="5"/>
      <c r="G57" s="5"/>
      <c r="H57" s="5"/>
      <c r="I57" s="5"/>
      <c r="J57" s="5"/>
      <c r="K57" s="5"/>
      <c r="L57" s="5"/>
      <c r="M57" s="5"/>
      <c r="N57" s="5"/>
      <c r="O57" s="5"/>
      <c r="P57" s="5"/>
      <c r="Q57" s="5"/>
      <c r="R57" s="5"/>
      <c r="S57" s="5"/>
      <c r="T57" s="5"/>
      <c r="U57" s="5"/>
      <c r="V57" s="5"/>
      <c r="W57" s="5"/>
      <c r="X57" s="5"/>
      <c r="Y57" s="5"/>
      <c r="Z57" s="5"/>
    </row>
    <row r="58" spans="1:26" ht="15.75" customHeight="1" x14ac:dyDescent="0.25">
      <c r="A58" s="5"/>
      <c r="B58" s="5"/>
      <c r="C58" s="5"/>
      <c r="D58" s="5"/>
      <c r="E58" s="5"/>
      <c r="F58" s="5"/>
      <c r="G58" s="5"/>
      <c r="H58" s="5"/>
      <c r="I58" s="5"/>
      <c r="J58" s="5"/>
      <c r="K58" s="5"/>
      <c r="L58" s="5"/>
      <c r="M58" s="5"/>
      <c r="N58" s="5"/>
      <c r="O58" s="5"/>
      <c r="P58" s="5"/>
      <c r="Q58" s="5"/>
      <c r="R58" s="5"/>
      <c r="S58" s="5"/>
      <c r="T58" s="5"/>
      <c r="U58" s="5"/>
      <c r="V58" s="5"/>
      <c r="W58" s="5"/>
      <c r="X58" s="5"/>
      <c r="Y58" s="5"/>
      <c r="Z58" s="5"/>
    </row>
    <row r="59" spans="1:26" ht="15.75" customHeight="1" x14ac:dyDescent="0.25">
      <c r="A59" s="5"/>
      <c r="B59" s="5"/>
      <c r="C59" s="5"/>
      <c r="D59" s="5"/>
      <c r="E59" s="5"/>
      <c r="F59" s="5"/>
      <c r="G59" s="5"/>
      <c r="H59" s="5"/>
      <c r="I59" s="5"/>
      <c r="J59" s="5"/>
      <c r="K59" s="5"/>
      <c r="L59" s="5"/>
      <c r="M59" s="5"/>
      <c r="N59" s="5"/>
      <c r="O59" s="5"/>
      <c r="P59" s="5"/>
      <c r="Q59" s="5"/>
      <c r="R59" s="5"/>
      <c r="S59" s="5"/>
      <c r="T59" s="5"/>
      <c r="U59" s="5"/>
      <c r="V59" s="5"/>
      <c r="W59" s="5"/>
      <c r="X59" s="5"/>
      <c r="Y59" s="5"/>
      <c r="Z59" s="5"/>
    </row>
    <row r="60" spans="1:26" ht="15.75" customHeight="1" x14ac:dyDescent="0.25">
      <c r="A60" s="5"/>
      <c r="B60" s="5"/>
      <c r="C60" s="5"/>
      <c r="D60" s="5"/>
      <c r="E60" s="5"/>
      <c r="F60" s="5"/>
      <c r="G60" s="5"/>
      <c r="H60" s="5"/>
      <c r="I60" s="5"/>
      <c r="J60" s="5"/>
      <c r="K60" s="5"/>
      <c r="L60" s="5"/>
      <c r="M60" s="5"/>
      <c r="N60" s="5"/>
      <c r="O60" s="5"/>
      <c r="P60" s="5"/>
      <c r="Q60" s="5"/>
      <c r="R60" s="5"/>
      <c r="S60" s="5"/>
      <c r="T60" s="5"/>
      <c r="U60" s="5"/>
      <c r="V60" s="5"/>
      <c r="W60" s="5"/>
      <c r="X60" s="5"/>
      <c r="Y60" s="5"/>
      <c r="Z60" s="5"/>
    </row>
    <row r="61" spans="1:26" ht="15.75" customHeight="1" x14ac:dyDescent="0.25">
      <c r="A61" s="5"/>
      <c r="B61" s="5"/>
      <c r="C61" s="5"/>
      <c r="D61" s="5"/>
      <c r="E61" s="5"/>
      <c r="F61" s="5"/>
      <c r="G61" s="5"/>
      <c r="H61" s="5"/>
      <c r="I61" s="5"/>
      <c r="J61" s="5"/>
      <c r="K61" s="5"/>
      <c r="L61" s="5"/>
      <c r="M61" s="5"/>
      <c r="N61" s="5"/>
      <c r="O61" s="5"/>
      <c r="P61" s="5"/>
      <c r="Q61" s="5"/>
      <c r="R61" s="5"/>
      <c r="S61" s="5"/>
      <c r="T61" s="5"/>
      <c r="U61" s="5"/>
      <c r="V61" s="5"/>
      <c r="W61" s="5"/>
      <c r="X61" s="5"/>
      <c r="Y61" s="5"/>
      <c r="Z61" s="5"/>
    </row>
    <row r="62" spans="1:26" ht="15.75" customHeight="1" x14ac:dyDescent="0.25">
      <c r="A62" s="5"/>
      <c r="B62" s="5"/>
      <c r="C62" s="5"/>
      <c r="D62" s="5"/>
      <c r="E62" s="5"/>
      <c r="F62" s="5"/>
      <c r="G62" s="5"/>
      <c r="H62" s="5"/>
      <c r="I62" s="5"/>
      <c r="J62" s="5"/>
      <c r="K62" s="5"/>
      <c r="L62" s="5"/>
      <c r="M62" s="5"/>
      <c r="N62" s="5"/>
      <c r="O62" s="5"/>
      <c r="P62" s="5"/>
      <c r="Q62" s="5"/>
      <c r="R62" s="5"/>
      <c r="S62" s="5"/>
      <c r="T62" s="5"/>
      <c r="U62" s="5"/>
      <c r="V62" s="5"/>
      <c r="W62" s="5"/>
      <c r="X62" s="5"/>
      <c r="Y62" s="5"/>
      <c r="Z62" s="5"/>
    </row>
    <row r="63" spans="1:26" ht="15.75" customHeight="1" x14ac:dyDescent="0.25">
      <c r="A63" s="5"/>
      <c r="B63" s="5"/>
      <c r="C63" s="5"/>
      <c r="D63" s="5"/>
      <c r="E63" s="5"/>
      <c r="F63" s="5"/>
      <c r="G63" s="5"/>
      <c r="H63" s="5"/>
      <c r="I63" s="5"/>
      <c r="J63" s="5"/>
      <c r="K63" s="5"/>
      <c r="L63" s="5"/>
      <c r="M63" s="5"/>
      <c r="N63" s="5"/>
      <c r="O63" s="5"/>
      <c r="P63" s="5"/>
      <c r="Q63" s="5"/>
      <c r="R63" s="5"/>
      <c r="S63" s="5"/>
      <c r="T63" s="5"/>
      <c r="U63" s="5"/>
      <c r="V63" s="5"/>
      <c r="W63" s="5"/>
      <c r="X63" s="5"/>
      <c r="Y63" s="5"/>
      <c r="Z63" s="5"/>
    </row>
    <row r="64" spans="1:26" ht="15.75" customHeight="1" x14ac:dyDescent="0.25">
      <c r="A64" s="5"/>
      <c r="B64" s="5"/>
      <c r="C64" s="5"/>
      <c r="D64" s="5"/>
      <c r="E64" s="5"/>
      <c r="F64" s="5"/>
      <c r="G64" s="5"/>
      <c r="H64" s="5"/>
      <c r="I64" s="5"/>
      <c r="J64" s="5"/>
      <c r="K64" s="5"/>
      <c r="L64" s="5"/>
      <c r="M64" s="5"/>
      <c r="N64" s="5"/>
      <c r="O64" s="5"/>
      <c r="P64" s="5"/>
      <c r="Q64" s="5"/>
      <c r="R64" s="5"/>
      <c r="S64" s="5"/>
      <c r="T64" s="5"/>
      <c r="U64" s="5"/>
      <c r="V64" s="5"/>
      <c r="W64" s="5"/>
      <c r="X64" s="5"/>
      <c r="Y64" s="5"/>
      <c r="Z64" s="5"/>
    </row>
    <row r="65" spans="1:26" ht="15.75" customHeight="1" x14ac:dyDescent="0.25">
      <c r="A65" s="5"/>
      <c r="B65" s="5"/>
      <c r="C65" s="5"/>
      <c r="D65" s="5"/>
      <c r="E65" s="5"/>
      <c r="F65" s="5"/>
      <c r="G65" s="5"/>
      <c r="H65" s="5"/>
      <c r="I65" s="5"/>
      <c r="J65" s="5"/>
      <c r="K65" s="5"/>
      <c r="L65" s="5"/>
      <c r="M65" s="5"/>
      <c r="N65" s="5"/>
      <c r="O65" s="5"/>
      <c r="P65" s="5"/>
      <c r="Q65" s="5"/>
      <c r="R65" s="5"/>
      <c r="S65" s="5"/>
      <c r="T65" s="5"/>
      <c r="U65" s="5"/>
      <c r="V65" s="5"/>
      <c r="W65" s="5"/>
      <c r="X65" s="5"/>
      <c r="Y65" s="5"/>
      <c r="Z65" s="5"/>
    </row>
    <row r="66" spans="1:26" ht="15.75" customHeight="1" x14ac:dyDescent="0.25">
      <c r="A66" s="5"/>
      <c r="B66" s="5"/>
      <c r="C66" s="5"/>
      <c r="D66" s="5"/>
      <c r="E66" s="5"/>
      <c r="F66" s="5"/>
      <c r="G66" s="5"/>
      <c r="H66" s="5"/>
      <c r="I66" s="5"/>
      <c r="J66" s="5"/>
      <c r="K66" s="5"/>
      <c r="L66" s="5"/>
      <c r="M66" s="5"/>
      <c r="N66" s="5"/>
      <c r="O66" s="5"/>
      <c r="P66" s="5"/>
      <c r="Q66" s="5"/>
      <c r="R66" s="5"/>
      <c r="S66" s="5"/>
      <c r="T66" s="5"/>
      <c r="U66" s="5"/>
      <c r="V66" s="5"/>
      <c r="W66" s="5"/>
      <c r="X66" s="5"/>
      <c r="Y66" s="5"/>
      <c r="Z66" s="5"/>
    </row>
    <row r="67" spans="1:26" ht="15.75" customHeight="1" x14ac:dyDescent="0.25">
      <c r="A67" s="5"/>
      <c r="B67" s="5"/>
      <c r="C67" s="5"/>
      <c r="D67" s="5"/>
      <c r="E67" s="5"/>
      <c r="F67" s="5"/>
      <c r="G67" s="5"/>
      <c r="H67" s="5"/>
      <c r="I67" s="5"/>
      <c r="J67" s="5"/>
      <c r="K67" s="5"/>
      <c r="L67" s="5"/>
      <c r="M67" s="5"/>
      <c r="N67" s="5"/>
      <c r="O67" s="5"/>
      <c r="P67" s="5"/>
      <c r="Q67" s="5"/>
      <c r="R67" s="5"/>
      <c r="S67" s="5"/>
      <c r="T67" s="5"/>
      <c r="U67" s="5"/>
      <c r="V67" s="5"/>
      <c r="W67" s="5"/>
      <c r="X67" s="5"/>
      <c r="Y67" s="5"/>
      <c r="Z67" s="5"/>
    </row>
    <row r="68" spans="1:26" ht="15.75" customHeight="1" x14ac:dyDescent="0.25">
      <c r="A68" s="5"/>
      <c r="B68" s="5"/>
      <c r="C68" s="5"/>
      <c r="D68" s="5"/>
      <c r="E68" s="5"/>
      <c r="F68" s="5"/>
      <c r="G68" s="5"/>
      <c r="H68" s="5"/>
      <c r="I68" s="5"/>
      <c r="J68" s="5"/>
      <c r="K68" s="5"/>
      <c r="L68" s="5"/>
      <c r="M68" s="5"/>
      <c r="N68" s="5"/>
      <c r="O68" s="5"/>
      <c r="P68" s="5"/>
      <c r="Q68" s="5"/>
      <c r="R68" s="5"/>
      <c r="S68" s="5"/>
      <c r="T68" s="5"/>
      <c r="U68" s="5"/>
      <c r="V68" s="5"/>
      <c r="W68" s="5"/>
      <c r="X68" s="5"/>
      <c r="Y68" s="5"/>
      <c r="Z68" s="5"/>
    </row>
    <row r="69" spans="1:26" ht="15.75" customHeight="1" x14ac:dyDescent="0.25">
      <c r="A69" s="5"/>
      <c r="B69" s="5"/>
      <c r="C69" s="5"/>
      <c r="D69" s="5"/>
      <c r="E69" s="5"/>
      <c r="F69" s="5"/>
      <c r="G69" s="5"/>
      <c r="H69" s="5"/>
      <c r="I69" s="5"/>
      <c r="J69" s="5"/>
      <c r="K69" s="5"/>
      <c r="L69" s="5"/>
      <c r="M69" s="5"/>
      <c r="N69" s="5"/>
      <c r="O69" s="5"/>
      <c r="P69" s="5"/>
      <c r="Q69" s="5"/>
      <c r="R69" s="5"/>
      <c r="S69" s="5"/>
      <c r="T69" s="5"/>
      <c r="U69" s="5"/>
      <c r="V69" s="5"/>
      <c r="W69" s="5"/>
      <c r="X69" s="5"/>
      <c r="Y69" s="5"/>
      <c r="Z69" s="5"/>
    </row>
    <row r="70" spans="1:26" ht="15.75" customHeight="1" x14ac:dyDescent="0.25">
      <c r="A70" s="5"/>
      <c r="B70" s="5"/>
      <c r="C70" s="5"/>
      <c r="D70" s="5"/>
      <c r="E70" s="5"/>
      <c r="F70" s="5"/>
      <c r="G70" s="5"/>
      <c r="H70" s="5"/>
      <c r="I70" s="5"/>
      <c r="J70" s="5"/>
      <c r="K70" s="5"/>
      <c r="L70" s="5"/>
      <c r="M70" s="5"/>
      <c r="N70" s="5"/>
      <c r="O70" s="5"/>
      <c r="P70" s="5"/>
      <c r="Q70" s="5"/>
      <c r="R70" s="5"/>
      <c r="S70" s="5"/>
      <c r="T70" s="5"/>
      <c r="U70" s="5"/>
      <c r="V70" s="5"/>
      <c r="W70" s="5"/>
      <c r="X70" s="5"/>
      <c r="Y70" s="5"/>
      <c r="Z70" s="5"/>
    </row>
    <row r="71" spans="1:26" ht="15.75" customHeight="1" x14ac:dyDescent="0.25">
      <c r="A71" s="5"/>
      <c r="B71" s="5"/>
      <c r="C71" s="5"/>
      <c r="D71" s="5"/>
      <c r="E71" s="5"/>
      <c r="F71" s="5"/>
      <c r="G71" s="5"/>
      <c r="H71" s="5"/>
      <c r="I71" s="5"/>
      <c r="J71" s="5"/>
      <c r="K71" s="5"/>
      <c r="L71" s="5"/>
      <c r="M71" s="5"/>
      <c r="N71" s="5"/>
      <c r="O71" s="5"/>
      <c r="P71" s="5"/>
      <c r="Q71" s="5"/>
      <c r="R71" s="5"/>
      <c r="S71" s="5"/>
      <c r="T71" s="5"/>
      <c r="U71" s="5"/>
      <c r="V71" s="5"/>
      <c r="W71" s="5"/>
      <c r="X71" s="5"/>
      <c r="Y71" s="5"/>
      <c r="Z71" s="5"/>
    </row>
    <row r="72" spans="1:26" ht="15.75" customHeight="1" x14ac:dyDescent="0.25">
      <c r="A72" s="5"/>
      <c r="B72" s="5"/>
      <c r="C72" s="5"/>
      <c r="D72" s="5"/>
      <c r="E72" s="5"/>
      <c r="F72" s="5"/>
      <c r="G72" s="5"/>
      <c r="H72" s="5"/>
      <c r="I72" s="5"/>
      <c r="J72" s="5"/>
      <c r="K72" s="5"/>
      <c r="L72" s="5"/>
      <c r="M72" s="5"/>
      <c r="N72" s="5"/>
      <c r="O72" s="5"/>
      <c r="P72" s="5"/>
      <c r="Q72" s="5"/>
      <c r="R72" s="5"/>
      <c r="S72" s="5"/>
      <c r="T72" s="5"/>
      <c r="U72" s="5"/>
      <c r="V72" s="5"/>
      <c r="W72" s="5"/>
      <c r="X72" s="5"/>
      <c r="Y72" s="5"/>
      <c r="Z72" s="5"/>
    </row>
    <row r="73" spans="1:26" ht="15.75" customHeight="1" x14ac:dyDescent="0.25">
      <c r="A73" s="5"/>
      <c r="B73" s="5"/>
      <c r="C73" s="5"/>
      <c r="D73" s="5"/>
      <c r="E73" s="5"/>
      <c r="F73" s="5"/>
      <c r="G73" s="5"/>
      <c r="H73" s="5"/>
      <c r="I73" s="5"/>
      <c r="J73" s="5"/>
      <c r="K73" s="5"/>
      <c r="L73" s="5"/>
      <c r="M73" s="5"/>
      <c r="N73" s="5"/>
      <c r="O73" s="5"/>
      <c r="P73" s="5"/>
      <c r="Q73" s="5"/>
      <c r="R73" s="5"/>
      <c r="S73" s="5"/>
      <c r="T73" s="5"/>
      <c r="U73" s="5"/>
      <c r="V73" s="5"/>
      <c r="W73" s="5"/>
      <c r="X73" s="5"/>
      <c r="Y73" s="5"/>
      <c r="Z73" s="5"/>
    </row>
    <row r="74" spans="1:26" ht="15.75" customHeight="1" x14ac:dyDescent="0.25">
      <c r="A74" s="5"/>
      <c r="B74" s="5"/>
      <c r="C74" s="5"/>
      <c r="D74" s="5"/>
      <c r="E74" s="5"/>
      <c r="F74" s="5"/>
      <c r="G74" s="5"/>
      <c r="H74" s="5"/>
      <c r="I74" s="5"/>
      <c r="J74" s="5"/>
      <c r="K74" s="5"/>
      <c r="L74" s="5"/>
      <c r="M74" s="5"/>
      <c r="N74" s="5"/>
      <c r="O74" s="5"/>
      <c r="P74" s="5"/>
      <c r="Q74" s="5"/>
      <c r="R74" s="5"/>
      <c r="S74" s="5"/>
      <c r="T74" s="5"/>
      <c r="U74" s="5"/>
      <c r="V74" s="5"/>
      <c r="W74" s="5"/>
      <c r="X74" s="5"/>
      <c r="Y74" s="5"/>
      <c r="Z74" s="5"/>
    </row>
    <row r="75" spans="1:26" ht="15.75" customHeight="1" x14ac:dyDescent="0.25">
      <c r="A75" s="5"/>
      <c r="B75" s="5"/>
      <c r="C75" s="5"/>
      <c r="D75" s="5"/>
      <c r="E75" s="5"/>
      <c r="F75" s="5"/>
      <c r="G75" s="5"/>
      <c r="H75" s="5"/>
      <c r="I75" s="5"/>
      <c r="J75" s="5"/>
      <c r="K75" s="5"/>
      <c r="L75" s="5"/>
      <c r="M75" s="5"/>
      <c r="N75" s="5"/>
      <c r="O75" s="5"/>
      <c r="P75" s="5"/>
      <c r="Q75" s="5"/>
      <c r="R75" s="5"/>
      <c r="S75" s="5"/>
      <c r="T75" s="5"/>
      <c r="U75" s="5"/>
      <c r="V75" s="5"/>
      <c r="W75" s="5"/>
      <c r="X75" s="5"/>
      <c r="Y75" s="5"/>
      <c r="Z75" s="5"/>
    </row>
    <row r="76" spans="1:26" ht="15.75" customHeight="1" x14ac:dyDescent="0.25">
      <c r="A76" s="5"/>
      <c r="B76" s="5"/>
      <c r="C76" s="5"/>
      <c r="D76" s="5"/>
      <c r="E76" s="5"/>
      <c r="F76" s="5"/>
      <c r="G76" s="5"/>
      <c r="H76" s="5"/>
      <c r="I76" s="5"/>
      <c r="J76" s="5"/>
      <c r="K76" s="5"/>
      <c r="L76" s="5"/>
      <c r="M76" s="5"/>
      <c r="N76" s="5"/>
      <c r="O76" s="5"/>
      <c r="P76" s="5"/>
      <c r="Q76" s="5"/>
      <c r="R76" s="5"/>
      <c r="S76" s="5"/>
      <c r="T76" s="5"/>
      <c r="U76" s="5"/>
      <c r="V76" s="5"/>
      <c r="W76" s="5"/>
      <c r="X76" s="5"/>
      <c r="Y76" s="5"/>
      <c r="Z76" s="5"/>
    </row>
    <row r="77" spans="1:26" ht="15.75" customHeight="1" x14ac:dyDescent="0.25">
      <c r="A77" s="5"/>
      <c r="B77" s="5"/>
      <c r="C77" s="5"/>
      <c r="D77" s="5"/>
      <c r="E77" s="5"/>
      <c r="F77" s="5"/>
      <c r="G77" s="5"/>
      <c r="H77" s="5"/>
      <c r="I77" s="5"/>
      <c r="J77" s="5"/>
      <c r="K77" s="5"/>
      <c r="L77" s="5"/>
      <c r="M77" s="5"/>
      <c r="N77" s="5"/>
      <c r="O77" s="5"/>
      <c r="P77" s="5"/>
      <c r="Q77" s="5"/>
      <c r="R77" s="5"/>
      <c r="S77" s="5"/>
      <c r="T77" s="5"/>
      <c r="U77" s="5"/>
      <c r="V77" s="5"/>
      <c r="W77" s="5"/>
      <c r="X77" s="5"/>
      <c r="Y77" s="5"/>
      <c r="Z77" s="5"/>
    </row>
    <row r="78" spans="1:26" ht="15.75" customHeight="1" x14ac:dyDescent="0.25">
      <c r="A78" s="5"/>
      <c r="B78" s="5"/>
      <c r="C78" s="5"/>
      <c r="D78" s="5"/>
      <c r="E78" s="5"/>
      <c r="F78" s="5"/>
      <c r="G78" s="5"/>
      <c r="H78" s="5"/>
      <c r="I78" s="5"/>
      <c r="J78" s="5"/>
      <c r="K78" s="5"/>
      <c r="L78" s="5"/>
      <c r="M78" s="5"/>
      <c r="N78" s="5"/>
      <c r="O78" s="5"/>
      <c r="P78" s="5"/>
      <c r="Q78" s="5"/>
      <c r="R78" s="5"/>
      <c r="S78" s="5"/>
      <c r="T78" s="5"/>
      <c r="U78" s="5"/>
      <c r="V78" s="5"/>
      <c r="W78" s="5"/>
      <c r="X78" s="5"/>
      <c r="Y78" s="5"/>
      <c r="Z78" s="5"/>
    </row>
    <row r="79" spans="1:26" ht="15.75" customHeight="1" x14ac:dyDescent="0.25">
      <c r="A79" s="5"/>
      <c r="B79" s="5"/>
      <c r="C79" s="5"/>
      <c r="D79" s="5"/>
      <c r="E79" s="5"/>
      <c r="F79" s="5"/>
      <c r="G79" s="5"/>
      <c r="H79" s="5"/>
      <c r="I79" s="5"/>
      <c r="J79" s="5"/>
      <c r="K79" s="5"/>
      <c r="L79" s="5"/>
      <c r="M79" s="5"/>
      <c r="N79" s="5"/>
      <c r="O79" s="5"/>
      <c r="P79" s="5"/>
      <c r="Q79" s="5"/>
      <c r="R79" s="5"/>
      <c r="S79" s="5"/>
      <c r="T79" s="5"/>
      <c r="U79" s="5"/>
      <c r="V79" s="5"/>
      <c r="W79" s="5"/>
      <c r="X79" s="5"/>
      <c r="Y79" s="5"/>
      <c r="Z79" s="5"/>
    </row>
    <row r="80" spans="1:26" ht="15.75" customHeight="1" x14ac:dyDescent="0.25">
      <c r="A80" s="5"/>
      <c r="B80" s="5"/>
      <c r="C80" s="5"/>
      <c r="D80" s="5"/>
      <c r="E80" s="5"/>
      <c r="F80" s="5"/>
      <c r="G80" s="5"/>
      <c r="H80" s="5"/>
      <c r="I80" s="5"/>
      <c r="J80" s="5"/>
      <c r="K80" s="5"/>
      <c r="L80" s="5"/>
      <c r="M80" s="5"/>
      <c r="N80" s="5"/>
      <c r="O80" s="5"/>
      <c r="P80" s="5"/>
      <c r="Q80" s="5"/>
      <c r="R80" s="5"/>
      <c r="S80" s="5"/>
      <c r="T80" s="5"/>
      <c r="U80" s="5"/>
      <c r="V80" s="5"/>
      <c r="W80" s="5"/>
      <c r="X80" s="5"/>
      <c r="Y80" s="5"/>
      <c r="Z80" s="5"/>
    </row>
    <row r="81" spans="1:26" ht="15.75" customHeight="1" x14ac:dyDescent="0.25">
      <c r="A81" s="5"/>
      <c r="B81" s="5"/>
      <c r="C81" s="5"/>
      <c r="D81" s="5"/>
      <c r="E81" s="5"/>
      <c r="F81" s="5"/>
      <c r="G81" s="5"/>
      <c r="H81" s="5"/>
      <c r="I81" s="5"/>
      <c r="J81" s="5"/>
      <c r="K81" s="5"/>
      <c r="L81" s="5"/>
      <c r="M81" s="5"/>
      <c r="N81" s="5"/>
      <c r="O81" s="5"/>
      <c r="P81" s="5"/>
      <c r="Q81" s="5"/>
      <c r="R81" s="5"/>
      <c r="S81" s="5"/>
      <c r="T81" s="5"/>
      <c r="U81" s="5"/>
      <c r="V81" s="5"/>
      <c r="W81" s="5"/>
      <c r="X81" s="5"/>
      <c r="Y81" s="5"/>
      <c r="Z81" s="5"/>
    </row>
    <row r="82" spans="1:26" ht="15.75" customHeight="1" x14ac:dyDescent="0.25">
      <c r="A82" s="5"/>
      <c r="B82" s="5"/>
      <c r="C82" s="5"/>
      <c r="D82" s="5"/>
      <c r="E82" s="5"/>
      <c r="F82" s="5"/>
      <c r="G82" s="5"/>
      <c r="H82" s="5"/>
      <c r="I82" s="5"/>
      <c r="J82" s="5"/>
      <c r="K82" s="5"/>
      <c r="L82" s="5"/>
      <c r="M82" s="5"/>
      <c r="N82" s="5"/>
      <c r="O82" s="5"/>
      <c r="P82" s="5"/>
      <c r="Q82" s="5"/>
      <c r="R82" s="5"/>
      <c r="S82" s="5"/>
      <c r="T82" s="5"/>
      <c r="U82" s="5"/>
      <c r="V82" s="5"/>
      <c r="W82" s="5"/>
      <c r="X82" s="5"/>
      <c r="Y82" s="5"/>
      <c r="Z82" s="5"/>
    </row>
    <row r="83" spans="1:26" ht="15.75" customHeight="1" x14ac:dyDescent="0.25">
      <c r="A83" s="5"/>
      <c r="B83" s="5"/>
      <c r="C83" s="5"/>
      <c r="D83" s="5"/>
      <c r="E83" s="5"/>
      <c r="F83" s="5"/>
      <c r="G83" s="5"/>
      <c r="H83" s="5"/>
      <c r="I83" s="5"/>
      <c r="J83" s="5"/>
      <c r="K83" s="5"/>
      <c r="L83" s="5"/>
      <c r="M83" s="5"/>
      <c r="N83" s="5"/>
      <c r="O83" s="5"/>
      <c r="P83" s="5"/>
      <c r="Q83" s="5"/>
      <c r="R83" s="5"/>
      <c r="S83" s="5"/>
      <c r="T83" s="5"/>
      <c r="U83" s="5"/>
      <c r="V83" s="5"/>
      <c r="W83" s="5"/>
      <c r="X83" s="5"/>
      <c r="Y83" s="5"/>
      <c r="Z83" s="5"/>
    </row>
    <row r="84" spans="1:26" ht="15.75" customHeight="1" x14ac:dyDescent="0.25">
      <c r="A84" s="5"/>
      <c r="B84" s="5"/>
      <c r="C84" s="5"/>
      <c r="D84" s="5"/>
      <c r="E84" s="5"/>
      <c r="F84" s="5"/>
      <c r="G84" s="5"/>
      <c r="H84" s="5"/>
      <c r="I84" s="5"/>
      <c r="J84" s="5"/>
      <c r="K84" s="5"/>
      <c r="L84" s="5"/>
      <c r="M84" s="5"/>
      <c r="N84" s="5"/>
      <c r="O84" s="5"/>
      <c r="P84" s="5"/>
      <c r="Q84" s="5"/>
      <c r="R84" s="5"/>
      <c r="S84" s="5"/>
      <c r="T84" s="5"/>
      <c r="U84" s="5"/>
      <c r="V84" s="5"/>
      <c r="W84" s="5"/>
      <c r="X84" s="5"/>
      <c r="Y84" s="5"/>
      <c r="Z84" s="5"/>
    </row>
    <row r="85" spans="1:26" ht="15.75" customHeight="1" x14ac:dyDescent="0.25">
      <c r="A85" s="5"/>
      <c r="B85" s="5"/>
      <c r="C85" s="5"/>
      <c r="D85" s="5"/>
      <c r="E85" s="5"/>
      <c r="F85" s="5"/>
      <c r="G85" s="5"/>
      <c r="H85" s="5"/>
      <c r="I85" s="5"/>
      <c r="J85" s="5"/>
      <c r="K85" s="5"/>
      <c r="L85" s="5"/>
      <c r="M85" s="5"/>
      <c r="N85" s="5"/>
      <c r="O85" s="5"/>
      <c r="P85" s="5"/>
      <c r="Q85" s="5"/>
      <c r="R85" s="5"/>
      <c r="S85" s="5"/>
      <c r="T85" s="5"/>
      <c r="U85" s="5"/>
      <c r="V85" s="5"/>
      <c r="W85" s="5"/>
      <c r="X85" s="5"/>
      <c r="Y85" s="5"/>
      <c r="Z85" s="5"/>
    </row>
    <row r="86" spans="1:26" ht="15.75" customHeight="1" x14ac:dyDescent="0.25">
      <c r="A86" s="5"/>
      <c r="B86" s="5"/>
      <c r="C86" s="5"/>
      <c r="D86" s="5"/>
      <c r="E86" s="5"/>
      <c r="F86" s="5"/>
      <c r="G86" s="5"/>
      <c r="H86" s="5"/>
      <c r="I86" s="5"/>
      <c r="J86" s="5"/>
      <c r="K86" s="5"/>
      <c r="L86" s="5"/>
      <c r="M86" s="5"/>
      <c r="N86" s="5"/>
      <c r="O86" s="5"/>
      <c r="P86" s="5"/>
      <c r="Q86" s="5"/>
      <c r="R86" s="5"/>
      <c r="S86" s="5"/>
      <c r="T86" s="5"/>
      <c r="U86" s="5"/>
      <c r="V86" s="5"/>
      <c r="W86" s="5"/>
      <c r="X86" s="5"/>
      <c r="Y86" s="5"/>
      <c r="Z86" s="5"/>
    </row>
    <row r="87" spans="1:26" ht="15.75" customHeight="1" x14ac:dyDescent="0.25">
      <c r="A87" s="5"/>
      <c r="B87" s="5"/>
      <c r="C87" s="5"/>
      <c r="D87" s="5"/>
      <c r="E87" s="5"/>
      <c r="F87" s="5"/>
      <c r="G87" s="5"/>
      <c r="H87" s="5"/>
      <c r="I87" s="5"/>
      <c r="J87" s="5"/>
      <c r="K87" s="5"/>
      <c r="L87" s="5"/>
      <c r="M87" s="5"/>
      <c r="N87" s="5"/>
      <c r="O87" s="5"/>
      <c r="P87" s="5"/>
      <c r="Q87" s="5"/>
      <c r="R87" s="5"/>
      <c r="S87" s="5"/>
      <c r="T87" s="5"/>
      <c r="U87" s="5"/>
      <c r="V87" s="5"/>
      <c r="W87" s="5"/>
      <c r="X87" s="5"/>
      <c r="Y87" s="5"/>
      <c r="Z87" s="5"/>
    </row>
    <row r="88" spans="1:26" ht="15.75" customHeight="1" x14ac:dyDescent="0.25">
      <c r="A88" s="5"/>
      <c r="B88" s="5"/>
      <c r="C88" s="5"/>
      <c r="D88" s="5"/>
      <c r="E88" s="5"/>
      <c r="F88" s="5"/>
      <c r="G88" s="5"/>
      <c r="H88" s="5"/>
      <c r="I88" s="5"/>
      <c r="J88" s="5"/>
      <c r="K88" s="5"/>
      <c r="L88" s="5"/>
      <c r="M88" s="5"/>
      <c r="N88" s="5"/>
      <c r="O88" s="5"/>
      <c r="P88" s="5"/>
      <c r="Q88" s="5"/>
      <c r="R88" s="5"/>
      <c r="S88" s="5"/>
      <c r="T88" s="5"/>
      <c r="U88" s="5"/>
      <c r="V88" s="5"/>
      <c r="W88" s="5"/>
      <c r="X88" s="5"/>
      <c r="Y88" s="5"/>
      <c r="Z88" s="5"/>
    </row>
    <row r="89" spans="1:26" ht="15.75" customHeight="1" x14ac:dyDescent="0.25">
      <c r="A89" s="5"/>
      <c r="B89" s="5"/>
      <c r="C89" s="5"/>
      <c r="D89" s="5"/>
      <c r="E89" s="5"/>
      <c r="F89" s="5"/>
      <c r="G89" s="5"/>
      <c r="H89" s="5"/>
      <c r="I89" s="5"/>
      <c r="J89" s="5"/>
      <c r="K89" s="5"/>
      <c r="L89" s="5"/>
      <c r="M89" s="5"/>
      <c r="N89" s="5"/>
      <c r="O89" s="5"/>
      <c r="P89" s="5"/>
      <c r="Q89" s="5"/>
      <c r="R89" s="5"/>
      <c r="S89" s="5"/>
      <c r="T89" s="5"/>
      <c r="U89" s="5"/>
      <c r="V89" s="5"/>
      <c r="W89" s="5"/>
      <c r="X89" s="5"/>
      <c r="Y89" s="5"/>
      <c r="Z89" s="5"/>
    </row>
    <row r="90" spans="1:26" ht="15.75" customHeight="1" x14ac:dyDescent="0.25">
      <c r="A90" s="5"/>
      <c r="B90" s="5"/>
      <c r="C90" s="5"/>
      <c r="D90" s="5"/>
      <c r="E90" s="5"/>
      <c r="F90" s="5"/>
      <c r="G90" s="5"/>
      <c r="H90" s="5"/>
      <c r="I90" s="5"/>
      <c r="J90" s="5"/>
      <c r="K90" s="5"/>
      <c r="L90" s="5"/>
      <c r="M90" s="5"/>
      <c r="N90" s="5"/>
      <c r="O90" s="5"/>
      <c r="P90" s="5"/>
      <c r="Q90" s="5"/>
      <c r="R90" s="5"/>
      <c r="S90" s="5"/>
      <c r="T90" s="5"/>
      <c r="U90" s="5"/>
      <c r="V90" s="5"/>
      <c r="W90" s="5"/>
      <c r="X90" s="5"/>
      <c r="Y90" s="5"/>
      <c r="Z90" s="5"/>
    </row>
    <row r="91" spans="1:26" ht="15.75" customHeight="1" x14ac:dyDescent="0.25">
      <c r="A91" s="5"/>
      <c r="B91" s="5"/>
      <c r="C91" s="5"/>
      <c r="D91" s="5"/>
      <c r="E91" s="5"/>
      <c r="F91" s="5"/>
      <c r="G91" s="5"/>
      <c r="H91" s="5"/>
      <c r="I91" s="5"/>
      <c r="J91" s="5"/>
      <c r="K91" s="5"/>
      <c r="L91" s="5"/>
      <c r="M91" s="5"/>
      <c r="N91" s="5"/>
      <c r="O91" s="5"/>
      <c r="P91" s="5"/>
      <c r="Q91" s="5"/>
      <c r="R91" s="5"/>
      <c r="S91" s="5"/>
      <c r="T91" s="5"/>
      <c r="U91" s="5"/>
      <c r="V91" s="5"/>
      <c r="W91" s="5"/>
      <c r="X91" s="5"/>
      <c r="Y91" s="5"/>
      <c r="Z91" s="5"/>
    </row>
    <row r="92" spans="1:26" ht="15.75" customHeight="1" x14ac:dyDescent="0.25">
      <c r="A92" s="5"/>
      <c r="B92" s="5"/>
      <c r="C92" s="5"/>
      <c r="D92" s="5"/>
      <c r="E92" s="5"/>
      <c r="F92" s="5"/>
      <c r="G92" s="5"/>
      <c r="H92" s="5"/>
      <c r="I92" s="5"/>
      <c r="J92" s="5"/>
      <c r="K92" s="5"/>
      <c r="L92" s="5"/>
      <c r="M92" s="5"/>
      <c r="N92" s="5"/>
      <c r="O92" s="5"/>
      <c r="P92" s="5"/>
      <c r="Q92" s="5"/>
      <c r="R92" s="5"/>
      <c r="S92" s="5"/>
      <c r="T92" s="5"/>
      <c r="U92" s="5"/>
      <c r="V92" s="5"/>
      <c r="W92" s="5"/>
      <c r="X92" s="5"/>
      <c r="Y92" s="5"/>
      <c r="Z92" s="5"/>
    </row>
    <row r="93" spans="1:26" ht="15.75" customHeight="1" x14ac:dyDescent="0.25">
      <c r="A93" s="5"/>
      <c r="B93" s="5"/>
      <c r="C93" s="5"/>
      <c r="D93" s="5"/>
      <c r="E93" s="5"/>
      <c r="F93" s="5"/>
      <c r="G93" s="5"/>
      <c r="H93" s="5"/>
      <c r="I93" s="5"/>
      <c r="J93" s="5"/>
      <c r="K93" s="5"/>
      <c r="L93" s="5"/>
      <c r="M93" s="5"/>
      <c r="N93" s="5"/>
      <c r="O93" s="5"/>
      <c r="P93" s="5"/>
      <c r="Q93" s="5"/>
      <c r="R93" s="5"/>
      <c r="S93" s="5"/>
      <c r="T93" s="5"/>
      <c r="U93" s="5"/>
      <c r="V93" s="5"/>
      <c r="W93" s="5"/>
      <c r="X93" s="5"/>
      <c r="Y93" s="5"/>
      <c r="Z93" s="5"/>
    </row>
    <row r="94" spans="1:26" ht="15.75" customHeight="1" x14ac:dyDescent="0.25">
      <c r="A94" s="5"/>
      <c r="B94" s="5"/>
      <c r="C94" s="5"/>
      <c r="D94" s="5"/>
      <c r="E94" s="5"/>
      <c r="F94" s="5"/>
      <c r="G94" s="5"/>
      <c r="H94" s="5"/>
      <c r="I94" s="5"/>
      <c r="J94" s="5"/>
      <c r="K94" s="5"/>
      <c r="L94" s="5"/>
      <c r="M94" s="5"/>
      <c r="N94" s="5"/>
      <c r="O94" s="5"/>
      <c r="P94" s="5"/>
      <c r="Q94" s="5"/>
      <c r="R94" s="5"/>
      <c r="S94" s="5"/>
      <c r="T94" s="5"/>
      <c r="U94" s="5"/>
      <c r="V94" s="5"/>
      <c r="W94" s="5"/>
      <c r="X94" s="5"/>
      <c r="Y94" s="5"/>
      <c r="Z94" s="5"/>
    </row>
    <row r="95" spans="1:26" ht="15.75" customHeight="1" x14ac:dyDescent="0.25">
      <c r="A95" s="5"/>
      <c r="B95" s="5"/>
      <c r="C95" s="5"/>
      <c r="D95" s="5"/>
      <c r="E95" s="5"/>
      <c r="F95" s="5"/>
      <c r="G95" s="5"/>
      <c r="H95" s="5"/>
      <c r="I95" s="5"/>
      <c r="J95" s="5"/>
      <c r="K95" s="5"/>
      <c r="L95" s="5"/>
      <c r="M95" s="5"/>
      <c r="N95" s="5"/>
      <c r="O95" s="5"/>
      <c r="P95" s="5"/>
      <c r="Q95" s="5"/>
      <c r="R95" s="5"/>
      <c r="S95" s="5"/>
      <c r="T95" s="5"/>
      <c r="U95" s="5"/>
      <c r="V95" s="5"/>
      <c r="W95" s="5"/>
      <c r="X95" s="5"/>
      <c r="Y95" s="5"/>
      <c r="Z95" s="5"/>
    </row>
    <row r="96" spans="1:26" ht="15.75" customHeight="1" x14ac:dyDescent="0.25">
      <c r="A96" s="5"/>
      <c r="B96" s="5"/>
      <c r="C96" s="5"/>
      <c r="D96" s="5"/>
      <c r="E96" s="5"/>
      <c r="F96" s="5"/>
      <c r="G96" s="5"/>
      <c r="H96" s="5"/>
      <c r="I96" s="5"/>
      <c r="J96" s="5"/>
      <c r="K96" s="5"/>
      <c r="L96" s="5"/>
      <c r="M96" s="5"/>
      <c r="N96" s="5"/>
      <c r="O96" s="5"/>
      <c r="P96" s="5"/>
      <c r="Q96" s="5"/>
      <c r="R96" s="5"/>
      <c r="S96" s="5"/>
      <c r="T96" s="5"/>
      <c r="U96" s="5"/>
      <c r="V96" s="5"/>
      <c r="W96" s="5"/>
      <c r="X96" s="5"/>
      <c r="Y96" s="5"/>
      <c r="Z96" s="5"/>
    </row>
    <row r="97" spans="1:26" ht="15.75" customHeight="1" x14ac:dyDescent="0.25">
      <c r="A97" s="5"/>
      <c r="B97" s="5"/>
      <c r="C97" s="5"/>
      <c r="D97" s="5"/>
      <c r="E97" s="5"/>
      <c r="F97" s="5"/>
      <c r="G97" s="5"/>
      <c r="H97" s="5"/>
      <c r="I97" s="5"/>
      <c r="J97" s="5"/>
      <c r="K97" s="5"/>
      <c r="L97" s="5"/>
      <c r="M97" s="5"/>
      <c r="N97" s="5"/>
      <c r="O97" s="5"/>
      <c r="P97" s="5"/>
      <c r="Q97" s="5"/>
      <c r="R97" s="5"/>
      <c r="S97" s="5"/>
      <c r="T97" s="5"/>
      <c r="U97" s="5"/>
      <c r="V97" s="5"/>
      <c r="W97" s="5"/>
      <c r="X97" s="5"/>
      <c r="Y97" s="5"/>
      <c r="Z97" s="5"/>
    </row>
    <row r="98" spans="1:26" ht="15.75" customHeight="1" x14ac:dyDescent="0.25">
      <c r="A98" s="5"/>
      <c r="B98" s="5"/>
      <c r="C98" s="5"/>
      <c r="D98" s="5"/>
      <c r="E98" s="5"/>
      <c r="F98" s="5"/>
      <c r="G98" s="5"/>
      <c r="H98" s="5"/>
      <c r="I98" s="5"/>
      <c r="J98" s="5"/>
      <c r="K98" s="5"/>
      <c r="L98" s="5"/>
      <c r="M98" s="5"/>
      <c r="N98" s="5"/>
      <c r="O98" s="5"/>
      <c r="P98" s="5"/>
      <c r="Q98" s="5"/>
      <c r="R98" s="5"/>
      <c r="S98" s="5"/>
      <c r="T98" s="5"/>
      <c r="U98" s="5"/>
      <c r="V98" s="5"/>
      <c r="W98" s="5"/>
      <c r="X98" s="5"/>
      <c r="Y98" s="5"/>
      <c r="Z98" s="5"/>
    </row>
    <row r="99" spans="1:26" ht="15.75" customHeight="1" x14ac:dyDescent="0.25">
      <c r="A99" s="5"/>
      <c r="B99" s="5"/>
      <c r="C99" s="5"/>
      <c r="D99" s="5"/>
      <c r="E99" s="5"/>
      <c r="F99" s="5"/>
      <c r="G99" s="5"/>
      <c r="H99" s="5"/>
      <c r="I99" s="5"/>
      <c r="J99" s="5"/>
      <c r="K99" s="5"/>
      <c r="L99" s="5"/>
      <c r="M99" s="5"/>
      <c r="N99" s="5"/>
      <c r="O99" s="5"/>
      <c r="P99" s="5"/>
      <c r="Q99" s="5"/>
      <c r="R99" s="5"/>
      <c r="S99" s="5"/>
      <c r="T99" s="5"/>
      <c r="U99" s="5"/>
      <c r="V99" s="5"/>
      <c r="W99" s="5"/>
      <c r="X99" s="5"/>
      <c r="Y99" s="5"/>
      <c r="Z99" s="5"/>
    </row>
    <row r="100" spans="1:26" ht="15.75" customHeight="1" x14ac:dyDescent="0.25">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spans="1:26" ht="15.75" customHeight="1" x14ac:dyDescent="0.25">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spans="1:26" ht="15.75" customHeight="1" x14ac:dyDescent="0.25">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spans="1:26" ht="15.75" customHeight="1" x14ac:dyDescent="0.25">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spans="1:26" ht="15.75" customHeight="1" x14ac:dyDescent="0.25">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spans="1:26" ht="15.75" customHeight="1" x14ac:dyDescent="0.25">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spans="1:26" ht="15.75" customHeight="1" x14ac:dyDescent="0.25">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spans="1:26" ht="15.75" customHeight="1" x14ac:dyDescent="0.25">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spans="1:26" ht="15.75" customHeight="1" x14ac:dyDescent="0.25">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spans="1:26" ht="15.75" customHeight="1" x14ac:dyDescent="0.25">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spans="1:26" ht="15.75" customHeight="1" x14ac:dyDescent="0.25">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spans="1:26" ht="15.75" customHeight="1" x14ac:dyDescent="0.25">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spans="1:26" ht="15.75" customHeight="1" x14ac:dyDescent="0.25">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spans="1:26" ht="15.75" customHeight="1" x14ac:dyDescent="0.25">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spans="1:26" ht="15.75" customHeight="1" x14ac:dyDescent="0.25">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spans="1:26" ht="15.75" customHeight="1" x14ac:dyDescent="0.2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spans="1:26" ht="15.75" customHeight="1" x14ac:dyDescent="0.25">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spans="1:26" ht="15.75" customHeight="1" x14ac:dyDescent="0.25">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spans="1:26" ht="15.75" customHeight="1" x14ac:dyDescent="0.25">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spans="1:26" ht="15.75" customHeight="1" x14ac:dyDescent="0.25">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spans="1:26" ht="15.75" customHeight="1" x14ac:dyDescent="0.25">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spans="1:26" ht="15.75" customHeight="1" x14ac:dyDescent="0.25">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spans="1:26" ht="15.75" customHeight="1" x14ac:dyDescent="0.25">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spans="1:26" ht="15.75" customHeight="1" x14ac:dyDescent="0.25">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spans="1:26" ht="15.75" customHeight="1" x14ac:dyDescent="0.25">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spans="1:26" ht="15.75" customHeight="1" x14ac:dyDescent="0.2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spans="1:26" ht="15.75" customHeight="1" x14ac:dyDescent="0.25">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spans="1:26" ht="15.75" customHeight="1" x14ac:dyDescent="0.25">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spans="1:26" ht="15.75" customHeight="1" x14ac:dyDescent="0.25">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spans="1:26" ht="15.75" customHeight="1" x14ac:dyDescent="0.25">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spans="1:26" ht="15.75" customHeight="1" x14ac:dyDescent="0.25">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spans="1:26" ht="15.75" customHeight="1" x14ac:dyDescent="0.25">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spans="1:26" ht="15.75" customHeight="1" x14ac:dyDescent="0.25">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spans="1:26" ht="15.75" customHeight="1" x14ac:dyDescent="0.25">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spans="1:26" ht="15.75" customHeight="1" x14ac:dyDescent="0.25">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spans="1:26" ht="15.75" customHeight="1" x14ac:dyDescent="0.2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spans="1:26" ht="15.75" customHeight="1" x14ac:dyDescent="0.25">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spans="1:26" ht="15.75" customHeight="1" x14ac:dyDescent="0.25">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spans="1:26" ht="15.75" customHeight="1" x14ac:dyDescent="0.25">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spans="1:26" ht="15.75" customHeight="1" x14ac:dyDescent="0.25">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spans="1:26" ht="15.75" customHeight="1" x14ac:dyDescent="0.25">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spans="1:26" ht="15.75" customHeight="1" x14ac:dyDescent="0.25">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spans="1:26" ht="15.75" customHeight="1" x14ac:dyDescent="0.25">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spans="1:26" ht="15.75" customHeight="1" x14ac:dyDescent="0.25">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spans="1:26" ht="15.75" customHeight="1" x14ac:dyDescent="0.25">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spans="1:26" ht="15.75" customHeight="1" x14ac:dyDescent="0.2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spans="1:26" ht="15.75" customHeight="1" x14ac:dyDescent="0.25">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spans="1:26" ht="15.75" customHeight="1" x14ac:dyDescent="0.25">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spans="1:26" ht="15.75" customHeight="1" x14ac:dyDescent="0.25">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spans="1:26" ht="15.75" customHeight="1" x14ac:dyDescent="0.25">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spans="1:26" ht="15.75" customHeight="1" x14ac:dyDescent="0.25">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spans="1:26" ht="15.75" customHeight="1" x14ac:dyDescent="0.25">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spans="1:26" ht="15.75" customHeight="1" x14ac:dyDescent="0.25">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spans="1:26" ht="15.75" customHeight="1" x14ac:dyDescent="0.25">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spans="1:26" ht="15.75" customHeight="1" x14ac:dyDescent="0.25">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spans="1:26" ht="15.75" customHeight="1" x14ac:dyDescent="0.2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spans="1:26" ht="15.75" customHeight="1" x14ac:dyDescent="0.25">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spans="1:26" ht="15.75" customHeight="1" x14ac:dyDescent="0.25">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spans="1:26" ht="15.75" customHeight="1" x14ac:dyDescent="0.25">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spans="1:26" ht="15.75" customHeight="1" x14ac:dyDescent="0.25">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spans="1:26" ht="15.75" customHeight="1" x14ac:dyDescent="0.25">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spans="1:26" ht="15.75" customHeight="1" x14ac:dyDescent="0.25">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spans="1:26" ht="15.75" customHeight="1" x14ac:dyDescent="0.25">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spans="1:26" ht="15.75" customHeight="1" x14ac:dyDescent="0.25">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spans="1:26" ht="15.75" customHeight="1" x14ac:dyDescent="0.25">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spans="1:26" ht="15.75" customHeight="1" x14ac:dyDescent="0.2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spans="1:26" ht="15.75" customHeight="1" x14ac:dyDescent="0.25">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spans="1:26" ht="15.75" customHeight="1" x14ac:dyDescent="0.25">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spans="1:26" ht="15.75" customHeight="1" x14ac:dyDescent="0.25">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spans="1:26" ht="15.75" customHeight="1" x14ac:dyDescent="0.25">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spans="1:26" ht="15.75" customHeight="1" x14ac:dyDescent="0.25">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spans="1:26" ht="15.75" customHeight="1" x14ac:dyDescent="0.25">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spans="1:26" ht="15.75" customHeight="1" x14ac:dyDescent="0.25">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spans="1:26" ht="15.75" customHeight="1" x14ac:dyDescent="0.25">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spans="1:26" ht="15.75" customHeight="1" x14ac:dyDescent="0.25">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spans="1:26" ht="15.75" customHeight="1" x14ac:dyDescent="0.2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spans="1:26" ht="15.75" customHeight="1" x14ac:dyDescent="0.25">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spans="1:26" ht="15.75" customHeight="1" x14ac:dyDescent="0.25">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spans="1:26" ht="15.75" customHeight="1" x14ac:dyDescent="0.25">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spans="1:26" ht="15.75" customHeight="1" x14ac:dyDescent="0.25">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spans="1:26" ht="15.75" customHeight="1" x14ac:dyDescent="0.25">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spans="1:26" ht="15.75" customHeight="1" x14ac:dyDescent="0.25">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spans="1:26" ht="15.75" customHeight="1" x14ac:dyDescent="0.25">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spans="1:26" ht="15.75" customHeight="1" x14ac:dyDescent="0.25">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spans="1:26" ht="15.75" customHeight="1" x14ac:dyDescent="0.25">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spans="1:26" ht="15.75" customHeight="1" x14ac:dyDescent="0.2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spans="1:26" ht="15.75" customHeight="1" x14ac:dyDescent="0.25">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spans="1:26" ht="15.75" customHeight="1" x14ac:dyDescent="0.25">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spans="1:26" ht="15.75" customHeight="1" x14ac:dyDescent="0.25">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spans="1:26" ht="15.75" customHeight="1" x14ac:dyDescent="0.25">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spans="1:26" ht="15.75" customHeight="1" x14ac:dyDescent="0.25">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spans="1:26" ht="15.75" customHeight="1" x14ac:dyDescent="0.25">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spans="1:26" ht="15.75" customHeight="1" x14ac:dyDescent="0.25">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spans="1:26" ht="15.75" customHeight="1" x14ac:dyDescent="0.25">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spans="1:26" ht="15.75" customHeight="1" x14ac:dyDescent="0.25">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spans="1:26" ht="15.75" customHeight="1" x14ac:dyDescent="0.2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spans="1:26" ht="15.75" customHeight="1" x14ac:dyDescent="0.25">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spans="1:26" ht="15.75" customHeight="1" x14ac:dyDescent="0.25">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spans="1:26" ht="15.75" customHeight="1" x14ac:dyDescent="0.25">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spans="1:26" ht="15.75" customHeight="1" x14ac:dyDescent="0.25">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spans="1:26" ht="15.75" customHeight="1" x14ac:dyDescent="0.25">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spans="1:26" ht="15.75" customHeight="1" x14ac:dyDescent="0.25">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spans="1:26" ht="15.75" customHeight="1" x14ac:dyDescent="0.25">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spans="1:26" ht="15.75" customHeight="1" x14ac:dyDescent="0.25">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spans="1:26" ht="15.75" customHeight="1" x14ac:dyDescent="0.25">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spans="1:26" ht="15.75" customHeight="1" x14ac:dyDescent="0.2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spans="1:26" ht="15.75" customHeight="1" x14ac:dyDescent="0.25">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spans="1:26" ht="15.75" customHeight="1" x14ac:dyDescent="0.25">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spans="1:26" ht="15.75" customHeight="1" x14ac:dyDescent="0.25">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spans="1:26" ht="15.75" customHeight="1" x14ac:dyDescent="0.25">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spans="1:26" ht="15.75" customHeight="1" x14ac:dyDescent="0.25">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spans="1:26" ht="15.75" customHeight="1" x14ac:dyDescent="0.25">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spans="1:26" ht="15.75" customHeight="1" x14ac:dyDescent="0.25">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spans="1:26" ht="15.75" customHeight="1" x14ac:dyDescent="0.25">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spans="1:26" ht="15.75" customHeight="1" x14ac:dyDescent="0.25">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spans="1:26" ht="15.75" customHeight="1" x14ac:dyDescent="0.2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spans="1:26" ht="15.75" customHeight="1" x14ac:dyDescent="0.25">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spans="1:26" ht="15.75" customHeight="1" x14ac:dyDescent="0.25">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spans="1:26" ht="15.75" customHeight="1" x14ac:dyDescent="0.25">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spans="1:26" ht="15.75" customHeight="1" x14ac:dyDescent="0.25">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spans="1:26" ht="15.75" customHeight="1" x14ac:dyDescent="0.25">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spans="1:26" ht="15.75" customHeight="1" x14ac:dyDescent="0.25">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spans="1:26" ht="15.75" customHeight="1" x14ac:dyDescent="0.25">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spans="1:26" ht="15.75" customHeight="1" x14ac:dyDescent="0.25">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spans="1:26" ht="15.75" customHeight="1" x14ac:dyDescent="0.25">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spans="1:26" ht="15.75" customHeight="1" x14ac:dyDescent="0.2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spans="1:26" ht="15.75" customHeight="1" x14ac:dyDescent="0.25">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spans="1:26" ht="15.75" customHeight="1" x14ac:dyDescent="0.25">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spans="1:26" ht="15.75" customHeight="1" x14ac:dyDescent="0.25">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spans="1:26" ht="15.75" customHeight="1" x14ac:dyDescent="0.25">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spans="1:26" ht="15.75" customHeight="1" x14ac:dyDescent="0.25">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spans="1:26" ht="15.75" customHeight="1" x14ac:dyDescent="0.25">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spans="1:26" ht="15.75" customHeight="1" x14ac:dyDescent="0.25">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spans="1:26" ht="15.75" customHeight="1" x14ac:dyDescent="0.25">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spans="1:26" ht="15.75" customHeight="1" x14ac:dyDescent="0.25">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spans="1:26" ht="15.75" customHeight="1" x14ac:dyDescent="0.2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spans="1:26" ht="15.75" customHeight="1" x14ac:dyDescent="0.25">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spans="1:26" ht="15.75" customHeight="1" x14ac:dyDescent="0.25">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spans="1:26" ht="15.75" customHeight="1" x14ac:dyDescent="0.25">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spans="1:26" ht="15.75" customHeight="1" x14ac:dyDescent="0.25">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spans="1:26" ht="15.75" customHeight="1" x14ac:dyDescent="0.25">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spans="1:26" ht="15.75" customHeight="1" x14ac:dyDescent="0.25">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spans="1:26" ht="15.75" customHeight="1" x14ac:dyDescent="0.25">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spans="1:26" ht="15.75" customHeight="1" x14ac:dyDescent="0.25">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spans="1:26" ht="15.75" customHeight="1" x14ac:dyDescent="0.25">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spans="1:26" ht="15.75" customHeight="1" x14ac:dyDescent="0.2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spans="1:26" ht="15.75" customHeight="1" x14ac:dyDescent="0.25">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spans="1:26" ht="15.75" customHeight="1" x14ac:dyDescent="0.25">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spans="1:26" ht="15.75" customHeight="1" x14ac:dyDescent="0.25">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spans="1:26" ht="15.75" customHeight="1" x14ac:dyDescent="0.25">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spans="1:26" ht="15.75" customHeight="1" x14ac:dyDescent="0.25">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spans="1:26" ht="15.75" customHeight="1" x14ac:dyDescent="0.25">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spans="1:26" ht="15.75" customHeight="1" x14ac:dyDescent="0.25">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spans="1:26" ht="15.75" customHeight="1" x14ac:dyDescent="0.25">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spans="1:26" ht="15.75" customHeight="1" x14ac:dyDescent="0.25">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spans="1:26" ht="15.75" customHeight="1" x14ac:dyDescent="0.2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spans="1:26" ht="15.75" customHeight="1" x14ac:dyDescent="0.25">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spans="1:26" ht="15.75" customHeight="1" x14ac:dyDescent="0.25">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spans="1:26" ht="15.75" customHeight="1" x14ac:dyDescent="0.25">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spans="1:26" ht="15.75" customHeight="1" x14ac:dyDescent="0.25">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spans="1:26" ht="15.75" customHeight="1" x14ac:dyDescent="0.25">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spans="1:26" ht="15.75" customHeight="1" x14ac:dyDescent="0.25">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spans="1:26" ht="15.75" customHeight="1" x14ac:dyDescent="0.25">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spans="1:26" ht="15.75" customHeight="1" x14ac:dyDescent="0.25">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spans="1:26" ht="15.75" customHeight="1" x14ac:dyDescent="0.25">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spans="1:26" ht="15.75" customHeight="1" x14ac:dyDescent="0.2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spans="1:26" ht="15.75" customHeight="1" x14ac:dyDescent="0.25">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spans="1:26" ht="15.75" customHeight="1" x14ac:dyDescent="0.25">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spans="1:26" ht="15.75" customHeight="1" x14ac:dyDescent="0.25">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spans="1:26" ht="15.75" customHeight="1" x14ac:dyDescent="0.25">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spans="1:26" ht="15.75" customHeight="1" x14ac:dyDescent="0.25">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spans="1:26" ht="15.75" customHeight="1" x14ac:dyDescent="0.25">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spans="1:26" ht="15.75" customHeight="1" x14ac:dyDescent="0.25">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spans="1:26" ht="15.75" customHeight="1" x14ac:dyDescent="0.25">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spans="1:26" ht="15.75" customHeight="1" x14ac:dyDescent="0.25">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spans="1:26" ht="15.75" customHeight="1" x14ac:dyDescent="0.2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spans="1:26" ht="15.75" customHeight="1" x14ac:dyDescent="0.25">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spans="1:26" ht="15.75" customHeight="1" x14ac:dyDescent="0.25">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spans="1:26" ht="15.75" customHeight="1" x14ac:dyDescent="0.25">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spans="1:26" ht="15.75" customHeight="1" x14ac:dyDescent="0.25">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spans="1:26" ht="15.75" customHeight="1" x14ac:dyDescent="0.25">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spans="1:26" ht="15.75" customHeight="1" x14ac:dyDescent="0.25">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spans="1:26" ht="15.75" customHeight="1" x14ac:dyDescent="0.25">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spans="1:26" ht="15.75" customHeight="1" x14ac:dyDescent="0.25">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spans="1:26" ht="15.75" customHeight="1" x14ac:dyDescent="0.25">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spans="1:26" ht="15.75" customHeight="1" x14ac:dyDescent="0.2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spans="1:26" ht="15.75" customHeight="1" x14ac:dyDescent="0.25">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spans="1:26" ht="15.75" customHeight="1" x14ac:dyDescent="0.25">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spans="1:26" ht="15.75" customHeight="1" x14ac:dyDescent="0.25">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spans="1:26" ht="15.75" customHeight="1" x14ac:dyDescent="0.25">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spans="1:26" ht="15.75" customHeight="1" x14ac:dyDescent="0.25">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spans="1:26" ht="15.75" customHeight="1" x14ac:dyDescent="0.25">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spans="1:26" ht="15.75" customHeight="1" x14ac:dyDescent="0.25">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spans="1:26" ht="15.75" customHeight="1" x14ac:dyDescent="0.25">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spans="1:26" ht="15.75" customHeight="1" x14ac:dyDescent="0.25">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spans="1:26" ht="15.75" customHeight="1" x14ac:dyDescent="0.2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spans="1:26" ht="15.75" customHeight="1" x14ac:dyDescent="0.25">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spans="1:26" ht="15.75" customHeight="1" x14ac:dyDescent="0.25">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spans="1:26" ht="15.75" customHeight="1" x14ac:dyDescent="0.25">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spans="1:26" ht="15.75" customHeight="1" x14ac:dyDescent="0.25">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spans="1:26" ht="15.75" customHeight="1" x14ac:dyDescent="0.25">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spans="1:26" ht="15.75" customHeight="1" x14ac:dyDescent="0.25">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spans="1:26" ht="15.75" customHeight="1" x14ac:dyDescent="0.25">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spans="1:26" ht="15.75" customHeight="1" x14ac:dyDescent="0.25">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spans="1:26" ht="15.75" customHeight="1" x14ac:dyDescent="0.25">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spans="1:26" ht="15.75" customHeight="1" x14ac:dyDescent="0.2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spans="1:26" ht="15.75" customHeight="1" x14ac:dyDescent="0.25">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spans="1:26" ht="15.75" customHeight="1" x14ac:dyDescent="0.25">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spans="1:26" ht="15.75" customHeight="1" x14ac:dyDescent="0.25">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spans="1:26" ht="15.75" customHeight="1" x14ac:dyDescent="0.25">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spans="1:26" ht="15.75" customHeight="1" x14ac:dyDescent="0.25">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spans="1:26" ht="15.75" customHeight="1" x14ac:dyDescent="0.25">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spans="1:26" ht="15.75" customHeight="1" x14ac:dyDescent="0.25">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spans="1:26" ht="15.75" customHeight="1" x14ac:dyDescent="0.25">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spans="1:26" ht="15.75" customHeight="1" x14ac:dyDescent="0.25">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spans="1:26" ht="15.75" customHeight="1" x14ac:dyDescent="0.2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spans="1:26" ht="15.75" customHeight="1" x14ac:dyDescent="0.25">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spans="1:26" ht="15.75" customHeight="1" x14ac:dyDescent="0.25">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spans="1:26" ht="15.75" customHeight="1" x14ac:dyDescent="0.25">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spans="1:26" ht="15.75" customHeight="1" x14ac:dyDescent="0.25">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spans="1:26" ht="15.75" customHeight="1" x14ac:dyDescent="0.25">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spans="1:26" ht="15.75" customHeight="1" x14ac:dyDescent="0.25">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spans="1:26" ht="15.75" customHeight="1" x14ac:dyDescent="0.25">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spans="1:26" ht="15.75" customHeight="1" x14ac:dyDescent="0.25">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spans="1:26" ht="15.75" customHeight="1" x14ac:dyDescent="0.25">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spans="1:26" ht="15.75" customHeight="1" x14ac:dyDescent="0.2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spans="1:26" ht="15.75" customHeight="1" x14ac:dyDescent="0.25">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spans="1:26" ht="15.75" customHeight="1" x14ac:dyDescent="0.25">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spans="1:26" ht="15.75" customHeight="1" x14ac:dyDescent="0.25">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spans="1:26" ht="15.75" customHeight="1" x14ac:dyDescent="0.25">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spans="1:26" ht="15.75" customHeight="1" x14ac:dyDescent="0.25">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spans="1:26" ht="15.75" customHeight="1" x14ac:dyDescent="0.25">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spans="1:26" ht="15.75" customHeight="1" x14ac:dyDescent="0.25">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spans="1:26" ht="15.75" customHeight="1" x14ac:dyDescent="0.25">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spans="1:26" ht="15.75" customHeight="1" x14ac:dyDescent="0.25">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spans="1:26" ht="15.75" customHeight="1" x14ac:dyDescent="0.2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spans="1:26" ht="15.75" customHeight="1" x14ac:dyDescent="0.25">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spans="1:26" ht="15.75" customHeight="1" x14ac:dyDescent="0.25">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spans="1:26" ht="15.75" customHeight="1" x14ac:dyDescent="0.25">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spans="1:26" ht="15.75" customHeight="1" x14ac:dyDescent="0.25">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spans="1:26" ht="15.75" customHeight="1" x14ac:dyDescent="0.25">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spans="1:26" ht="15.75" customHeight="1" x14ac:dyDescent="0.25">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spans="1:26" ht="15.75" customHeight="1" x14ac:dyDescent="0.25">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spans="1:26" ht="15.75" customHeight="1" x14ac:dyDescent="0.25">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spans="1:26" ht="15.75" customHeight="1" x14ac:dyDescent="0.25">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spans="1:26" ht="15.75" customHeight="1" x14ac:dyDescent="0.2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spans="1:26" ht="15.75" customHeight="1" x14ac:dyDescent="0.25">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spans="1:26" ht="15.75" customHeight="1" x14ac:dyDescent="0.25">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spans="1:26" ht="15.75" customHeight="1" x14ac:dyDescent="0.25">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spans="1:26" ht="15.75" customHeight="1" x14ac:dyDescent="0.25">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spans="1:26" ht="15.75" customHeight="1" x14ac:dyDescent="0.25">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spans="1:26" ht="15.75" customHeight="1" x14ac:dyDescent="0.25">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spans="1:26" ht="15.75" customHeight="1" x14ac:dyDescent="0.25">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spans="1:26" ht="15.75" customHeight="1" x14ac:dyDescent="0.25">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spans="1:26" ht="15.75" customHeight="1" x14ac:dyDescent="0.25">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spans="1:26" ht="15.75" customHeight="1" x14ac:dyDescent="0.2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spans="1:26" ht="15.75" customHeight="1" x14ac:dyDescent="0.25">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spans="1:26" ht="15.75" customHeight="1" x14ac:dyDescent="0.25">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spans="1:26" ht="15.75" customHeight="1" x14ac:dyDescent="0.25">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spans="1:26" ht="15.75" customHeight="1" x14ac:dyDescent="0.25">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spans="1:26" ht="15.75" customHeight="1" x14ac:dyDescent="0.25">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spans="1:26" ht="15.75" customHeight="1" x14ac:dyDescent="0.25">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spans="1:26" ht="15.75" customHeight="1" x14ac:dyDescent="0.25">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spans="1:26" ht="15.75" customHeight="1" x14ac:dyDescent="0.25">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spans="1:26" ht="15.75" customHeight="1" x14ac:dyDescent="0.25">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spans="1:26" ht="15.75" customHeight="1" x14ac:dyDescent="0.2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spans="1:26" ht="15.75" customHeight="1" x14ac:dyDescent="0.25">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spans="1:26" ht="15.75" customHeight="1" x14ac:dyDescent="0.25">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spans="1:26" ht="15.75" customHeight="1" x14ac:dyDescent="0.25">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spans="1:26" ht="15.75" customHeight="1" x14ac:dyDescent="0.25">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spans="1:26" ht="15.75" customHeight="1" x14ac:dyDescent="0.25">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spans="1:26" ht="15.75" customHeight="1" x14ac:dyDescent="0.25">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spans="1:26" ht="15.75" customHeight="1" x14ac:dyDescent="0.25">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spans="1:26" ht="15.75" customHeight="1" x14ac:dyDescent="0.25">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spans="1:26" ht="15.75" customHeight="1" x14ac:dyDescent="0.25">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spans="1:26" ht="15.75" customHeight="1" x14ac:dyDescent="0.2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spans="1:26" ht="15.75" customHeight="1" x14ac:dyDescent="0.25">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spans="1:26" ht="15.75" customHeight="1" x14ac:dyDescent="0.25">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spans="1:26" ht="15.75" customHeight="1" x14ac:dyDescent="0.25">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spans="1:26" ht="15.75" customHeight="1" x14ac:dyDescent="0.25">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spans="1:26" ht="15.75" customHeight="1" x14ac:dyDescent="0.25">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spans="1:26" ht="15.75" customHeight="1" x14ac:dyDescent="0.25">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spans="1:26" ht="15.75" customHeight="1" x14ac:dyDescent="0.25">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spans="1:26" ht="15.75" customHeight="1" x14ac:dyDescent="0.25">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spans="1:26" ht="15.75" customHeight="1" x14ac:dyDescent="0.25">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spans="1:26" ht="15.75" customHeight="1" x14ac:dyDescent="0.2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spans="1:26" ht="15.75" customHeight="1" x14ac:dyDescent="0.25">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spans="1:26" ht="15.75" customHeight="1" x14ac:dyDescent="0.25">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spans="1:26" ht="15.75" customHeight="1" x14ac:dyDescent="0.25">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spans="1:26" ht="15.75" customHeight="1" x14ac:dyDescent="0.25">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spans="1:26" ht="15.75" customHeight="1" x14ac:dyDescent="0.25">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spans="1:26" ht="15.75" customHeight="1" x14ac:dyDescent="0.25">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spans="1:26" ht="15.75" customHeight="1" x14ac:dyDescent="0.25">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spans="1:26" ht="15.75" customHeight="1" x14ac:dyDescent="0.25">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spans="1:26" ht="15.75" customHeight="1" x14ac:dyDescent="0.25">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spans="1:26" ht="15.75" customHeight="1" x14ac:dyDescent="0.2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spans="1:26" ht="15.75" customHeight="1" x14ac:dyDescent="0.25">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spans="1:26" ht="15.75" customHeight="1" x14ac:dyDescent="0.25">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spans="1:26" ht="15.75" customHeight="1" x14ac:dyDescent="0.25">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spans="1:26" ht="15.75" customHeight="1" x14ac:dyDescent="0.25">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spans="1:26" ht="15.75" customHeight="1" x14ac:dyDescent="0.25">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spans="1:26" ht="15.75" customHeight="1" x14ac:dyDescent="0.25">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spans="1:26" ht="15.75" customHeight="1" x14ac:dyDescent="0.25">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spans="1:26" ht="15.75" customHeight="1" x14ac:dyDescent="0.25">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spans="1:26" ht="15.75" customHeight="1" x14ac:dyDescent="0.25">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spans="1:26" ht="15.75" customHeight="1" x14ac:dyDescent="0.2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spans="1:26" ht="15.75" customHeight="1" x14ac:dyDescent="0.25">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spans="1:26" ht="15.75" customHeight="1" x14ac:dyDescent="0.25">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spans="1:26" ht="15.75" customHeight="1" x14ac:dyDescent="0.25">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spans="1:26" ht="15.75" customHeight="1" x14ac:dyDescent="0.25">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spans="1:26" ht="15.75" customHeight="1" x14ac:dyDescent="0.25">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spans="1:26" ht="15.75" customHeight="1" x14ac:dyDescent="0.25">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spans="1:26" ht="15.75" customHeight="1" x14ac:dyDescent="0.25">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spans="1:26" ht="15.75" customHeight="1" x14ac:dyDescent="0.25">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spans="1:26" ht="15.75" customHeight="1" x14ac:dyDescent="0.25">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spans="1:26" ht="15.75" customHeight="1" x14ac:dyDescent="0.2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spans="1:26" ht="15.75" customHeight="1" x14ac:dyDescent="0.25">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spans="1:26" ht="15.75" customHeight="1" x14ac:dyDescent="0.25">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spans="1:26" ht="15.75" customHeight="1" x14ac:dyDescent="0.25">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spans="1:26" ht="15.75" customHeight="1" x14ac:dyDescent="0.25">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spans="1:26" ht="15.75" customHeight="1" x14ac:dyDescent="0.25">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spans="1:26" ht="15.75" customHeight="1" x14ac:dyDescent="0.25">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spans="1:26" ht="15.75" customHeight="1" x14ac:dyDescent="0.25">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spans="1:26" ht="15.75" customHeight="1" x14ac:dyDescent="0.25">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spans="1:26" ht="15.75" customHeight="1" x14ac:dyDescent="0.25">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spans="1:26" ht="15.75" customHeight="1" x14ac:dyDescent="0.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spans="1:26" ht="15.75" customHeight="1" x14ac:dyDescent="0.25">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spans="1:26" ht="15.75" customHeight="1" x14ac:dyDescent="0.25">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spans="1:26" ht="15.75" customHeight="1" x14ac:dyDescent="0.25">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spans="1:26" ht="15.75" customHeight="1" x14ac:dyDescent="0.25">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spans="1:26" ht="15.75" customHeight="1" x14ac:dyDescent="0.25">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spans="1:26" ht="15.75" customHeight="1" x14ac:dyDescent="0.25">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spans="1:26" ht="15.75" customHeight="1" x14ac:dyDescent="0.25">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spans="1:26" ht="15.75" customHeight="1" x14ac:dyDescent="0.25">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spans="1:26" ht="15.75" customHeight="1" x14ac:dyDescent="0.25">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spans="1:26" ht="15.75" customHeight="1" x14ac:dyDescent="0.2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spans="1:26" ht="15.75" customHeight="1" x14ac:dyDescent="0.25">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spans="1:26" ht="15.75" customHeight="1" x14ac:dyDescent="0.25">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spans="1:26" ht="15.75" customHeight="1" x14ac:dyDescent="0.25">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spans="1:26" ht="15.75" customHeight="1" x14ac:dyDescent="0.25">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spans="1:26" ht="15.75" customHeight="1" x14ac:dyDescent="0.25">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spans="1:26" ht="15.75" customHeight="1" x14ac:dyDescent="0.25">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spans="1:26" ht="15.75" customHeight="1" x14ac:dyDescent="0.25">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spans="1:26" ht="15.75" customHeight="1" x14ac:dyDescent="0.25">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spans="1:26" ht="15.75" customHeight="1" x14ac:dyDescent="0.25">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spans="1:26" ht="15.75" customHeight="1" x14ac:dyDescent="0.2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spans="1:26" ht="15.75" customHeight="1" x14ac:dyDescent="0.25">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spans="1:26" ht="15.75" customHeight="1" x14ac:dyDescent="0.25">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spans="1:26" ht="15.75" customHeight="1" x14ac:dyDescent="0.25">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spans="1:26" ht="15.75" customHeight="1" x14ac:dyDescent="0.25">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spans="1:26" ht="15.75" customHeight="1" x14ac:dyDescent="0.25">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spans="1:26" ht="15.75" customHeight="1" x14ac:dyDescent="0.25">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spans="1:26" ht="15.75" customHeight="1" x14ac:dyDescent="0.25">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spans="1:26" ht="15.75" customHeight="1" x14ac:dyDescent="0.25">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spans="1:26" ht="15.75" customHeight="1" x14ac:dyDescent="0.25">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spans="1:26" ht="15.75" customHeight="1" x14ac:dyDescent="0.2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spans="1:26" ht="15.75" customHeight="1" x14ac:dyDescent="0.25">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spans="1:26" ht="15.75" customHeight="1" x14ac:dyDescent="0.25">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spans="1:26" ht="15.75" customHeight="1" x14ac:dyDescent="0.25">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spans="1:26" ht="15.75" customHeight="1" x14ac:dyDescent="0.25">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spans="1:26" ht="15.75" customHeight="1" x14ac:dyDescent="0.25">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spans="1:26" ht="15.75" customHeight="1" x14ac:dyDescent="0.25">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spans="1:26" ht="15.75" customHeight="1" x14ac:dyDescent="0.25">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spans="1:26" ht="15.75" customHeight="1" x14ac:dyDescent="0.25">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spans="1:26" ht="15.75" customHeight="1" x14ac:dyDescent="0.25">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spans="1:26" ht="15.75" customHeight="1" x14ac:dyDescent="0.2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spans="1:26" ht="15.75" customHeight="1" x14ac:dyDescent="0.25">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spans="1:26" ht="15.75" customHeight="1" x14ac:dyDescent="0.25">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spans="1:26" ht="15.75" customHeight="1" x14ac:dyDescent="0.25">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spans="1:26" ht="15.75" customHeight="1" x14ac:dyDescent="0.25">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spans="1:26" ht="15.75" customHeight="1" x14ac:dyDescent="0.25">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spans="1:26" ht="15.75" customHeight="1" x14ac:dyDescent="0.25">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spans="1:26" ht="15.75" customHeight="1" x14ac:dyDescent="0.25">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spans="1:26" ht="15.75" customHeight="1" x14ac:dyDescent="0.25">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spans="1:26" ht="15.75" customHeight="1" x14ac:dyDescent="0.25">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spans="1:26" ht="15.75" customHeight="1" x14ac:dyDescent="0.2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spans="1:26" ht="15.75" customHeight="1" x14ac:dyDescent="0.25">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spans="1:26" ht="15.75" customHeight="1" x14ac:dyDescent="0.25">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spans="1:26" ht="15.75" customHeight="1" x14ac:dyDescent="0.25">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spans="1:26" ht="15.75" customHeight="1" x14ac:dyDescent="0.25">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spans="1:26" ht="15.75" customHeight="1" x14ac:dyDescent="0.25">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spans="1:26" ht="15.75" customHeight="1" x14ac:dyDescent="0.25">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spans="1:26" ht="15.75" customHeight="1" x14ac:dyDescent="0.25">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spans="1:26" ht="15.75" customHeight="1" x14ac:dyDescent="0.25">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spans="1:26" ht="15.75" customHeight="1" x14ac:dyDescent="0.25">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spans="1:26" ht="15.75" customHeight="1" x14ac:dyDescent="0.2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spans="1:26" ht="15.75" customHeight="1" x14ac:dyDescent="0.25">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spans="1:26" ht="15.75" customHeight="1" x14ac:dyDescent="0.25">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spans="1:26" ht="15.75" customHeight="1" x14ac:dyDescent="0.25">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spans="1:26" ht="15.75" customHeight="1" x14ac:dyDescent="0.25">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spans="1:26" ht="15.75" customHeight="1" x14ac:dyDescent="0.25">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spans="1:26" ht="15.75" customHeight="1" x14ac:dyDescent="0.25">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spans="1:26" ht="15.75" customHeight="1" x14ac:dyDescent="0.25">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spans="1:26" ht="15.75" customHeight="1" x14ac:dyDescent="0.25">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spans="1:26" ht="15.75" customHeight="1" x14ac:dyDescent="0.25">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spans="1:26" ht="15.75" customHeight="1" x14ac:dyDescent="0.2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spans="1:26" ht="15.75" customHeight="1" x14ac:dyDescent="0.25">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spans="1:26" ht="15.75" customHeight="1" x14ac:dyDescent="0.25">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spans="1:26" ht="15.75" customHeight="1" x14ac:dyDescent="0.25">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spans="1:26" ht="15.75" customHeight="1" x14ac:dyDescent="0.25">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spans="1:26" ht="15.75" customHeight="1" x14ac:dyDescent="0.25">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spans="1:26" ht="15.75" customHeight="1" x14ac:dyDescent="0.25">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spans="1:26" ht="15.75" customHeight="1" x14ac:dyDescent="0.25">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spans="1:26" ht="15.75" customHeight="1" x14ac:dyDescent="0.25">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spans="1:26" ht="15.75" customHeight="1" x14ac:dyDescent="0.25">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spans="1:26" ht="15.75" customHeight="1" x14ac:dyDescent="0.2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spans="1:26" ht="15.75" customHeight="1" x14ac:dyDescent="0.25">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spans="1:26" ht="15.75" customHeight="1" x14ac:dyDescent="0.25">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spans="1:26" ht="15.75" customHeight="1" x14ac:dyDescent="0.25">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spans="1:26" ht="15.75" customHeight="1" x14ac:dyDescent="0.25">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spans="1:26" ht="15.75" customHeight="1" x14ac:dyDescent="0.25">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spans="1:26" ht="15.75" customHeight="1" x14ac:dyDescent="0.25">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spans="1:26" ht="15.75" customHeight="1" x14ac:dyDescent="0.25">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spans="1:26" ht="15.75" customHeight="1" x14ac:dyDescent="0.25">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spans="1:26" ht="15.75" customHeight="1" x14ac:dyDescent="0.25">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spans="1:26" ht="15.75" customHeight="1" x14ac:dyDescent="0.2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spans="1:26" ht="15.75" customHeight="1" x14ac:dyDescent="0.25">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spans="1:26" ht="15.75" customHeight="1" x14ac:dyDescent="0.25">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spans="1:26" ht="15.75" customHeight="1" x14ac:dyDescent="0.25">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spans="1:26" ht="15.75" customHeight="1" x14ac:dyDescent="0.25">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spans="1:26" ht="15.75" customHeight="1" x14ac:dyDescent="0.25">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spans="1:26" ht="15.75" customHeight="1" x14ac:dyDescent="0.25">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spans="1:26" ht="15.75" customHeight="1" x14ac:dyDescent="0.25">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spans="1:26" ht="15.75" customHeight="1" x14ac:dyDescent="0.25">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spans="1:26" ht="15.75" customHeight="1" x14ac:dyDescent="0.25">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spans="1:26" ht="15.75" customHeight="1" x14ac:dyDescent="0.2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spans="1:26" ht="15.75" customHeight="1" x14ac:dyDescent="0.25">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spans="1:26" ht="15.75" customHeight="1" x14ac:dyDescent="0.25">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spans="1:26" ht="15.75" customHeight="1" x14ac:dyDescent="0.25">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spans="1:26" ht="15.75" customHeight="1" x14ac:dyDescent="0.25">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spans="1:26" ht="15.75" customHeight="1" x14ac:dyDescent="0.25">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spans="1:26" ht="15.75" customHeight="1" x14ac:dyDescent="0.25">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spans="1:26" ht="15.75" customHeight="1" x14ac:dyDescent="0.25">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spans="1:26" ht="15.75" customHeight="1" x14ac:dyDescent="0.25">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spans="1:26" ht="15.75" customHeight="1" x14ac:dyDescent="0.25">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spans="1:26" ht="15.75" customHeight="1" x14ac:dyDescent="0.2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spans="1:26" ht="15.75" customHeight="1" x14ac:dyDescent="0.25">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spans="1:26" ht="15.75" customHeight="1" x14ac:dyDescent="0.25">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spans="1:26" ht="15.75" customHeight="1" x14ac:dyDescent="0.25">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spans="1:26" ht="15.75" customHeight="1" x14ac:dyDescent="0.25">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spans="1:26" ht="15.75" customHeight="1" x14ac:dyDescent="0.25">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spans="1:26" ht="15.75" customHeight="1" x14ac:dyDescent="0.25">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spans="1:26" ht="15.75" customHeight="1" x14ac:dyDescent="0.25">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spans="1:26" ht="15.75" customHeight="1" x14ac:dyDescent="0.25">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spans="1:26" ht="15.75" customHeight="1" x14ac:dyDescent="0.25">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spans="1:26" ht="15.75" customHeight="1" x14ac:dyDescent="0.2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spans="1:26" ht="15.75" customHeight="1" x14ac:dyDescent="0.25">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spans="1:26" ht="15.75" customHeight="1" x14ac:dyDescent="0.25">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spans="1:26" ht="15.75" customHeight="1" x14ac:dyDescent="0.25">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spans="1:26" ht="15.75" customHeight="1" x14ac:dyDescent="0.25">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spans="1:26" ht="15.75" customHeight="1" x14ac:dyDescent="0.25">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spans="1:26" ht="15.75" customHeight="1" x14ac:dyDescent="0.25">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spans="1:26" ht="15.75" customHeight="1" x14ac:dyDescent="0.25">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spans="1:26" ht="15.75" customHeight="1" x14ac:dyDescent="0.25">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spans="1:26" ht="15.75" customHeight="1" x14ac:dyDescent="0.25">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spans="1:26" ht="15.75" customHeight="1" x14ac:dyDescent="0.2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spans="1:26" ht="15.75" customHeight="1" x14ac:dyDescent="0.25">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spans="1:26" ht="15.75" customHeight="1" x14ac:dyDescent="0.25">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spans="1:26" ht="15.75" customHeight="1" x14ac:dyDescent="0.25">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spans="1:26" ht="15.75" customHeight="1" x14ac:dyDescent="0.25">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spans="1:26" ht="15.75" customHeight="1" x14ac:dyDescent="0.25">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spans="1:26" ht="15.75" customHeight="1" x14ac:dyDescent="0.25">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spans="1:26" ht="15.75" customHeight="1" x14ac:dyDescent="0.25">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spans="1:26" ht="15.75" customHeight="1" x14ac:dyDescent="0.25">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spans="1:26" ht="15.75" customHeight="1" x14ac:dyDescent="0.25">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spans="1:26" ht="15.75" customHeight="1" x14ac:dyDescent="0.2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spans="1:26" ht="15.75" customHeight="1" x14ac:dyDescent="0.25">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spans="1:26" ht="15.75" customHeight="1" x14ac:dyDescent="0.25">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spans="1:26" ht="15.75" customHeight="1" x14ac:dyDescent="0.25">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spans="1:26" ht="15.75" customHeight="1" x14ac:dyDescent="0.25">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spans="1:26" ht="15.75" customHeight="1" x14ac:dyDescent="0.25">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spans="1:26" ht="15.75" customHeight="1" x14ac:dyDescent="0.25">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spans="1:26" ht="15.75" customHeight="1" x14ac:dyDescent="0.25">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spans="1:26" ht="15.75" customHeight="1" x14ac:dyDescent="0.25">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spans="1:26" ht="15.75" customHeight="1" x14ac:dyDescent="0.25">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spans="1:26" ht="15.75" customHeight="1" x14ac:dyDescent="0.2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spans="1:26" ht="15.75" customHeight="1" x14ac:dyDescent="0.25">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spans="1:26" ht="15.75" customHeight="1" x14ac:dyDescent="0.25">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spans="1:26" ht="15.75" customHeight="1" x14ac:dyDescent="0.25">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spans="1:26" ht="15.75" customHeight="1" x14ac:dyDescent="0.25">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spans="1:26" ht="15.75" customHeight="1" x14ac:dyDescent="0.25">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spans="1:26" ht="15.75" customHeight="1" x14ac:dyDescent="0.25">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spans="1:26" ht="15.75" customHeight="1" x14ac:dyDescent="0.25">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spans="1:26" ht="15.75" customHeight="1" x14ac:dyDescent="0.25">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spans="1:26" ht="15.75" customHeight="1" x14ac:dyDescent="0.25">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spans="1:26" ht="15.75" customHeight="1" x14ac:dyDescent="0.2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spans="1:26" ht="15.75" customHeight="1" x14ac:dyDescent="0.25">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spans="1:26" ht="15.75" customHeight="1" x14ac:dyDescent="0.25">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spans="1:26" ht="15.75" customHeight="1" x14ac:dyDescent="0.25">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spans="1:26" ht="15.75" customHeight="1" x14ac:dyDescent="0.25">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spans="1:26" ht="15.75" customHeight="1" x14ac:dyDescent="0.25">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spans="1:26" ht="15.75" customHeight="1" x14ac:dyDescent="0.25">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spans="1:26" ht="15.75" customHeight="1" x14ac:dyDescent="0.25">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spans="1:26" ht="15.75" customHeight="1" x14ac:dyDescent="0.25">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spans="1:26" ht="15.75" customHeight="1" x14ac:dyDescent="0.25">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spans="1:26" ht="15.75" customHeight="1" x14ac:dyDescent="0.2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spans="1:26" ht="15.75" customHeight="1" x14ac:dyDescent="0.25">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spans="1:26" ht="15.75" customHeight="1" x14ac:dyDescent="0.25">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spans="1:26" ht="15.75" customHeight="1" x14ac:dyDescent="0.25">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spans="1:26" ht="15.75" customHeight="1" x14ac:dyDescent="0.25">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spans="1:26" ht="15.75" customHeight="1" x14ac:dyDescent="0.25">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spans="1:26" ht="15.75" customHeight="1" x14ac:dyDescent="0.25">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spans="1:26" ht="15.75" customHeight="1" x14ac:dyDescent="0.25">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spans="1:26" ht="15.75" customHeight="1" x14ac:dyDescent="0.25">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spans="1:26" ht="15.75" customHeight="1" x14ac:dyDescent="0.25">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spans="1:26" ht="15.75" customHeight="1" x14ac:dyDescent="0.2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spans="1:26" ht="15.75" customHeight="1" x14ac:dyDescent="0.25">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spans="1:26" ht="15.75" customHeight="1" x14ac:dyDescent="0.25">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spans="1:26" ht="15.75" customHeight="1" x14ac:dyDescent="0.25">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spans="1:26" ht="15.75" customHeight="1" x14ac:dyDescent="0.25">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spans="1:26" ht="15.75" customHeight="1" x14ac:dyDescent="0.25">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spans="1:26" ht="15.75" customHeight="1" x14ac:dyDescent="0.25">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spans="1:26" ht="15.75" customHeight="1" x14ac:dyDescent="0.25">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spans="1:26" ht="15.75" customHeight="1" x14ac:dyDescent="0.25">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spans="1:26" ht="15.75" customHeight="1" x14ac:dyDescent="0.25">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spans="1:26" ht="15.75" customHeight="1" x14ac:dyDescent="0.2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spans="1:26" ht="15.75" customHeight="1" x14ac:dyDescent="0.25">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spans="1:26" ht="15.75" customHeight="1" x14ac:dyDescent="0.25">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spans="1:26" ht="15.75" customHeight="1" x14ac:dyDescent="0.25">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spans="1:26" ht="15.75" customHeight="1" x14ac:dyDescent="0.25">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spans="1:26" ht="15.75" customHeight="1" x14ac:dyDescent="0.25">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spans="1:26" ht="15.75" customHeight="1" x14ac:dyDescent="0.25">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spans="1:26" ht="15.75" customHeight="1" x14ac:dyDescent="0.25">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spans="1:26" ht="15.75" customHeight="1" x14ac:dyDescent="0.25">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spans="1:26" ht="15.75" customHeight="1" x14ac:dyDescent="0.25">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spans="1:26" ht="15.75" customHeight="1" x14ac:dyDescent="0.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spans="1:26" ht="15.75" customHeight="1" x14ac:dyDescent="0.25">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spans="1:26" ht="15.75" customHeight="1" x14ac:dyDescent="0.25">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spans="1:26" ht="15.75" customHeight="1" x14ac:dyDescent="0.25">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spans="1:26" ht="15.75" customHeight="1" x14ac:dyDescent="0.25">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spans="1:26" ht="15.75" customHeight="1" x14ac:dyDescent="0.25">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spans="1:26" ht="15.75" customHeight="1" x14ac:dyDescent="0.25">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spans="1:26" ht="15.75" customHeight="1" x14ac:dyDescent="0.25">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spans="1:26" ht="15.75" customHeight="1" x14ac:dyDescent="0.25">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spans="1:26" ht="15.75" customHeight="1" x14ac:dyDescent="0.25">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spans="1:26" ht="15.75" customHeight="1" x14ac:dyDescent="0.2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spans="1:26" ht="15.75" customHeight="1" x14ac:dyDescent="0.25">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spans="1:26" ht="15.75" customHeight="1" x14ac:dyDescent="0.25">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spans="1:26" ht="15.75" customHeight="1" x14ac:dyDescent="0.25">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spans="1:26" ht="15.75" customHeight="1" x14ac:dyDescent="0.25">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spans="1:26" ht="15.75" customHeight="1" x14ac:dyDescent="0.25">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spans="1:26" ht="15.75" customHeight="1" x14ac:dyDescent="0.25">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spans="1:26" ht="15.75" customHeight="1" x14ac:dyDescent="0.25">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spans="1:26" ht="15.75" customHeight="1" x14ac:dyDescent="0.25">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spans="1:26" ht="15.75" customHeight="1" x14ac:dyDescent="0.25">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spans="1:26" ht="15.75" customHeight="1" x14ac:dyDescent="0.2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spans="1:26" ht="15.75" customHeight="1" x14ac:dyDescent="0.25">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spans="1:26" ht="15.75" customHeight="1" x14ac:dyDescent="0.25">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spans="1:26" ht="15.75" customHeight="1" x14ac:dyDescent="0.25">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spans="1:26" ht="15.75" customHeight="1" x14ac:dyDescent="0.25">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spans="1:26" ht="15.75" customHeight="1" x14ac:dyDescent="0.25">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spans="1:26" ht="15.75" customHeight="1" x14ac:dyDescent="0.25">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spans="1:26" ht="15.75" customHeight="1" x14ac:dyDescent="0.25">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spans="1:26" ht="15.75" customHeight="1" x14ac:dyDescent="0.25">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spans="1:26" ht="15.75" customHeight="1" x14ac:dyDescent="0.25">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spans="1:26" ht="15.75" customHeight="1" x14ac:dyDescent="0.2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spans="1:26" ht="15.75" customHeight="1" x14ac:dyDescent="0.25">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spans="1:26" ht="15.75" customHeight="1" x14ac:dyDescent="0.25">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spans="1:26" ht="15.75" customHeight="1" x14ac:dyDescent="0.25">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spans="1:26" ht="15.75" customHeight="1" x14ac:dyDescent="0.25">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spans="1:26" ht="15.75" customHeight="1" x14ac:dyDescent="0.25">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spans="1:26" ht="15.75" customHeight="1" x14ac:dyDescent="0.25">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spans="1:26" ht="15.75" customHeight="1" x14ac:dyDescent="0.25">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spans="1:26" ht="15.75" customHeight="1" x14ac:dyDescent="0.25">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spans="1:26" ht="15.75" customHeight="1" x14ac:dyDescent="0.25">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spans="1:26" ht="15.75" customHeight="1" x14ac:dyDescent="0.2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spans="1:26" ht="15.75" customHeight="1" x14ac:dyDescent="0.25">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spans="1:26" ht="15.75" customHeight="1" x14ac:dyDescent="0.25">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spans="1:26" ht="15.75" customHeight="1" x14ac:dyDescent="0.25">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spans="1:26" ht="15.75" customHeight="1" x14ac:dyDescent="0.25">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spans="1:26" ht="15.75" customHeight="1" x14ac:dyDescent="0.25">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spans="1:26" ht="15.75" customHeight="1" x14ac:dyDescent="0.25">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spans="1:26" ht="15.75" customHeight="1" x14ac:dyDescent="0.25">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spans="1:26" ht="15.75" customHeight="1" x14ac:dyDescent="0.25">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spans="1:26" ht="15.75" customHeight="1" x14ac:dyDescent="0.25">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spans="1:26" ht="15.75" customHeight="1" x14ac:dyDescent="0.2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spans="1:26" ht="15.75" customHeight="1" x14ac:dyDescent="0.25">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spans="1:26" ht="15.75" customHeight="1" x14ac:dyDescent="0.25">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spans="1:26" ht="15.75" customHeight="1" x14ac:dyDescent="0.25">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spans="1:26" ht="15.75" customHeight="1" x14ac:dyDescent="0.25">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spans="1:26" ht="15.75" customHeight="1" x14ac:dyDescent="0.25">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spans="1:26" ht="15.75" customHeight="1" x14ac:dyDescent="0.25">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spans="1:26" ht="15.75" customHeight="1" x14ac:dyDescent="0.25">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spans="1:26" ht="15.75" customHeight="1" x14ac:dyDescent="0.25">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spans="1:26" ht="15.75" customHeight="1" x14ac:dyDescent="0.25">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spans="1:26" ht="15.75" customHeight="1" x14ac:dyDescent="0.2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spans="1:26" ht="15.75" customHeight="1" x14ac:dyDescent="0.25">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spans="1:26" ht="15.75" customHeight="1" x14ac:dyDescent="0.25">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spans="1:26" ht="15.75" customHeight="1" x14ac:dyDescent="0.25">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spans="1:26" ht="15.75" customHeight="1" x14ac:dyDescent="0.25">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spans="1:26" ht="15.75" customHeight="1" x14ac:dyDescent="0.25">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spans="1:26" ht="15.75" customHeight="1" x14ac:dyDescent="0.25">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spans="1:26" ht="15.75" customHeight="1" x14ac:dyDescent="0.25">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spans="1:26" ht="15.75" customHeight="1" x14ac:dyDescent="0.25">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spans="1:26" ht="15.75" customHeight="1" x14ac:dyDescent="0.25">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spans="1:26" ht="15.75" customHeight="1" x14ac:dyDescent="0.2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spans="1:26" ht="15.75" customHeight="1" x14ac:dyDescent="0.25">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spans="1:26" ht="15.75" customHeight="1" x14ac:dyDescent="0.25">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spans="1:26" ht="15.75" customHeight="1" x14ac:dyDescent="0.25">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spans="1:26" ht="15.75" customHeight="1" x14ac:dyDescent="0.25">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spans="1:26" ht="15.75" customHeight="1" x14ac:dyDescent="0.25">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spans="1:26" ht="15.75" customHeight="1" x14ac:dyDescent="0.25">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spans="1:26" ht="15.75" customHeight="1" x14ac:dyDescent="0.25">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spans="1:26" ht="15.75" customHeight="1" x14ac:dyDescent="0.25">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spans="1:26" ht="15.75" customHeight="1" x14ac:dyDescent="0.25">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spans="1:26" ht="15.75" customHeight="1" x14ac:dyDescent="0.2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spans="1:26" ht="15.75" customHeight="1" x14ac:dyDescent="0.25">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spans="1:26" ht="15.75" customHeight="1" x14ac:dyDescent="0.25">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spans="1:26" ht="15.75" customHeight="1" x14ac:dyDescent="0.25">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spans="1:26" ht="15.75" customHeight="1" x14ac:dyDescent="0.25">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spans="1:26" ht="15.75" customHeight="1" x14ac:dyDescent="0.25">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spans="1:26" ht="15.75" customHeight="1" x14ac:dyDescent="0.25">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spans="1:26" ht="15.75" customHeight="1" x14ac:dyDescent="0.25">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spans="1:26" ht="15.75" customHeight="1" x14ac:dyDescent="0.25">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spans="1:26" ht="15.75" customHeight="1" x14ac:dyDescent="0.25">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spans="1:26" ht="15.75" customHeight="1" x14ac:dyDescent="0.2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spans="1:26" ht="15.75" customHeight="1" x14ac:dyDescent="0.25">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spans="1:26" ht="15.75" customHeight="1" x14ac:dyDescent="0.25">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spans="1:26" ht="15.75" customHeight="1" x14ac:dyDescent="0.25">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spans="1:26" ht="15.75" customHeight="1" x14ac:dyDescent="0.25">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spans="1:26" ht="15.75" customHeight="1" x14ac:dyDescent="0.25">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spans="1:26" ht="15.75" customHeight="1" x14ac:dyDescent="0.25">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spans="1:26" ht="15.75" customHeight="1" x14ac:dyDescent="0.25">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spans="1:26" ht="15.75" customHeight="1" x14ac:dyDescent="0.25">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spans="1:26" ht="15.75" customHeight="1" x14ac:dyDescent="0.25">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spans="1:26" ht="15.75" customHeight="1" x14ac:dyDescent="0.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spans="1:26" ht="15.75" customHeight="1" x14ac:dyDescent="0.25">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spans="1:26" ht="15.75" customHeight="1" x14ac:dyDescent="0.25">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spans="1:26" ht="15.75" customHeight="1" x14ac:dyDescent="0.25">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spans="1:26" ht="15.75" customHeight="1" x14ac:dyDescent="0.25">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spans="1:26" ht="15.75" customHeight="1" x14ac:dyDescent="0.25">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spans="1:26" ht="15.75" customHeight="1" x14ac:dyDescent="0.25">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spans="1:26" ht="15.75" customHeight="1" x14ac:dyDescent="0.25">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spans="1:26" ht="15.75" customHeight="1" x14ac:dyDescent="0.25">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spans="1:26" ht="15.75" customHeight="1" x14ac:dyDescent="0.25">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spans="1:26" ht="15.75" customHeight="1" x14ac:dyDescent="0.2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spans="1:26" ht="15.75" customHeight="1" x14ac:dyDescent="0.25">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spans="1:26" ht="15.75" customHeight="1" x14ac:dyDescent="0.25">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spans="1:26" ht="15.75" customHeight="1" x14ac:dyDescent="0.25">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spans="1:26" ht="15.75" customHeight="1" x14ac:dyDescent="0.25">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spans="1:26" ht="15.75" customHeight="1" x14ac:dyDescent="0.25">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spans="1:26" ht="15.75" customHeight="1" x14ac:dyDescent="0.25">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spans="1:26" ht="15.75" customHeight="1" x14ac:dyDescent="0.25">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spans="1:26" ht="15.75" customHeight="1" x14ac:dyDescent="0.25">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spans="1:26" ht="15.75" customHeight="1" x14ac:dyDescent="0.25">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spans="1:26" ht="15.75" customHeight="1" x14ac:dyDescent="0.2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spans="1:26" ht="15.75" customHeight="1" x14ac:dyDescent="0.25">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spans="1:26" ht="15.75" customHeight="1" x14ac:dyDescent="0.25">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spans="1:26" ht="15.75" customHeight="1" x14ac:dyDescent="0.25">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spans="1:26" ht="15.75" customHeight="1" x14ac:dyDescent="0.25">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spans="1:26" ht="15.75" customHeight="1" x14ac:dyDescent="0.25">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spans="1:26" ht="15.75" customHeight="1" x14ac:dyDescent="0.25">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spans="1:26" ht="15.75" customHeight="1" x14ac:dyDescent="0.25">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spans="1:26" ht="15.75" customHeight="1" x14ac:dyDescent="0.25">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spans="1:26" ht="15.75" customHeight="1" x14ac:dyDescent="0.25">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spans="1:26" ht="15.75" customHeight="1" x14ac:dyDescent="0.2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spans="1:26" ht="15.75" customHeight="1" x14ac:dyDescent="0.25">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spans="1:26" ht="15.75" customHeight="1" x14ac:dyDescent="0.25">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spans="1:26" ht="15.75" customHeight="1" x14ac:dyDescent="0.25">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spans="1:26" ht="15.75" customHeight="1" x14ac:dyDescent="0.25">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spans="1:26" ht="15.75" customHeight="1" x14ac:dyDescent="0.25">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spans="1:26" ht="15.75" customHeight="1" x14ac:dyDescent="0.25">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spans="1:26" ht="15.75" customHeight="1" x14ac:dyDescent="0.25">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spans="1:26" ht="15.75" customHeight="1" x14ac:dyDescent="0.25">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spans="1:26" ht="15.75" customHeight="1" x14ac:dyDescent="0.25">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spans="1:26" ht="15.75" customHeight="1" x14ac:dyDescent="0.2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spans="1:26" ht="15.75" customHeight="1" x14ac:dyDescent="0.25">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spans="1:26" ht="15.75" customHeight="1" x14ac:dyDescent="0.25">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spans="1:26" ht="15.75" customHeight="1" x14ac:dyDescent="0.25">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spans="1:26" ht="15.75" customHeight="1" x14ac:dyDescent="0.25">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spans="1:26" ht="15.75" customHeight="1" x14ac:dyDescent="0.25">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spans="1:26" ht="15.75" customHeight="1" x14ac:dyDescent="0.25">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spans="1:26" ht="15.75" customHeight="1" x14ac:dyDescent="0.25">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spans="1:26" ht="15.75" customHeight="1" x14ac:dyDescent="0.25">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spans="1:26" ht="15.75" customHeight="1" x14ac:dyDescent="0.25">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spans="1:26" ht="15.75" customHeight="1" x14ac:dyDescent="0.2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spans="1:26" ht="15.75" customHeight="1" x14ac:dyDescent="0.25">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spans="1:26" ht="15.75" customHeight="1" x14ac:dyDescent="0.25">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spans="1:26" ht="15.75" customHeight="1" x14ac:dyDescent="0.25">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spans="1:26" ht="15.75" customHeight="1" x14ac:dyDescent="0.25">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spans="1:26" ht="15.75" customHeight="1" x14ac:dyDescent="0.25">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spans="1:26" ht="15.75" customHeight="1" x14ac:dyDescent="0.25">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spans="1:26" ht="15.75" customHeight="1" x14ac:dyDescent="0.25">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spans="1:26" ht="15.75" customHeight="1" x14ac:dyDescent="0.25">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spans="1:26" ht="15.75" customHeight="1" x14ac:dyDescent="0.25">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spans="1:26" ht="15.75" customHeight="1" x14ac:dyDescent="0.2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spans="1:26" ht="15.75" customHeight="1" x14ac:dyDescent="0.25">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spans="1:26" ht="15.75" customHeight="1" x14ac:dyDescent="0.25">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spans="1:26" ht="15.75" customHeight="1" x14ac:dyDescent="0.25">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spans="1:26" ht="15.75" customHeight="1" x14ac:dyDescent="0.25">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spans="1:26" ht="15.75" customHeight="1" x14ac:dyDescent="0.25">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spans="1:26" ht="15.75" customHeight="1" x14ac:dyDescent="0.25">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spans="1:26" ht="15.75" customHeight="1" x14ac:dyDescent="0.25">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spans="1:26" ht="15.75" customHeight="1" x14ac:dyDescent="0.25">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spans="1:26" ht="15.75" customHeight="1" x14ac:dyDescent="0.25">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spans="1:26" ht="15.75" customHeight="1" x14ac:dyDescent="0.2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spans="1:26" ht="15.75" customHeight="1" x14ac:dyDescent="0.25">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spans="1:26" ht="15.75" customHeight="1" x14ac:dyDescent="0.25">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spans="1:26" ht="15.75" customHeight="1" x14ac:dyDescent="0.25">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spans="1:26" ht="15.75" customHeight="1" x14ac:dyDescent="0.25">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spans="1:26" ht="15.75" customHeight="1" x14ac:dyDescent="0.25">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spans="1:26" ht="15.75" customHeight="1" x14ac:dyDescent="0.25">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spans="1:26" ht="15.75" customHeight="1" x14ac:dyDescent="0.25">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spans="1:26" ht="15.75" customHeight="1" x14ac:dyDescent="0.25">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spans="1:26" ht="15.75" customHeight="1" x14ac:dyDescent="0.25">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spans="1:26" ht="15.75" customHeight="1" x14ac:dyDescent="0.2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spans="1:26" ht="15.75" customHeight="1" x14ac:dyDescent="0.25">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spans="1:26" ht="15.75" customHeight="1" x14ac:dyDescent="0.25">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spans="1:26" ht="15.75" customHeight="1" x14ac:dyDescent="0.25">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spans="1:26" ht="15.75" customHeight="1" x14ac:dyDescent="0.25">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spans="1:26" ht="15.75" customHeight="1" x14ac:dyDescent="0.25">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spans="1:26" ht="15.75" customHeight="1" x14ac:dyDescent="0.25">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spans="1:26" ht="15.75" customHeight="1" x14ac:dyDescent="0.25">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spans="1:26" ht="15.75" customHeight="1" x14ac:dyDescent="0.25">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spans="1:26" ht="15.75" customHeight="1" x14ac:dyDescent="0.25">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spans="1:26" ht="15.75" customHeight="1" x14ac:dyDescent="0.2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spans="1:26" ht="15.75" customHeight="1" x14ac:dyDescent="0.25">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spans="1:26" ht="15.75" customHeight="1" x14ac:dyDescent="0.25">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spans="1:26" ht="15.75" customHeight="1" x14ac:dyDescent="0.25">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spans="1:26" ht="15.75" customHeight="1" x14ac:dyDescent="0.25">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spans="1:26" ht="15.75" customHeight="1" x14ac:dyDescent="0.25">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spans="1:26" ht="15.75" customHeight="1" x14ac:dyDescent="0.25">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spans="1:26" ht="15.75" customHeight="1" x14ac:dyDescent="0.25">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spans="1:26" ht="15.75" customHeight="1" x14ac:dyDescent="0.25">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spans="1:26" ht="15.75" customHeight="1" x14ac:dyDescent="0.25">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spans="1:26" ht="15.75" customHeight="1" x14ac:dyDescent="0.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spans="1:26" ht="15.75" customHeight="1" x14ac:dyDescent="0.25">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spans="1:26" ht="15.75" customHeight="1" x14ac:dyDescent="0.25">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spans="1:26" ht="15.75" customHeight="1" x14ac:dyDescent="0.25">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spans="1:26" ht="15.75" customHeight="1" x14ac:dyDescent="0.25">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spans="1:26" ht="15.75" customHeight="1" x14ac:dyDescent="0.25">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spans="1:26" ht="15.75" customHeight="1" x14ac:dyDescent="0.25">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spans="1:26" ht="15.75" customHeight="1" x14ac:dyDescent="0.25">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spans="1:26" ht="15.75" customHeight="1" x14ac:dyDescent="0.25">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spans="1:26" ht="15.75" customHeight="1" x14ac:dyDescent="0.25">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spans="1:26" ht="15.75" customHeight="1" x14ac:dyDescent="0.2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spans="1:26" ht="15.75" customHeight="1" x14ac:dyDescent="0.25">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spans="1:26" ht="15.75" customHeight="1" x14ac:dyDescent="0.25">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spans="1:26" ht="15.75" customHeight="1" x14ac:dyDescent="0.25">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spans="1:26" ht="15.75" customHeight="1" x14ac:dyDescent="0.25">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spans="1:26" ht="15.75" customHeight="1" x14ac:dyDescent="0.25">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spans="1:26" ht="15.75" customHeight="1" x14ac:dyDescent="0.25">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spans="1:26" ht="15.75" customHeight="1" x14ac:dyDescent="0.25">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spans="1:26" ht="15.75" customHeight="1" x14ac:dyDescent="0.25">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spans="1:26" ht="15.75" customHeight="1" x14ac:dyDescent="0.25">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spans="1:26" ht="15.75" customHeight="1" x14ac:dyDescent="0.2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spans="1:26" ht="15.75" customHeight="1" x14ac:dyDescent="0.25">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spans="1:26" ht="15.75" customHeight="1" x14ac:dyDescent="0.25">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spans="1:26" ht="15.75" customHeight="1" x14ac:dyDescent="0.25">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spans="1:26" ht="15.75" customHeight="1" x14ac:dyDescent="0.25">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spans="1:26" ht="15.75" customHeight="1" x14ac:dyDescent="0.25">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spans="1:26" ht="15.75" customHeight="1" x14ac:dyDescent="0.25">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spans="1:26" ht="15.75" customHeight="1" x14ac:dyDescent="0.25">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spans="1:26" ht="15.75" customHeight="1" x14ac:dyDescent="0.25">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spans="1:26" ht="15.75" customHeight="1" x14ac:dyDescent="0.25">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spans="1:26" ht="15.75" customHeight="1" x14ac:dyDescent="0.2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spans="1:26" ht="15.75" customHeight="1" x14ac:dyDescent="0.25">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spans="1:26" ht="15.75" customHeight="1" x14ac:dyDescent="0.25">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spans="1:26" ht="15.75" customHeight="1" x14ac:dyDescent="0.25">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spans="1:26" ht="15.75" customHeight="1" x14ac:dyDescent="0.25">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spans="1:26" ht="15.75" customHeight="1" x14ac:dyDescent="0.25">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spans="1:26" ht="15.75" customHeight="1" x14ac:dyDescent="0.25">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spans="1:26" ht="15.75" customHeight="1" x14ac:dyDescent="0.25">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spans="1:26" ht="15.75" customHeight="1" x14ac:dyDescent="0.25">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spans="1:26" ht="15.75" customHeight="1" x14ac:dyDescent="0.25">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spans="1:26" ht="15.75" customHeight="1" x14ac:dyDescent="0.2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spans="1:26" ht="15.75" customHeight="1" x14ac:dyDescent="0.25">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spans="1:26" ht="15.75" customHeight="1" x14ac:dyDescent="0.25">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spans="1:26" ht="15.75" customHeight="1" x14ac:dyDescent="0.25">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spans="1:26" ht="15.75" customHeight="1" x14ac:dyDescent="0.25">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spans="1:26" ht="15.75" customHeight="1" x14ac:dyDescent="0.25">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spans="1:26" ht="15.75" customHeight="1" x14ac:dyDescent="0.25">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spans="1:26" ht="15.75" customHeight="1" x14ac:dyDescent="0.25">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spans="1:26" ht="15.75" customHeight="1" x14ac:dyDescent="0.25">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spans="1:26" ht="15.75" customHeight="1" x14ac:dyDescent="0.25">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spans="1:26" ht="15.75" customHeight="1" x14ac:dyDescent="0.2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spans="1:26" ht="15.75" customHeight="1" x14ac:dyDescent="0.25">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spans="1:26" ht="15.75" customHeight="1" x14ac:dyDescent="0.25">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spans="1:26" ht="15.75" customHeight="1" x14ac:dyDescent="0.25">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spans="1:26" ht="15.75" customHeight="1" x14ac:dyDescent="0.25">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spans="1:26" ht="15.75" customHeight="1" x14ac:dyDescent="0.25">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spans="1:26" ht="15.75" customHeight="1" x14ac:dyDescent="0.25">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spans="1:26" ht="15.75" customHeight="1" x14ac:dyDescent="0.25">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spans="1:26" ht="15.75" customHeight="1" x14ac:dyDescent="0.25">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spans="1:26" ht="15.75" customHeight="1" x14ac:dyDescent="0.25">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spans="1:26" ht="15.75" customHeight="1" x14ac:dyDescent="0.2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spans="1:26" ht="15.75" customHeight="1" x14ac:dyDescent="0.25">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spans="1:26" ht="15.75" customHeight="1" x14ac:dyDescent="0.25">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spans="1:26" ht="15.75" customHeight="1" x14ac:dyDescent="0.25">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spans="1:26" ht="15.75" customHeight="1" x14ac:dyDescent="0.25">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spans="1:26" ht="15.75" customHeight="1" x14ac:dyDescent="0.25">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spans="1:26" ht="15.75" customHeight="1" x14ac:dyDescent="0.25">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spans="1:26" ht="15.75" customHeight="1" x14ac:dyDescent="0.25">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spans="1:26" ht="15.75" customHeight="1" x14ac:dyDescent="0.25">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spans="1:26" ht="15.75" customHeight="1" x14ac:dyDescent="0.25">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spans="1:26" ht="15.75" customHeight="1" x14ac:dyDescent="0.2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spans="1:26" ht="15.75" customHeight="1" x14ac:dyDescent="0.25">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spans="1:26" ht="15.75" customHeight="1" x14ac:dyDescent="0.25">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spans="1:26" ht="15.75" customHeight="1" x14ac:dyDescent="0.25">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spans="1:26" ht="15.75" customHeight="1" x14ac:dyDescent="0.25">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spans="1:26" ht="15.75" customHeight="1" x14ac:dyDescent="0.25">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spans="1:26" ht="15.75" customHeight="1" x14ac:dyDescent="0.25">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spans="1:26" ht="15.75" customHeight="1" x14ac:dyDescent="0.25">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spans="1:26" ht="15.75" customHeight="1" x14ac:dyDescent="0.25">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spans="1:26" ht="15.75" customHeight="1" x14ac:dyDescent="0.25">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spans="1:26" ht="15.75" customHeight="1" x14ac:dyDescent="0.2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spans="1:26" ht="15.75" customHeight="1" x14ac:dyDescent="0.25">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spans="1:26" ht="15.75" customHeight="1" x14ac:dyDescent="0.25">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spans="1:26" ht="15.75" customHeight="1" x14ac:dyDescent="0.25">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spans="1:26" ht="15.75" customHeight="1" x14ac:dyDescent="0.25">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spans="1:26" ht="15.75" customHeight="1" x14ac:dyDescent="0.25">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spans="1:26" ht="15.75" customHeight="1" x14ac:dyDescent="0.25">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spans="1:26" ht="15.75" customHeight="1" x14ac:dyDescent="0.25">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spans="1:26" ht="15.75" customHeight="1" x14ac:dyDescent="0.25">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spans="1:26" ht="15.75" customHeight="1" x14ac:dyDescent="0.25">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spans="1:26" ht="15.75" customHeight="1" x14ac:dyDescent="0.2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spans="1:26" ht="15.75" customHeight="1" x14ac:dyDescent="0.25">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spans="1:26" ht="15.75" customHeight="1" x14ac:dyDescent="0.25">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spans="1:26" ht="15.75" customHeight="1" x14ac:dyDescent="0.25">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spans="1:26" ht="15.75" customHeight="1" x14ac:dyDescent="0.25">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spans="1:26" ht="15.75" customHeight="1" x14ac:dyDescent="0.25">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spans="1:26" ht="15.75" customHeight="1" x14ac:dyDescent="0.25">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spans="1:26" ht="15.75" customHeight="1" x14ac:dyDescent="0.25">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spans="1:26" ht="15.75" customHeight="1" x14ac:dyDescent="0.25">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spans="1:26" ht="15.75" customHeight="1" x14ac:dyDescent="0.25">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spans="1:26" ht="15.75" customHeight="1" x14ac:dyDescent="0.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spans="1:26" ht="15.75" customHeight="1" x14ac:dyDescent="0.25">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spans="1:26" ht="15.75" customHeight="1" x14ac:dyDescent="0.25">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spans="1:26" ht="15.75" customHeight="1" x14ac:dyDescent="0.25">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spans="1:26" ht="15.75" customHeight="1" x14ac:dyDescent="0.25">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spans="1:26" ht="15.75" customHeight="1" x14ac:dyDescent="0.25">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spans="1:26" ht="15.75" customHeight="1" x14ac:dyDescent="0.25">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spans="1:26" ht="15.75" customHeight="1" x14ac:dyDescent="0.25">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spans="1:26" ht="15.75" customHeight="1" x14ac:dyDescent="0.25">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spans="1:26" ht="15.75" customHeight="1" x14ac:dyDescent="0.25">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spans="1:26" ht="15.75" customHeight="1" x14ac:dyDescent="0.2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spans="1:26" ht="15.75" customHeight="1" x14ac:dyDescent="0.25">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spans="1:26" ht="15.75" customHeight="1" x14ac:dyDescent="0.25">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spans="1:26" ht="15.75" customHeight="1" x14ac:dyDescent="0.25">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spans="1:26" ht="15.75" customHeight="1" x14ac:dyDescent="0.25">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spans="1:26" ht="15.75" customHeight="1" x14ac:dyDescent="0.25">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spans="1:26" ht="15.75" customHeight="1" x14ac:dyDescent="0.25">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spans="1:26" ht="15.75" customHeight="1" x14ac:dyDescent="0.25">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spans="1:26" ht="15.75" customHeight="1" x14ac:dyDescent="0.25">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spans="1:26" ht="15.75" customHeight="1" x14ac:dyDescent="0.25">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spans="1:26" ht="15.75" customHeight="1" x14ac:dyDescent="0.2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spans="1:26" ht="15.75" customHeight="1" x14ac:dyDescent="0.25">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spans="1:26" ht="15.75" customHeight="1" x14ac:dyDescent="0.25">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spans="1:26" ht="15.75" customHeight="1" x14ac:dyDescent="0.25">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spans="1:26" ht="15.75" customHeight="1" x14ac:dyDescent="0.25">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spans="1:26" ht="15.75" customHeight="1" x14ac:dyDescent="0.25">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spans="1:26" ht="15.75" customHeight="1" x14ac:dyDescent="0.25">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spans="1:26" ht="15.75" customHeight="1" x14ac:dyDescent="0.25">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spans="1:26" ht="15.75" customHeight="1" x14ac:dyDescent="0.25">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spans="1:26" ht="15.75" customHeight="1" x14ac:dyDescent="0.25">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spans="1:26" ht="15.75" customHeight="1" x14ac:dyDescent="0.2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spans="1:26" ht="15.75" customHeight="1" x14ac:dyDescent="0.25">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spans="1:26" ht="15.75" customHeight="1" x14ac:dyDescent="0.25">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spans="1:26" ht="15.75" customHeight="1" x14ac:dyDescent="0.25">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spans="1:26" ht="15.75" customHeight="1" x14ac:dyDescent="0.25">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spans="1:26" ht="15.75" customHeight="1" x14ac:dyDescent="0.25">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spans="1:26" ht="15.75" customHeight="1" x14ac:dyDescent="0.25">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spans="1:26" ht="15.75" customHeight="1" x14ac:dyDescent="0.25">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spans="1:26" ht="15.75" customHeight="1" x14ac:dyDescent="0.25">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spans="1:26" ht="15.75" customHeight="1" x14ac:dyDescent="0.25">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spans="1:26" ht="15.75" customHeight="1" x14ac:dyDescent="0.2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spans="1:26" ht="15.75" customHeight="1" x14ac:dyDescent="0.25">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spans="1:26" ht="15.75" customHeight="1" x14ac:dyDescent="0.25">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spans="1:26" ht="15.75" customHeight="1" x14ac:dyDescent="0.25">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spans="1:26" ht="15.75" customHeight="1" x14ac:dyDescent="0.25">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spans="1:26" ht="15.75" customHeight="1" x14ac:dyDescent="0.25">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spans="1:26" ht="15.75" customHeight="1" x14ac:dyDescent="0.25">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spans="1:26" ht="15.75" customHeight="1" x14ac:dyDescent="0.25">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spans="1:26" ht="15.75" customHeight="1" x14ac:dyDescent="0.25">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spans="1:26" ht="15.75" customHeight="1" x14ac:dyDescent="0.25">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spans="1:26" ht="15.75" customHeight="1" x14ac:dyDescent="0.2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spans="1:26" ht="15.75" customHeight="1" x14ac:dyDescent="0.25">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spans="1:26" ht="15.75" customHeight="1" x14ac:dyDescent="0.25">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spans="1:26" ht="15.75" customHeight="1" x14ac:dyDescent="0.25">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spans="1:26" ht="15.75" customHeight="1" x14ac:dyDescent="0.25">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spans="1:26" ht="15.75" customHeight="1" x14ac:dyDescent="0.25">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spans="1:26" ht="15.75" customHeight="1" x14ac:dyDescent="0.25">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spans="1:26" ht="15.75" customHeight="1" x14ac:dyDescent="0.25">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spans="1:26" ht="15.75" customHeight="1" x14ac:dyDescent="0.25">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spans="1:26" ht="15.75" customHeight="1" x14ac:dyDescent="0.25">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spans="1:26" ht="15.75" customHeight="1" x14ac:dyDescent="0.2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spans="1:26" ht="15.75" customHeight="1" x14ac:dyDescent="0.25">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spans="1:26" ht="15.75" customHeight="1" x14ac:dyDescent="0.25">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spans="1:26" ht="15.75" customHeight="1" x14ac:dyDescent="0.25">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spans="1:26" ht="15.75" customHeight="1" x14ac:dyDescent="0.25">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spans="1:26" ht="15.75" customHeight="1" x14ac:dyDescent="0.25">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spans="1:26" ht="15.75" customHeight="1" x14ac:dyDescent="0.25">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spans="1:26" ht="15.75" customHeight="1" x14ac:dyDescent="0.25">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spans="1:26" ht="15.75" customHeight="1" x14ac:dyDescent="0.25">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spans="1:26" ht="15.75" customHeight="1" x14ac:dyDescent="0.25">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spans="1:26" ht="15.75" customHeight="1" x14ac:dyDescent="0.2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spans="1:26" ht="15.75" customHeight="1" x14ac:dyDescent="0.25">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spans="1:26" ht="15.75" customHeight="1" x14ac:dyDescent="0.25">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spans="1:26" ht="15.75" customHeight="1" x14ac:dyDescent="0.25">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spans="1:26" ht="15.75" customHeight="1" x14ac:dyDescent="0.25">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spans="1:26" ht="15.75" customHeight="1" x14ac:dyDescent="0.25">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row r="1001" spans="1:26" ht="15.75" customHeight="1" x14ac:dyDescent="0.25">
      <c r="A1001" s="5"/>
      <c r="B1001" s="5"/>
      <c r="C1001" s="5"/>
      <c r="D1001" s="5"/>
      <c r="E1001" s="5"/>
      <c r="F1001" s="5"/>
      <c r="G1001" s="5"/>
      <c r="H1001" s="5"/>
      <c r="I1001" s="5"/>
      <c r="J1001" s="5"/>
      <c r="K1001" s="5"/>
      <c r="L1001" s="5"/>
      <c r="M1001" s="5"/>
      <c r="N1001" s="5"/>
      <c r="O1001" s="5"/>
      <c r="P1001" s="5"/>
      <c r="Q1001" s="5"/>
      <c r="R1001" s="5"/>
      <c r="S1001" s="5"/>
      <c r="T1001" s="5"/>
      <c r="U1001" s="5"/>
      <c r="V1001" s="5"/>
      <c r="W1001" s="5"/>
      <c r="X1001" s="5"/>
      <c r="Y1001" s="5"/>
      <c r="Z1001" s="5"/>
    </row>
  </sheetData>
  <autoFilter ref="A2:I11" xr:uid="{00000000-0001-0000-1F00-000000000000}"/>
  <mergeCells count="1">
    <mergeCell ref="A1:I1"/>
  </mergeCells>
  <pageMargins left="0.7" right="0.7" top="0.75" bottom="0.75" header="0" footer="0"/>
  <pageSetup orientation="landscape"/>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6CE54-A38D-47F0-A4B5-8DAC89F1C609}">
  <dimension ref="A1:C8"/>
  <sheetViews>
    <sheetView tabSelected="1" zoomScale="80" zoomScaleNormal="80" workbookViewId="0">
      <selection activeCell="A2" sqref="A2"/>
    </sheetView>
  </sheetViews>
  <sheetFormatPr baseColWidth="10" defaultColWidth="10.85546875" defaultRowHeight="15" x14ac:dyDescent="0.25"/>
  <cols>
    <col min="1" max="1" width="31.7109375" style="23" customWidth="1"/>
    <col min="2" max="2" width="21.42578125" style="23" customWidth="1"/>
    <col min="3" max="3" width="102.5703125" style="23" customWidth="1"/>
    <col min="4" max="16384" width="10.85546875" style="23"/>
  </cols>
  <sheetData>
    <row r="1" spans="1:3" ht="66" customHeight="1" thickBot="1" x14ac:dyDescent="0.3">
      <c r="A1" s="27" t="s">
        <v>466</v>
      </c>
      <c r="B1" s="27" t="s">
        <v>448</v>
      </c>
      <c r="C1" s="27" t="s">
        <v>449</v>
      </c>
    </row>
    <row r="2" spans="1:3" ht="48.75" customHeight="1" thickBot="1" x14ac:dyDescent="0.3">
      <c r="A2" s="21" t="s">
        <v>104</v>
      </c>
      <c r="B2" s="26">
        <f>COUNTIF('UA016A '!G3:G11,"CONTEXTO SOCIOCULTURAL")</f>
        <v>1</v>
      </c>
      <c r="C2" s="24" t="s">
        <v>467</v>
      </c>
    </row>
    <row r="3" spans="1:3" ht="33" customHeight="1" thickBot="1" x14ac:dyDescent="0.3">
      <c r="A3" s="21" t="s">
        <v>446</v>
      </c>
      <c r="B3" s="26">
        <f>COUNTIF('UA016A '!G3:G11,"EDUCACIÓN INFORMAL")</f>
        <v>1</v>
      </c>
      <c r="C3" s="24" t="s">
        <v>468</v>
      </c>
    </row>
    <row r="4" spans="1:3" ht="31.5" customHeight="1" thickBot="1" x14ac:dyDescent="0.3">
      <c r="A4" s="21" t="s">
        <v>430</v>
      </c>
      <c r="B4" s="26">
        <f>COUNTIF('UA016A '!G3:G11,"INCLUSIÓN")</f>
        <v>2</v>
      </c>
      <c r="C4" s="24" t="s">
        <v>469</v>
      </c>
    </row>
    <row r="5" spans="1:3" ht="31.5" customHeight="1" thickBot="1" x14ac:dyDescent="0.3">
      <c r="A5" s="21" t="s">
        <v>313</v>
      </c>
      <c r="B5" s="26">
        <f>COUNTIF('UA016A '!G3:G11,"MARITORIO")</f>
        <v>1</v>
      </c>
      <c r="C5" s="24" t="s">
        <v>470</v>
      </c>
    </row>
    <row r="6" spans="1:3" ht="31.5" customHeight="1" thickBot="1" x14ac:dyDescent="0.3">
      <c r="A6" s="21" t="s">
        <v>57</v>
      </c>
      <c r="B6" s="26">
        <f>COUNTIF('UA016A '!G3:G11,"PARTICULARIDADES DE SEDE")</f>
        <v>1</v>
      </c>
      <c r="C6" s="24" t="s">
        <v>450</v>
      </c>
    </row>
    <row r="7" spans="1:3" ht="31.5" customHeight="1" thickBot="1" x14ac:dyDescent="0.3">
      <c r="A7" s="21" t="s">
        <v>21</v>
      </c>
      <c r="B7" s="26">
        <f>COUNTIF('UA016A '!G3:G11,"PROPUESTA INSTITUTO NACIONAL")</f>
        <v>3</v>
      </c>
      <c r="C7" s="24" t="s">
        <v>471</v>
      </c>
    </row>
    <row r="8" spans="1:3" ht="35.25" customHeight="1" thickBot="1" x14ac:dyDescent="0.3">
      <c r="A8" s="22" t="s">
        <v>451</v>
      </c>
      <c r="B8" s="25">
        <f>SUM(B2:B7)</f>
        <v>9</v>
      </c>
      <c r="C8" s="24"/>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48</vt:i4>
      </vt:variant>
      <vt:variant>
        <vt:lpstr>Rangos con nombre</vt:lpstr>
      </vt:variant>
      <vt:variant>
        <vt:i4>11</vt:i4>
      </vt:variant>
    </vt:vector>
  </HeadingPairs>
  <TitlesOfParts>
    <vt:vector size="59" baseType="lpstr">
      <vt:lpstr>UA01</vt:lpstr>
      <vt:lpstr>UA01A</vt:lpstr>
      <vt:lpstr>UA01B </vt:lpstr>
      <vt:lpstr>UA02</vt:lpstr>
      <vt:lpstr>UA02A</vt:lpstr>
      <vt:lpstr>UA02B</vt:lpstr>
      <vt:lpstr>UA03</vt:lpstr>
      <vt:lpstr>UA03A </vt:lpstr>
      <vt:lpstr>UA03B </vt:lpstr>
      <vt:lpstr>UA04</vt:lpstr>
      <vt:lpstr>UA04A</vt:lpstr>
      <vt:lpstr>UA04B </vt:lpstr>
      <vt:lpstr>UA05</vt:lpstr>
      <vt:lpstr>UA05A</vt:lpstr>
      <vt:lpstr>UA05B </vt:lpstr>
      <vt:lpstr>UA06</vt:lpstr>
      <vt:lpstr>UA06A</vt:lpstr>
      <vt:lpstr>UA06B</vt:lpstr>
      <vt:lpstr>UA07</vt:lpstr>
      <vt:lpstr>UA07A</vt:lpstr>
      <vt:lpstr>UA07B </vt:lpstr>
      <vt:lpstr>UA08</vt:lpstr>
      <vt:lpstr>UA08A</vt:lpstr>
      <vt:lpstr>UA08B </vt:lpstr>
      <vt:lpstr>UA09</vt:lpstr>
      <vt:lpstr>UA09A</vt:lpstr>
      <vt:lpstr>UA09B</vt:lpstr>
      <vt:lpstr>UA010</vt:lpstr>
      <vt:lpstr>UA010A</vt:lpstr>
      <vt:lpstr>UA010B </vt:lpstr>
      <vt:lpstr>UA011</vt:lpstr>
      <vt:lpstr>UA011A</vt:lpstr>
      <vt:lpstr>UA011B </vt:lpstr>
      <vt:lpstr>UA012</vt:lpstr>
      <vt:lpstr>UA012A</vt:lpstr>
      <vt:lpstr>UA012B </vt:lpstr>
      <vt:lpstr>UA013</vt:lpstr>
      <vt:lpstr>UA013A</vt:lpstr>
      <vt:lpstr>UA013B</vt:lpstr>
      <vt:lpstr>UA014</vt:lpstr>
      <vt:lpstr>UA014A</vt:lpstr>
      <vt:lpstr>UA014B</vt:lpstr>
      <vt:lpstr>UA015</vt:lpstr>
      <vt:lpstr>UA015A</vt:lpstr>
      <vt:lpstr>UA015B</vt:lpstr>
      <vt:lpstr>UA016</vt:lpstr>
      <vt:lpstr>UA016A </vt:lpstr>
      <vt:lpstr>UA016B</vt:lpstr>
      <vt:lpstr>UA01A!_ftn1</vt:lpstr>
      <vt:lpstr>UA01A!_ftn10</vt:lpstr>
      <vt:lpstr>UA01A!_ftn3</vt:lpstr>
      <vt:lpstr>UA01A!_ftn4</vt:lpstr>
      <vt:lpstr>UA01A!_ftn5</vt:lpstr>
      <vt:lpstr>UA01A!_ftn6</vt:lpstr>
      <vt:lpstr>UA01A!_ftn7</vt:lpstr>
      <vt:lpstr>UA01A!_ftn8</vt:lpstr>
      <vt:lpstr>UA01A!_ftnref1</vt:lpstr>
      <vt:lpstr>'UA01'!_Hlk154656942</vt:lpstr>
      <vt:lpstr>UA01A!OLE_LINK2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dc:creator>
  <cp:lastModifiedBy>CSLMR</cp:lastModifiedBy>
  <dcterms:created xsi:type="dcterms:W3CDTF">2024-08-26T16:04:47Z</dcterms:created>
  <dcterms:modified xsi:type="dcterms:W3CDTF">2024-11-25T15:07:27Z</dcterms:modified>
</cp:coreProperties>
</file>