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6da5dc5d3f7b4e68/デスクトップ/xbp/de56/"/>
    </mc:Choice>
  </mc:AlternateContent>
  <xr:revisionPtr revIDLastSave="0" documentId="8_{D1F1DFBC-A2E2-4F58-9105-53D9B3AABD98}" xr6:coauthVersionLast="47" xr6:coauthVersionMax="47" xr10:uidLastSave="{00000000-0000-0000-0000-000000000000}"/>
  <bookViews>
    <workbookView xWindow="-110" yWindow="-110" windowWidth="19420" windowHeight="10300" xr2:uid="{89460A54-A71B-4FDF-8A7B-23DE84EEB079}"/>
  </bookViews>
  <sheets>
    <sheet name="Ⅰ．企業概要" sheetId="1" r:id="rId1"/>
    <sheet name="Ⅱ．事業内容" sheetId="2" r:id="rId2"/>
    <sheet name="Ⅱ．事業内容-販売計画" sheetId="3" r:id="rId3"/>
    <sheet name="Ⅱ．事業内容-仕入、人員計画" sheetId="4" r:id="rId4"/>
    <sheet name="Ⅱ．事業内容-販管費計画、" sheetId="5" r:id="rId5"/>
    <sheet name="Ⅲ．数値計画" sheetId="6" r:id="rId6"/>
  </sheets>
  <definedNames>
    <definedName name="_xlnm.Print_Area" localSheetId="4">'Ⅱ．事業内容-販管費計画、'!$A$1:$O$33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5" l="1" a="1"/>
  <c r="J7" i="5" s="1"/>
  <c r="G6" i="5" a="1"/>
  <c r="G6" i="5" s="1"/>
  <c r="F6" i="5" a="1"/>
  <c r="F7" i="5" s="1"/>
  <c r="C6" i="5" a="1"/>
  <c r="C6" i="5" s="1"/>
  <c r="C9" i="5" s="1"/>
  <c r="B6" i="5" a="1"/>
  <c r="B7" i="5" s="1"/>
  <c r="M13" i="6"/>
  <c r="H13" i="6"/>
  <c r="N31" i="5"/>
  <c r="N28" i="5"/>
  <c r="N27" i="5"/>
  <c r="M24" i="5"/>
  <c r="L24" i="5"/>
  <c r="K24" i="5"/>
  <c r="J24" i="5"/>
  <c r="I24" i="5"/>
  <c r="H24" i="5"/>
  <c r="G24" i="5"/>
  <c r="F24" i="5"/>
  <c r="E24" i="5"/>
  <c r="D24" i="5"/>
  <c r="C24" i="5"/>
  <c r="B24" i="5"/>
  <c r="B25" i="5" s="1"/>
  <c r="N23" i="5"/>
  <c r="N22" i="5"/>
  <c r="N21" i="5"/>
  <c r="N24" i="5" s="1"/>
  <c r="N20" i="5"/>
  <c r="N18" i="5"/>
  <c r="N17" i="5"/>
  <c r="N16" i="5"/>
  <c r="N15" i="5"/>
  <c r="N13" i="5"/>
  <c r="F20" i="4"/>
  <c r="F16" i="4"/>
  <c r="F12" i="4"/>
  <c r="E33" i="3"/>
  <c r="E32" i="3"/>
  <c r="E23" i="3"/>
  <c r="E22" i="3"/>
  <c r="E13" i="3"/>
  <c r="E12" i="3"/>
  <c r="E8" i="3"/>
  <c r="E7" i="3"/>
  <c r="E6" i="3"/>
  <c r="E5" i="3"/>
  <c r="B3" i="3"/>
  <c r="M6" i="5" s="1" a="1"/>
  <c r="M7" i="5" l="1"/>
  <c r="M6" i="5"/>
  <c r="C25" i="5"/>
  <c r="C29" i="5" s="1"/>
  <c r="B29" i="5"/>
  <c r="G8" i="5"/>
  <c r="G9" i="5" s="1"/>
  <c r="G25" i="5" s="1"/>
  <c r="G29" i="5" s="1"/>
  <c r="B6" i="5"/>
  <c r="F6" i="5"/>
  <c r="J6" i="5"/>
  <c r="K6" i="5" a="1"/>
  <c r="C7" i="5"/>
  <c r="G7" i="5"/>
  <c r="L6" i="5" a="1"/>
  <c r="E3" i="3"/>
  <c r="D6" i="5" a="1"/>
  <c r="H6" i="5" a="1"/>
  <c r="E4" i="3"/>
  <c r="E6" i="5" a="1"/>
  <c r="I6" i="5" a="1"/>
  <c r="K7" i="5" l="1"/>
  <c r="K6" i="5"/>
  <c r="J8" i="5"/>
  <c r="J9" i="5" s="1"/>
  <c r="J25" i="5" s="1"/>
  <c r="J29" i="5" s="1"/>
  <c r="F8" i="5"/>
  <c r="I6" i="5"/>
  <c r="I7" i="5"/>
  <c r="E6" i="5"/>
  <c r="E9" i="5" s="1"/>
  <c r="E25" i="5" s="1"/>
  <c r="E29" i="5" s="1"/>
  <c r="E7" i="5"/>
  <c r="M9" i="5"/>
  <c r="M25" i="5" s="1"/>
  <c r="M29" i="5" s="1"/>
  <c r="M8" i="5"/>
  <c r="H6" i="5"/>
  <c r="H7" i="5"/>
  <c r="D6" i="5"/>
  <c r="D9" i="5" s="1"/>
  <c r="D7" i="5"/>
  <c r="L7" i="5"/>
  <c r="L6" i="5"/>
  <c r="L8" i="5" l="1"/>
  <c r="L9" i="5" s="1"/>
  <c r="L25" i="5" s="1"/>
  <c r="L29" i="5" s="1"/>
  <c r="I8" i="5"/>
  <c r="I9" i="5" s="1"/>
  <c r="I25" i="5" s="1"/>
  <c r="I29" i="5" s="1"/>
  <c r="F9" i="5"/>
  <c r="F25" i="5" s="1"/>
  <c r="F29" i="5" s="1"/>
  <c r="D25" i="5"/>
  <c r="H8" i="5"/>
  <c r="N8" i="5" s="1"/>
  <c r="K8" i="5"/>
  <c r="K9" i="5" s="1"/>
  <c r="K25" i="5" s="1"/>
  <c r="K29" i="5" s="1"/>
  <c r="H9" i="5" l="1"/>
  <c r="D29" i="5"/>
  <c r="H25" i="5" l="1"/>
  <c r="N9" i="5"/>
  <c r="H29" i="5" l="1"/>
  <c r="N29" i="5" s="1"/>
  <c r="N25" i="5"/>
</calcChain>
</file>

<file path=xl/sharedStrings.xml><?xml version="1.0" encoding="utf-8"?>
<sst xmlns="http://schemas.openxmlformats.org/spreadsheetml/2006/main" count="213" uniqueCount="179">
  <si>
    <t>事業計画書</t>
  </si>
  <si>
    <t>「AgriBloom」</t>
  </si>
  <si>
    <t>会社名</t>
    <rPh sb="0" eb="3">
      <t>カイシャメイ</t>
    </rPh>
    <phoneticPr fontId="6"/>
  </si>
  <si>
    <t>Ⅰ．企業概要</t>
  </si>
  <si>
    <t>１．企業名等</t>
  </si>
  <si>
    <t>代表者名</t>
  </si>
  <si>
    <t>木村　涼</t>
    <rPh sb="0" eb="2">
      <t>キムラ</t>
    </rPh>
    <rPh sb="3" eb="4">
      <t>スズ</t>
    </rPh>
    <phoneticPr fontId="6"/>
  </si>
  <si>
    <t>企業名・屋号</t>
  </si>
  <si>
    <t>AGRI BLOOM</t>
  </si>
  <si>
    <t>所在地</t>
  </si>
  <si>
    <t>神奈川県茅ケ崎市</t>
  </si>
  <si>
    <t>設立年月日</t>
  </si>
  <si>
    <t>2029年4月1日（予定）</t>
  </si>
  <si>
    <t>資本金</t>
  </si>
  <si>
    <t>1000万円</t>
  </si>
  <si>
    <t>事業内容</t>
  </si>
  <si>
    <t>飲食店や家庭から出る生ごみを肥料に変えて農家に販売し、農家から出た規格外野菜などを回収し畜産農家に販売する事業。廃棄食材を減らし、持続可能な社会の実現を目指す。</t>
  </si>
  <si>
    <t>２．経営者の経歴等</t>
  </si>
  <si>
    <t xml:space="preserve">
＜経歴＞
　　　　　　　　　　　　　　　　　　　　　　　　　　　　　　　　　　　　　　　　　　　　　　　　　　　　　　　　　　　　　　　　　　　　　　　　　　　　　　　　　　　　　　　　　　　　　　　　　　　　　　　　　　　　　　　　　　　　　　　　　　　　　　　2023年4月神奈川大学経営学部入学　　　　　　　　　　　　　　　　　　　　　　　　　　　　　　　　　　　　　　　　　　　　　　　　　　　　　　2024年12月現在神奈川大学経営学部在学中</t>
  </si>
  <si>
    <t>３．起業の動機</t>
  </si>
  <si>
    <t xml:space="preserve">
・私が起業を決意した動機は、大学のプログラムでの4人グループでのディスカッションがきっかけでした。
・グループのメンバーと新たな事業計画について話し合う中で、私たちは廃棄物処理の重要性に気づきま
　した。特に、飲食店や家庭から出る生ごみ、農業で発生する規格外野菜などの廃棄物が十分に活用され　　
　ていない現状に疑問を持ち、この問題を解決するための事業を始めたいという思いが芽生えました。
・その結果、私たちは「廃棄物のリサイクルによる持続可能な社会の実現」というテーマに注目し、生ご
　みを肥料に変えて農家に販売するビジネスモデルを提案しました。また、農家で生産された規格外野菜
　を回収し、それを飼料として畜産農家に提供する仕組みも考案しました。
・これにより、廃棄物を無駄にすることなく、資源として再利用することが可能になり、環境負荷を軽減
　できると感じました。
・さらに、廃棄物の再利用は、農家や畜産農家にとってコスト削減にもつながり、より効率的な生産活動
　をサポートすることができます。このアイデアを実現すれば、社会的にも環境的にも大きな意義がある
　と確信し、事業のスタートを決意しました。
・グループのディスカッションを通じて、環境問題を解決し、持続可能な社会に貢献できるビジネスの可
　能性を見出したことが、私の起業への道を開くきっかけとなりました。その後、具体的な事業計画を立
　て、実際に事業を立ち上げることになりました。</t>
  </si>
  <si>
    <t>Ⅱ．事業内容</t>
  </si>
  <si>
    <t>１．ビジョン・目標</t>
  </si>
  <si>
    <t xml:space="preserve">
・飲食店や家庭から出る廃棄物を活用し、資源を循環させる持続可能な事業モデルを構築。
・SDGs12「つかう責任、つくる責任」の達成に貢献。
・3年後の売上 (肥料)11,350,000円 、(飼料)28,800,000円</t>
  </si>
  <si>
    <t>（１）サービス・商品の内容</t>
  </si>
  <si>
    <t xml:space="preserve">
　・飲食店や家庭から出る生ごみを回収し、それを肥料や飼料に変換して農家や畜産農家に提供する循環型
　　サービス。廃棄物を有効活用することで、廃棄削減や持続可能な社会の実現を目指す。
　　➤肥料：飲食店や家庭から回収した生ごみを再生し、安価な肥料として農家に販売。
　　➤飼料：規格外野菜や農業廃棄物を原料に、野菜、果物、ミックスの3種類の飼料を製造し、ブランド豚、
　　　　ブランド牛、ブランド鶏の生産を目指す畜産農家に提供。
</t>
  </si>
  <si>
    <t>（２）ターゲット顧客</t>
  </si>
  <si>
    <t xml:space="preserve">
　メインターゲット【農家】
　　➤小規模から大規模農家(野菜農家、果物農家)
　　➤安価で高品質な肥料を求めている、廃棄物の活用方法を探している農家
　　　（サブターゲット；飲食店、一般家庭、ブランド牛・豚の畜産農家、畜産農家）</t>
  </si>
  <si>
    <t>（３）サービス・商品の提供方法・仕組み</t>
  </si>
  <si>
    <t xml:space="preserve">
【廃棄物の回収と肥料化】
・回収方法：飲食店や一般家庭から出る生ごみを定期的に無料で回収。
　　　　　　回収する際はコンポストを提供し、収集スケジュールを合わせて効率的に回収を行う。
・肥料化プロセス：回収した生ごみは、コンポスト化技術を使用し肥料に変換。
　　　　　　　　　堆肥化と微生物発酵を通じて高品質な有機肥料を製造。
・提供方法：完成した肥料は農家に安価で提供し、中でも規格外野菜などを提供してくれた農家には、
　　　　　　さらにお得な価格で販売。
【飼料の製造と畜産支援】
・原料の調達：農家から回収した規格外野菜や不要な葉茎を原料に、3種類の飼料（野菜飼料、果物飼
　　　　　　　料、ミックス飼料）を製造、販売。
・飼料製造方法：野菜や果物の廃棄物を粉砕、乾燥、発酵などの工程を経て栄養価の高い飼料に加工。
・提供方法：完成した飼料はブランド豚、ブランド牛、ブランド鶏などの生産を行っている畜産農家に
　　　　　　提供。高品質な畜産物の生産をサポート。</t>
  </si>
  <si>
    <t>３．現状分析等</t>
  </si>
  <si>
    <t>（１）業界のトレンド、市場規模</t>
  </si>
  <si>
    <t xml:space="preserve">
＜業界トレンド、市場規模＞
・日本の有機食品市場が拡大傾向にあり、それに伴い有機農業の推進が進み、有機肥料の需要も増加して
　いる。
・日本では、有機農産物の認証制度として「有機JAS」があります。この認証を取得することで、消費者からの
　信頼を得やすくなりますが、取得には厳格な基準を満たす必要がある。
・高付加価値化消費者の「食の安全」「健康志向」「味や質へのこだわり」が高まり、他との差別化を図る
　ため、飼料や飼育環境にこだわった高付加価値のブランド牛・豚の開発が進んでいる。
・持続可能性（サステナビリティ）
　➤環境意識が高まる中、低環境負荷の飼育、地産地消・地域特化型ブランドなどの持続可能な畜産を目指す
　　取り組みが注目されている。
</t>
  </si>
  <si>
    <t>（２）競合の状況</t>
  </si>
  <si>
    <t xml:space="preserve">
　「さがみはらバイオマスパワー　田名発電所」　
　・食品ロスや食品製造で出る廃液などをメタン発酵させ、発生したバイオガスで出力528kW
　　（一般家庭約1０００戸分に相当）の発電を行い、売電事業を行う。　
　・「日本フードエコロジーセンター」　首都圏にある百貨店、スーパー、コンビニなどの小売りや食品工場など
　　約180の取引先から出る、野菜くず、カットフルーツ、おにぎりのご飯やパン、麺類などの食品ロスを、1日に
　　およそ35t受け入れ、豚の飼料に加工して10軒ほどの契約養豚農家に提供している。
　　　（引用：The Asahi Simbun SDGs ACTION   URL; 
　　　　　https://www.asahi.com/sdgs/article/15066100?msockid=11c2ae3e610760fc316dbcd560ed61c7）</t>
  </si>
  <si>
    <t>（３）自社・事業の強み・優位性</t>
  </si>
  <si>
    <t xml:space="preserve">
　・廃棄物を有効活用し、環境負荷を減らす循環型経済を実現している点。
　・飲食店や家庭から出る生ごみを無料で回収し、それを肥料に変換して農家に提供する。
  　　 ➤廃棄物処理のコスト削減と、環境に配慮した資源の活用が可能になる。
　・また農家から回収した規格外野菜を飼料に変え、ブランド豚やブランド牛、ブランド鶏を目指す畜産農家に
　　提供する。
   　　➤畜産農家のコスト削減と、高品質　な畜産物の生産支援する。
　・私たちは地域の飲食店や農家と密接に連携しており、地域資源を無駄なく活用することで、地域循環型経済
　　の推進にも貢献する。
　・自社の事業モデルは、廃棄物を価値ある資源に変えるだけでなく、農業や畜産業の効率化にも寄与する。
   　　➤環境に優しい事業活動が社会的責任を果たすとともに、持続可能な社会の実現に貢献する。
　・環境に配慮した取り組みを通じて、顧客からの信頼を得るとともに、地域経済にも好影響を与える。</t>
  </si>
  <si>
    <t>４．販売・仕入計画
（１）販売計画                                                 　　　　　　　　　　　　　　　　　　　　　　　    （単位：円、％）</t>
  </si>
  <si>
    <t>営業年数</t>
  </si>
  <si>
    <t>売上高</t>
  </si>
  <si>
    <t>商品・サービス</t>
  </si>
  <si>
    <t>部門別売上</t>
  </si>
  <si>
    <t>割合</t>
  </si>
  <si>
    <t>1 年目</t>
  </si>
  <si>
    <t>肥料</t>
    <rPh sb="0" eb="2">
      <t>ヒリョウ</t>
    </rPh>
    <phoneticPr fontId="6"/>
  </si>
  <si>
    <t>飼料</t>
    <rPh sb="0" eb="2">
      <t>シリョウ</t>
    </rPh>
    <phoneticPr fontId="6"/>
  </si>
  <si>
    <t>2 年目</t>
  </si>
  <si>
    <t>肥料</t>
  </si>
  <si>
    <t>飼料</t>
  </si>
  <si>
    <t>3 年目</t>
  </si>
  <si>
    <t>(1年目）</t>
    <rPh sb="2" eb="4">
      <t>ネンメトシメヒリョウエンハンバイノウコウニュウヘイキンリョウカイシュウヒリョウゼンタイリョウノウカコウニュウヒリョウエンノウカスウニンエンシリョウエンハンバイチクサンノウカアタマブンコウニュウカテイアタマチクサンノウカハンバイチクサンノウカコウニュウシリョウエンチクサンノウカスウヒトエン</t>
    </rPh>
    <phoneticPr fontId="6"/>
  </si>
  <si>
    <t>商品</t>
    <rPh sb="0" eb="2">
      <t>ショウヒン</t>
    </rPh>
    <phoneticPr fontId="6"/>
  </si>
  <si>
    <t>単価</t>
  </si>
  <si>
    <t>農家数</t>
  </si>
  <si>
    <t>合計</t>
    <rPh sb="0" eb="2">
      <t>ゴウケイ</t>
    </rPh>
    <phoneticPr fontId="6"/>
  </si>
  <si>
    <t xml:space="preserve">(1年目)
 肥料は100キロ5,000円で販売し、1農家に購入してもらう平均の量が1,000キロ。回収できる肥料全体の量は46,000キロ(4.6トン)
1農家あたりの購入する肥料40,000円×農家数46人＝2,300,000円
飼料は1キロ80円で販売し、1畜産農家15頭分購入してもらうと仮定して(1頭3,800キロ)、2つの畜産農家に販売。
1畜産農家が購入する飼料4,800,000円×畜産農家数2人＝9,600,000円
</t>
  </si>
  <si>
    <t>（2年目）</t>
    <rPh sb="2" eb="4">
      <t>ネンメ</t>
    </rPh>
    <phoneticPr fontId="6"/>
  </si>
  <si>
    <t>単価</t>
    <rPh sb="0" eb="2">
      <t>タンカ</t>
    </rPh>
    <phoneticPr fontId="6"/>
  </si>
  <si>
    <t>(2年目)
肥料：1農家あたりの購入する肥料50,000円×農家数132人＝6,600,000円
飼料：1畜産農家が購入する飼料3,800,000円×畜産農家数3人＝16,000,000円
　　　(飼料は牛約50頭分得られるので、15:15:20で配分)</t>
  </si>
  <si>
    <t>（3年目）</t>
    <rPh sb="2" eb="4">
      <t>ネンメ</t>
    </rPh>
    <phoneticPr fontId="6"/>
  </si>
  <si>
    <t>商品（第1教室）</t>
    <rPh sb="0" eb="2">
      <t>ショウヒン</t>
    </rPh>
    <rPh sb="3" eb="4">
      <t>ダイ</t>
    </rPh>
    <rPh sb="5" eb="7">
      <t>キョウシツ</t>
    </rPh>
    <phoneticPr fontId="6"/>
  </si>
  <si>
    <t>(3年目)
肥料：1農家あたりの購入する肥料50,000円×農家数227人＝11,350,000円
飼料：1畜産農家が購入する飼料4,800,000円×畜産農家数6人＝28,800,000円
       (飼料は牛役90頭分得られるので、15ずつで配分)</t>
  </si>
  <si>
    <t>（２）販売促進・集客方法</t>
  </si>
  <si>
    <t xml:space="preserve">
　【SNSを活用した広告】
ターゲット層へのアプローチ
　➤ ・Instagram、Facebook、XなどのSNSプラットフォームを活用して、サービスの魅力や実績を視
　　　　覚的に伝える。
　　　・エコや持続可能性に関心のある層をターゲットには、ビジュアルコンテンツ（例えば、回収した　
　　　　生ごみが肥料や飼料に変わる過程などを視覚化）を投稿。
地域密着型キャンペーン
　➤・特定の地域にフォーカスしたSNSキャンペーンを実施し、フォロワーとの交流を深める。
　 　・地域の参加型イベントやコンテストを通じて関心を集める。</t>
  </si>
  <si>
    <t xml:space="preserve">
　【スーパーや地元店舗での張り紙・チラシ】
店舗でのプロモーション
　➤・地元のスーパーや小売店に張り紙やチラシを掲示し、エコや地域貢献をアピール。
　　 ・環境に配慮したサービスや廃棄物削減をテーマに、視覚的に訴えかけるデザインで消費者の関心
　　　 を引く。
地域密着型アプローチ
　➤ ・地元住民に向けて、サービスのメリットや簡単な説明をチラシで配布することで、地域内での認知
　　　　度を高め、集客を促進。</t>
  </si>
  <si>
    <t xml:space="preserve">
　【飲食店へのチラシ配布】
飲食店への直接アプローチ
　➤・飲食店に向けて生ごみ回収サービスを直接提案し、チラシを配布。
　　　 飲食店オーナーやスタッフに対してサービスを理解してもらい、利用を促進。
特典やキャンペーンの提案
　➤・飲食店向けに特別な割引やキャンペーンを提供し、回収サービスを利用してもらうためのイン
　　　センティブを提供。
</t>
  </si>
  <si>
    <t>（３）仕入計画</t>
  </si>
  <si>
    <t>・原価率</t>
    <rPh sb="1" eb="4">
      <t>ゲンカリツ</t>
    </rPh>
    <phoneticPr fontId="6"/>
  </si>
  <si>
    <t>５．オフィス、倉庫計画</t>
  </si>
  <si>
    <t>（1）オフィス</t>
  </si>
  <si>
    <t xml:space="preserve">
・オフィスは茅ヶ崎駅近くを予定。
・JR東海道線とJR相模線が利用でき、交通アクセスは良好。
・周辺にはお洒落なカフェやレストラン、雑貨店などがあり、賑やかな商業エリアが広がっている。
・茅ヶ崎市の居住人口は約25万人で、駅近くには便利なショッピングエリアがあり、少し歩けば閑静な住宅街が広がっている。
</t>
  </si>
  <si>
    <t>（2）倉庫</t>
  </si>
  <si>
    <t xml:space="preserve">
・倉庫予定地は平塚市。
・敷地面積や建物の詳細などの予算は1000万円程度。
・鉄骨造の倉庫。</t>
  </si>
  <si>
    <t>６．実施体制・人員計画　　　　　　　　　　　　　　　　　　　　　　　　　　　　　　　　（単位：円）</t>
    <rPh sb="44" eb="46">
      <t>タンイ</t>
    </rPh>
    <rPh sb="47" eb="48">
      <t>エン</t>
    </rPh>
    <phoneticPr fontId="6"/>
  </si>
  <si>
    <t>営業年数</t>
    <rPh sb="0" eb="4">
      <t>エイギョウネンスウ</t>
    </rPh>
    <phoneticPr fontId="6"/>
  </si>
  <si>
    <t>人員</t>
    <rPh sb="0" eb="2">
      <t>ジンイン</t>
    </rPh>
    <phoneticPr fontId="6"/>
  </si>
  <si>
    <t>人数</t>
    <rPh sb="0" eb="2">
      <t>ニンズウ</t>
    </rPh>
    <phoneticPr fontId="6"/>
  </si>
  <si>
    <t>月給</t>
    <rPh sb="0" eb="2">
      <t>ゲッキュウ</t>
    </rPh>
    <phoneticPr fontId="6"/>
  </si>
  <si>
    <t>月数</t>
    <rPh sb="0" eb="2">
      <t>ツキスウ</t>
    </rPh>
    <phoneticPr fontId="6"/>
  </si>
  <si>
    <t>給与合計</t>
    <rPh sb="0" eb="2">
      <t>キュウヨ</t>
    </rPh>
    <rPh sb="2" eb="4">
      <t>ゴウケイ</t>
    </rPh>
    <phoneticPr fontId="6"/>
  </si>
  <si>
    <t>備考</t>
    <rPh sb="0" eb="2">
      <t>ビコウ</t>
    </rPh>
    <phoneticPr fontId="6"/>
  </si>
  <si>
    <t>代表者</t>
    <rPh sb="0" eb="3">
      <t>ダイヒョウシャ</t>
    </rPh>
    <phoneticPr fontId="6"/>
  </si>
  <si>
    <t>正社員</t>
    <rPh sb="0" eb="3">
      <t>セイシャイン</t>
    </rPh>
    <phoneticPr fontId="6"/>
  </si>
  <si>
    <t>知人を採用予定</t>
    <rPh sb="0" eb="2">
      <t>チジン</t>
    </rPh>
    <rPh sb="3" eb="5">
      <t>サイヨウ</t>
    </rPh>
    <rPh sb="5" eb="7">
      <t>ヨテイ</t>
    </rPh>
    <phoneticPr fontId="6"/>
  </si>
  <si>
    <t>機械倉庫管理者</t>
  </si>
  <si>
    <t>ｵﾍﾟﾚｰﾀｰ、ﾒﾝﾃﾅﾝｽ、生産管理、倉庫管理 </t>
  </si>
  <si>
    <t>合計</t>
  </si>
  <si>
    <t>機械倉庫管理者</t>
    <rPh sb="0" eb="7">
      <t>キカイソウコカンリシャ</t>
    </rPh>
    <phoneticPr fontId="6"/>
  </si>
  <si>
    <t xml:space="preserve">
※役員報酬は、初年度0円を予定
社員は、330万円を予定（給与＋賞与）
契約社員は、330万円を予定（給与＋賞与）
</t>
  </si>
  <si>
    <t>７．販売費及び一般管理費計画　　　　　　　　　　　　　　　　　　　　　　　　（単位：円）</t>
    <rPh sb="2" eb="5">
      <t>ハンバイヒ</t>
    </rPh>
    <rPh sb="5" eb="6">
      <t>オヨ</t>
    </rPh>
    <rPh sb="7" eb="12">
      <t>イッパンカンリヒ</t>
    </rPh>
    <rPh sb="12" eb="14">
      <t>ケイカク</t>
    </rPh>
    <rPh sb="39" eb="41">
      <t>タンイ</t>
    </rPh>
    <rPh sb="42" eb="43">
      <t>エン</t>
    </rPh>
    <phoneticPr fontId="6"/>
  </si>
  <si>
    <t>1年目</t>
    <rPh sb="1" eb="3">
      <t>ネンメ</t>
    </rPh>
    <phoneticPr fontId="6"/>
  </si>
  <si>
    <t>勘定科目</t>
  </si>
  <si>
    <t>1か月目</t>
    <rPh sb="2" eb="4">
      <t>ゲツメ</t>
    </rPh>
    <phoneticPr fontId="6"/>
  </si>
  <si>
    <t>2か月目</t>
    <rPh sb="2" eb="4">
      <t>ゲツメ</t>
    </rPh>
    <phoneticPr fontId="6"/>
  </si>
  <si>
    <t>3か月目</t>
    <rPh sb="2" eb="4">
      <t>ゲツメ</t>
    </rPh>
    <phoneticPr fontId="6"/>
  </si>
  <si>
    <t>4か月目</t>
    <rPh sb="2" eb="4">
      <t>ゲツメ</t>
    </rPh>
    <phoneticPr fontId="6"/>
  </si>
  <si>
    <t>5か月目</t>
    <rPh sb="2" eb="4">
      <t>ゲツメ</t>
    </rPh>
    <phoneticPr fontId="6"/>
  </si>
  <si>
    <t>6か月目</t>
    <rPh sb="2" eb="4">
      <t>ゲツメ</t>
    </rPh>
    <phoneticPr fontId="6"/>
  </si>
  <si>
    <t>7か月目</t>
    <rPh sb="2" eb="4">
      <t>ゲツメ</t>
    </rPh>
    <phoneticPr fontId="6"/>
  </si>
  <si>
    <t>8か月目</t>
    <rPh sb="2" eb="4">
      <t>ゲツメ</t>
    </rPh>
    <phoneticPr fontId="6"/>
  </si>
  <si>
    <t>9か月目</t>
    <rPh sb="2" eb="4">
      <t>ゲツメ</t>
    </rPh>
    <phoneticPr fontId="6"/>
  </si>
  <si>
    <t>10か月目</t>
    <rPh sb="3" eb="5">
      <t>ゲツメ</t>
    </rPh>
    <phoneticPr fontId="6"/>
  </si>
  <si>
    <t>11か月目</t>
    <rPh sb="3" eb="5">
      <t>ゲツメ</t>
    </rPh>
    <phoneticPr fontId="6"/>
  </si>
  <si>
    <t>12か月目</t>
    <rPh sb="3" eb="5">
      <t>ゲツメ</t>
    </rPh>
    <phoneticPr fontId="6"/>
  </si>
  <si>
    <t>当期残高(合計)</t>
  </si>
  <si>
    <t>[売上高]</t>
    <rPh sb="1" eb="3">
      <t>ウリアゲ</t>
    </rPh>
    <rPh sb="3" eb="4">
      <t>ダカ</t>
    </rPh>
    <phoneticPr fontId="6"/>
  </si>
  <si>
    <t>年商＝年間の売上高</t>
    <rPh sb="0" eb="2">
      <t>ネンショウ</t>
    </rPh>
    <rPh sb="3" eb="5">
      <t>ネンカン</t>
    </rPh>
    <rPh sb="6" eb="9">
      <t>ウリアゲダカ</t>
    </rPh>
    <phoneticPr fontId="6"/>
  </si>
  <si>
    <t>[売上原価]</t>
  </si>
  <si>
    <t>売上原価</t>
  </si>
  <si>
    <t>売上総利益</t>
    <rPh sb="0" eb="5">
      <t>ウリアゲソウリエキ</t>
    </rPh>
    <phoneticPr fontId="6"/>
  </si>
  <si>
    <t>粗利</t>
    <rPh sb="0" eb="2">
      <t>アラリ</t>
    </rPh>
    <phoneticPr fontId="6"/>
  </si>
  <si>
    <t>[販管費費]</t>
    <rPh sb="1" eb="4">
      <t>ハンカンヒ</t>
    </rPh>
    <rPh sb="4" eb="5">
      <t>ヒ</t>
    </rPh>
    <phoneticPr fontId="6"/>
  </si>
  <si>
    <t>役員報酬</t>
    <rPh sb="0" eb="4">
      <t>ヤクインホウシュウ</t>
    </rPh>
    <phoneticPr fontId="6"/>
  </si>
  <si>
    <t>自分の給料</t>
    <rPh sb="0" eb="2">
      <t>ジブン</t>
    </rPh>
    <rPh sb="3" eb="5">
      <t>キュウリョウ</t>
    </rPh>
    <phoneticPr fontId="6"/>
  </si>
  <si>
    <t>給与賃金</t>
    <rPh sb="0" eb="2">
      <t>キュウヨ</t>
    </rPh>
    <rPh sb="2" eb="4">
      <t>チンギン</t>
    </rPh>
    <phoneticPr fontId="6"/>
  </si>
  <si>
    <t>従業員の給料</t>
    <rPh sb="0" eb="3">
      <t>ジュウギョウイン</t>
    </rPh>
    <rPh sb="4" eb="6">
      <t>キュウリョウ</t>
    </rPh>
    <phoneticPr fontId="6"/>
  </si>
  <si>
    <t>外注工賃</t>
    <rPh sb="0" eb="4">
      <t>ガイチュウコウチン</t>
    </rPh>
    <phoneticPr fontId="6"/>
  </si>
  <si>
    <t>雇用ではなく業務委託</t>
    <rPh sb="0" eb="2">
      <t>コヨウ</t>
    </rPh>
    <rPh sb="6" eb="10">
      <t>ギョウムイタク</t>
    </rPh>
    <phoneticPr fontId="6"/>
  </si>
  <si>
    <t>法定福利費</t>
    <rPh sb="0" eb="5">
      <t>ホウテイフクリヒ</t>
    </rPh>
    <phoneticPr fontId="6"/>
  </si>
  <si>
    <t>社会保険料（目安は給料の13-15％ほど）</t>
    <rPh sb="0" eb="5">
      <t>シャカイホケンリョウ</t>
    </rPh>
    <rPh sb="6" eb="8">
      <t>メヤス</t>
    </rPh>
    <rPh sb="9" eb="11">
      <t>キュウリョウ</t>
    </rPh>
    <phoneticPr fontId="6"/>
  </si>
  <si>
    <t>荷造運賃</t>
    <rPh sb="0" eb="4">
      <t>ニヅクリウンチン</t>
    </rPh>
    <phoneticPr fontId="6"/>
  </si>
  <si>
    <t>発送費用など</t>
    <rPh sb="0" eb="4">
      <t>ハッソウヒヨウ</t>
    </rPh>
    <phoneticPr fontId="6"/>
  </si>
  <si>
    <t>水道光熱費</t>
    <rPh sb="0" eb="2">
      <t>スイドウ</t>
    </rPh>
    <rPh sb="2" eb="5">
      <t>コウネツヒ</t>
    </rPh>
    <phoneticPr fontId="6"/>
  </si>
  <si>
    <t>通信費</t>
    <rPh sb="0" eb="3">
      <t>ツウシンヒ</t>
    </rPh>
    <phoneticPr fontId="6"/>
  </si>
  <si>
    <t>電話代、ネット回線代など</t>
    <rPh sb="0" eb="3">
      <t>デンワダイ</t>
    </rPh>
    <rPh sb="7" eb="10">
      <t>カイセンダイ</t>
    </rPh>
    <phoneticPr fontId="6"/>
  </si>
  <si>
    <t>広告宣伝費</t>
    <rPh sb="0" eb="5">
      <t>コウコクセンデンヒ</t>
    </rPh>
    <phoneticPr fontId="6"/>
  </si>
  <si>
    <t>消耗品費</t>
    <rPh sb="0" eb="4">
      <t>ショウモウヒンヒ</t>
    </rPh>
    <phoneticPr fontId="6"/>
  </si>
  <si>
    <t>減価償却費</t>
    <rPh sb="0" eb="5">
      <t>ゲンカショウキャクヒ</t>
    </rPh>
    <phoneticPr fontId="6"/>
  </si>
  <si>
    <t>地代家賃</t>
    <rPh sb="0" eb="4">
      <t>チダイヤチン</t>
    </rPh>
    <phoneticPr fontId="6"/>
  </si>
  <si>
    <t>事務所、店舗の家賃</t>
    <rPh sb="0" eb="3">
      <t>ジムショ</t>
    </rPh>
    <rPh sb="4" eb="6">
      <t>テンポ</t>
    </rPh>
    <rPh sb="7" eb="9">
      <t>ヤチン</t>
    </rPh>
    <phoneticPr fontId="6"/>
  </si>
  <si>
    <t>支払手数料</t>
    <rPh sb="0" eb="5">
      <t>シハライテスウリョウ</t>
    </rPh>
    <phoneticPr fontId="6"/>
  </si>
  <si>
    <t>振込手数料、決済手数料など</t>
    <rPh sb="0" eb="2">
      <t>フリコミ</t>
    </rPh>
    <rPh sb="2" eb="5">
      <t>テスウリョウ</t>
    </rPh>
    <rPh sb="6" eb="11">
      <t>ケッサイテスウリョウ</t>
    </rPh>
    <phoneticPr fontId="6"/>
  </si>
  <si>
    <t>雑費</t>
    <rPh sb="0" eb="2">
      <t>ザッピ</t>
    </rPh>
    <phoneticPr fontId="6"/>
  </si>
  <si>
    <t>販管費合計</t>
  </si>
  <si>
    <t>営業利益</t>
    <rPh sb="0" eb="2">
      <t>エイギョウ</t>
    </rPh>
    <rPh sb="2" eb="4">
      <t>リエキ</t>
    </rPh>
    <phoneticPr fontId="6"/>
  </si>
  <si>
    <t>[営業外損益]</t>
    <rPh sb="1" eb="6">
      <t>エイギョウガイソンエキ</t>
    </rPh>
    <phoneticPr fontId="6"/>
  </si>
  <si>
    <t>営業外収益</t>
    <rPh sb="0" eb="5">
      <t>エイギョウガイシュウエキ</t>
    </rPh>
    <phoneticPr fontId="6"/>
  </si>
  <si>
    <t>支払利息</t>
    <rPh sb="0" eb="4">
      <t>シハライリソク</t>
    </rPh>
    <phoneticPr fontId="6"/>
  </si>
  <si>
    <t>借入の利息　金利２，５%</t>
  </si>
  <si>
    <t>経常利益</t>
    <rPh sb="0" eb="2">
      <t>ケイジョウ</t>
    </rPh>
    <rPh sb="2" eb="4">
      <t>リエキ</t>
    </rPh>
    <phoneticPr fontId="6"/>
  </si>
  <si>
    <t>借入金残高</t>
    <rPh sb="0" eb="2">
      <t>カリイレ</t>
    </rPh>
    <rPh sb="2" eb="3">
      <t>キン</t>
    </rPh>
    <rPh sb="3" eb="5">
      <t>ザンダカ</t>
    </rPh>
    <phoneticPr fontId="6"/>
  </si>
  <si>
    <t>３９６６６６６７</t>
  </si>
  <si>
    <t>３８,６６６,６６８</t>
  </si>
  <si>
    <t>4000万を10年で返済</t>
  </si>
  <si>
    <t>借入金返済</t>
    <rPh sb="0" eb="2">
      <t>カリイレ</t>
    </rPh>
    <rPh sb="2" eb="3">
      <t>キン</t>
    </rPh>
    <rPh sb="3" eb="5">
      <t>ヘンサイ</t>
    </rPh>
    <phoneticPr fontId="6"/>
  </si>
  <si>
    <t>単月資金推移</t>
  </si>
  <si>
    <t>Ⅲ．数値計画</t>
  </si>
  <si>
    <t>１．投資・調達計画
　　　　　　　　　　　　　　　　　　　　　　　　　　　　　　　　　　　　　　（千円）</t>
  </si>
  <si>
    <t>投資（必要な資金）</t>
  </si>
  <si>
    <t>金額</t>
  </si>
  <si>
    <t>調達</t>
  </si>
  <si>
    <t>機械装置</t>
    <rPh sb="0" eb="4">
      <t>キカイソウチ</t>
    </rPh>
    <phoneticPr fontId="6"/>
  </si>
  <si>
    <t>器具備品</t>
    <rPh sb="0" eb="4">
      <t>キグビヒン</t>
    </rPh>
    <phoneticPr fontId="6"/>
  </si>
  <si>
    <t>親族等からの借入</t>
    <rPh sb="0" eb="3">
      <t>シンゾクトウ</t>
    </rPh>
    <rPh sb="6" eb="8">
      <t>カリイレ</t>
    </rPh>
    <phoneticPr fontId="6"/>
  </si>
  <si>
    <t>金融機関からの借入</t>
    <rPh sb="0" eb="4">
      <t>キンユウキカン</t>
    </rPh>
    <rPh sb="7" eb="9">
      <t>カリイレ</t>
    </rPh>
    <phoneticPr fontId="6"/>
  </si>
  <si>
    <t>運転資金</t>
    <rPh sb="0" eb="4">
      <t>ウンテンシキン</t>
    </rPh>
    <phoneticPr fontId="6"/>
  </si>
  <si>
    <t>商品の仕入れ</t>
    <rPh sb="0" eb="2">
      <t>ショウヒン</t>
    </rPh>
    <rPh sb="3" eb="5">
      <t>シイ</t>
    </rPh>
    <phoneticPr fontId="6"/>
  </si>
  <si>
    <t>開業の経費</t>
  </si>
  <si>
    <t>その他</t>
    <rPh sb="2" eb="3">
      <t>タ</t>
    </rPh>
    <phoneticPr fontId="6"/>
  </si>
  <si>
    <t>２．損益計画                                                          （千円）</t>
  </si>
  <si>
    <t>備考</t>
  </si>
  <si>
    <t>売上高①</t>
  </si>
  <si>
    <t>販売計画参照</t>
  </si>
  <si>
    <t>売上原価②</t>
  </si>
  <si>
    <t>仕入計画参照</t>
    <rPh sb="0" eb="2">
      <t>シイレ</t>
    </rPh>
    <phoneticPr fontId="6"/>
  </si>
  <si>
    <t>売上総利益③（①－②）</t>
  </si>
  <si>
    <t>人件費</t>
  </si>
  <si>
    <t>人員計画参照</t>
    <rPh sb="0" eb="4">
      <t>ジンインケイカク</t>
    </rPh>
    <rPh sb="4" eb="6">
      <t>サンショウ</t>
    </rPh>
    <phoneticPr fontId="6"/>
  </si>
  <si>
    <t>家賃</t>
  </si>
  <si>
    <t>減価償却費④</t>
  </si>
  <si>
    <t>その他</t>
  </si>
  <si>
    <t>通信費、広告宣伝費等</t>
    <rPh sb="0" eb="3">
      <t>ツウシンヒ</t>
    </rPh>
    <phoneticPr fontId="6"/>
  </si>
  <si>
    <t>販売費及び一般管理費⑤</t>
  </si>
  <si>
    <t>営業利益⑥（③－⑤）</t>
  </si>
  <si>
    <t>‐21,606,198</t>
  </si>
  <si>
    <t>－11,530,213</t>
  </si>
  <si>
    <r>
      <rPr>
        <sz val="10"/>
        <color rgb="FF000000"/>
        <rFont val="MS Gothic"/>
        <family val="3"/>
      </rPr>
      <t>営業外損益⑦</t>
    </r>
    <r>
      <rPr>
        <sz val="10"/>
        <color rgb="FF000000"/>
        <rFont val="MS Gothic"/>
        <family val="3"/>
      </rPr>
      <t>（支払利息）</t>
    </r>
  </si>
  <si>
    <t>経常利益⑧（⑥－⑦）</t>
  </si>
  <si>
    <t>－21,606,198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</si>
</sst>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6" formatCode="#,##0&quot; &quot;;[Red]&quot;(&quot;#,##0&quot;)&quot;"/>
    <numFmt numFmtId="177" formatCode="0.0%"/>
    <numFmt numFmtId="178" formatCode="&quot; &quot;* #,##0&quot; &quot;;&quot; &quot;* &quot;(&quot;#,##0&quot;)&quot;;&quot; &quot;* &quot;- &quot;;&quot; &quot;@&quot; &quot;"/>
    <numFmt numFmtId="179" formatCode="yyyy/mm/dd;@"/>
    <numFmt numFmtId="180" formatCode="0.00&quot; &quot;"/>
  </numFmts>
  <fonts count="17">
    <font>
      <sz val="10"/>
      <color rgb="FF000000"/>
      <name val="Times New Roman"/>
      <family val="1"/>
    </font>
    <font>
      <sz val="10"/>
      <color rgb="FF000000"/>
      <name val="Times New Roman"/>
      <family val="1"/>
    </font>
    <font>
      <sz val="11"/>
      <color rgb="FF000000"/>
      <name val="ＭＳ Ｐゴシック"/>
      <family val="3"/>
      <charset val="128"/>
    </font>
    <font>
      <sz val="10"/>
      <color rgb="FF000000"/>
      <name val="ＭＳ Ｐゴシック"/>
      <family val="3"/>
      <charset val="128"/>
    </font>
    <font>
      <sz val="18"/>
      <color rgb="FF000000"/>
      <name val="ＭＳ Ｐゴシック"/>
      <family val="3"/>
      <charset val="128"/>
    </font>
    <font>
      <sz val="14"/>
      <color rgb="FF000000"/>
      <name val="ＭＳ Ｐゴシック"/>
      <family val="3"/>
      <charset val="128"/>
    </font>
    <font>
      <sz val="6"/>
      <color rgb="FF000000"/>
      <name val="ＭＳ Ｐゴシック"/>
      <family val="3"/>
      <charset val="128"/>
    </font>
    <font>
      <sz val="10"/>
      <color rgb="FF000000"/>
      <name val="IPAexGothic"/>
    </font>
    <font>
      <sz val="6"/>
      <name val="ＭＳ Ｐ明朝"/>
      <family val="1"/>
      <charset val="128"/>
    </font>
    <font>
      <sz val="8"/>
      <color rgb="FF000000"/>
      <name val="ＭＳ Ｐゴシック"/>
      <family val="3"/>
      <charset val="128"/>
    </font>
    <font>
      <b/>
      <sz val="11"/>
      <color rgb="FF000000"/>
      <name val="ＭＳ Ｐゴシック"/>
      <family val="3"/>
      <charset val="128"/>
    </font>
    <font>
      <sz val="11"/>
      <color rgb="FFFF0000"/>
      <name val="ＭＳ Ｐゴシック"/>
      <family val="3"/>
      <charset val="128"/>
    </font>
    <font>
      <sz val="18"/>
      <color rgb="FF000000"/>
      <name val="MS Gothic"/>
      <family val="3"/>
    </font>
    <font>
      <sz val="10"/>
      <color rgb="FF000000"/>
      <name val="MS Gothic"/>
      <family val="3"/>
    </font>
    <font>
      <sz val="10"/>
      <color rgb="FF000000"/>
      <name val="ＭＳ Ｐゴシック "/>
      <family val="3"/>
      <charset val="128"/>
    </font>
    <font>
      <sz val="10"/>
      <color rgb="FF000000"/>
      <name val="ＭＳ ゴシック"/>
      <family val="3"/>
      <charset val="128"/>
    </font>
    <font>
      <sz val="9"/>
      <color rgb="FF000000"/>
      <name val="MS Gothic"/>
      <family val="3"/>
    </font>
  </fonts>
  <fills count="10">
    <fill>
      <patternFill patternType="none"/>
    </fill>
    <fill>
      <patternFill patternType="gray125"/>
    </fill>
    <fill>
      <patternFill patternType="solid">
        <fgColor rgb="FFBCD5ED"/>
        <bgColor rgb="FFBCD5ED"/>
      </patternFill>
    </fill>
    <fill>
      <patternFill patternType="solid">
        <fgColor rgb="FFFFFF00"/>
        <bgColor rgb="FFFFFF00"/>
      </patternFill>
    </fill>
    <fill>
      <patternFill patternType="solid">
        <fgColor rgb="FFFDE9D9"/>
        <bgColor rgb="FFFDE9D9"/>
      </patternFill>
    </fill>
    <fill>
      <patternFill patternType="solid">
        <fgColor rgb="FFFABF8F"/>
        <bgColor rgb="FFFABF8F"/>
      </patternFill>
    </fill>
    <fill>
      <patternFill patternType="solid">
        <fgColor rgb="FFB7DEE8"/>
        <bgColor rgb="FFB7DEE8"/>
      </patternFill>
    </fill>
    <fill>
      <patternFill patternType="solid">
        <fgColor rgb="FFFCD5B4"/>
        <bgColor rgb="FFFCD5B4"/>
      </patternFill>
    </fill>
    <fill>
      <patternFill patternType="solid">
        <fgColor rgb="FF92CDDC"/>
        <bgColor rgb="FF92CDDC"/>
      </patternFill>
    </fill>
    <fill>
      <patternFill patternType="solid">
        <fgColor rgb="FFC4D79B"/>
        <bgColor rgb="FFC4D79B"/>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s>
  <cellStyleXfs count="6">
    <xf numFmtId="0" fontId="0" fillId="0" borderId="0"/>
    <xf numFmtId="176"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176" fontId="1" fillId="0" borderId="0" applyFont="0" applyFill="0" applyBorder="0" applyAlignment="0" applyProtection="0"/>
    <xf numFmtId="0" fontId="2" fillId="0" borderId="0" applyNumberFormat="0" applyBorder="0" applyProtection="0"/>
  </cellStyleXfs>
  <cellXfs count="127">
    <xf numFmtId="0" fontId="0" fillId="0" borderId="0" xfId="0"/>
    <xf numFmtId="0" fontId="3" fillId="0" borderId="0" xfId="0" applyFont="1" applyAlignment="1">
      <alignment horizontal="left" vertical="top"/>
    </xf>
    <xf numFmtId="0" fontId="0" fillId="0" borderId="0" xfId="0" applyAlignment="1">
      <alignment horizontal="left" vertical="top"/>
    </xf>
    <xf numFmtId="0" fontId="3" fillId="0" borderId="0" xfId="0" applyFont="1" applyAlignment="1">
      <alignment horizontal="left" vertical="top" wrapText="1" indent="1"/>
    </xf>
    <xf numFmtId="179" fontId="2" fillId="0" borderId="0" xfId="0" applyNumberFormat="1" applyFont="1" applyAlignment="1">
      <alignment horizontal="right" vertical="top" shrinkToFit="1"/>
    </xf>
    <xf numFmtId="0" fontId="4" fillId="0" borderId="0" xfId="0" applyFont="1" applyAlignment="1">
      <alignment horizontal="center" vertical="top" wrapText="1"/>
    </xf>
    <xf numFmtId="0" fontId="5" fillId="0" borderId="0" xfId="0" applyFont="1" applyAlignment="1">
      <alignment horizontal="center" vertical="top" wrapText="1"/>
    </xf>
    <xf numFmtId="0" fontId="4" fillId="0" borderId="0" xfId="0" applyFont="1" applyAlignment="1">
      <alignment horizontal="left" vertical="top" wrapText="1" indent="1"/>
    </xf>
    <xf numFmtId="0" fontId="3" fillId="0" borderId="0" xfId="0" applyFont="1" applyAlignment="1">
      <alignment horizontal="left" vertical="top" wrapText="1" indent="1"/>
    </xf>
    <xf numFmtId="0" fontId="3" fillId="0" borderId="1" xfId="0" applyFont="1" applyFill="1" applyBorder="1" applyAlignment="1">
      <alignment horizontal="left" vertical="top" wrapText="1"/>
    </xf>
    <xf numFmtId="0" fontId="7" fillId="0" borderId="0" xfId="0" applyFont="1" applyAlignment="1">
      <alignment horizontal="left" vertical="top" wrapText="1" indent="1"/>
    </xf>
    <xf numFmtId="0" fontId="3" fillId="0" borderId="3" xfId="0" applyFont="1" applyBorder="1" applyAlignment="1">
      <alignment horizontal="left" vertical="top" wrapText="1"/>
    </xf>
    <xf numFmtId="0" fontId="3" fillId="0" borderId="0" xfId="0" applyFont="1" applyAlignment="1">
      <alignment horizontal="left" vertical="top" wrapText="1"/>
    </xf>
    <xf numFmtId="0" fontId="0" fillId="0" borderId="0" xfId="0"/>
    <xf numFmtId="0" fontId="3" fillId="0" borderId="2" xfId="0" applyFont="1" applyFill="1" applyBorder="1" applyAlignment="1">
      <alignment horizontal="left" vertical="top" wrapText="1"/>
    </xf>
    <xf numFmtId="0" fontId="3" fillId="2" borderId="1" xfId="0" applyFont="1" applyFill="1" applyBorder="1" applyAlignment="1">
      <alignment horizontal="left" vertical="top" wrapText="1" indent="4"/>
    </xf>
    <xf numFmtId="0" fontId="3" fillId="2" borderId="1" xfId="0" applyFont="1" applyFill="1" applyBorder="1" applyAlignment="1">
      <alignment horizontal="left" vertical="top" wrapText="1" indent="1"/>
    </xf>
    <xf numFmtId="0" fontId="3" fillId="2" borderId="1" xfId="0" applyFont="1" applyFill="1" applyBorder="1" applyAlignment="1">
      <alignment horizontal="left" vertical="top" wrapText="1" indent="2"/>
    </xf>
    <xf numFmtId="0" fontId="9" fillId="0" borderId="1" xfId="0" applyFont="1" applyBorder="1" applyAlignment="1">
      <alignment horizontal="left" vertical="top" wrapText="1"/>
    </xf>
    <xf numFmtId="3" fontId="2" fillId="0" borderId="1" xfId="0" applyNumberFormat="1" applyFont="1" applyBorder="1" applyAlignment="1">
      <alignment horizontal="right" vertical="top" shrinkToFit="1"/>
    </xf>
    <xf numFmtId="177" fontId="2" fillId="0" borderId="1" xfId="2" applyNumberFormat="1" applyFont="1" applyBorder="1" applyAlignment="1">
      <alignment horizontal="left" vertical="top" wrapText="1" indent="1"/>
    </xf>
    <xf numFmtId="3" fontId="3" fillId="0" borderId="1" xfId="0" applyNumberFormat="1" applyFont="1" applyBorder="1" applyAlignment="1">
      <alignment horizontal="right" vertical="top" shrinkToFit="1"/>
    </xf>
    <xf numFmtId="177" fontId="3" fillId="0" borderId="1" xfId="2" applyNumberFormat="1" applyFont="1" applyBorder="1" applyAlignment="1">
      <alignment horizontal="left" vertical="top" wrapText="1" indent="1"/>
    </xf>
    <xf numFmtId="3" fontId="3" fillId="0" borderId="0" xfId="0" applyNumberFormat="1" applyFont="1" applyAlignment="1">
      <alignment horizontal="right" vertical="top"/>
    </xf>
    <xf numFmtId="3" fontId="3" fillId="0" borderId="4" xfId="0" applyNumberFormat="1" applyFont="1" applyBorder="1" applyAlignment="1">
      <alignment horizontal="right" vertical="top" shrinkToFit="1"/>
    </xf>
    <xf numFmtId="177" fontId="3" fillId="0" borderId="4" xfId="2" applyNumberFormat="1" applyFont="1" applyBorder="1" applyAlignment="1">
      <alignment horizontal="left" vertical="top" wrapText="1" indent="1"/>
    </xf>
    <xf numFmtId="3" fontId="3" fillId="0" borderId="1" xfId="0" applyNumberFormat="1" applyFont="1" applyBorder="1" applyAlignment="1">
      <alignment horizontal="right" vertical="top"/>
    </xf>
    <xf numFmtId="0" fontId="3" fillId="0" borderId="0" xfId="0" applyFont="1" applyAlignment="1">
      <alignment vertical="top" wrapText="1"/>
    </xf>
    <xf numFmtId="176" fontId="3" fillId="0" borderId="5" xfId="1" applyFont="1" applyBorder="1" applyAlignment="1">
      <alignment vertical="top" wrapText="1"/>
    </xf>
    <xf numFmtId="0" fontId="3" fillId="4" borderId="1" xfId="0" applyFont="1" applyFill="1" applyBorder="1" applyAlignment="1">
      <alignment vertical="top" wrapText="1"/>
    </xf>
    <xf numFmtId="0" fontId="3" fillId="0" borderId="1" xfId="0" applyFont="1" applyBorder="1" applyAlignment="1">
      <alignment vertical="top" wrapText="1"/>
    </xf>
    <xf numFmtId="178" fontId="3" fillId="0" borderId="0" xfId="0" applyNumberFormat="1" applyFont="1" applyAlignment="1">
      <alignment horizontal="left" vertical="top"/>
    </xf>
    <xf numFmtId="176" fontId="3" fillId="0" borderId="1" xfId="1" applyFont="1" applyBorder="1" applyAlignment="1">
      <alignment vertical="top" wrapText="1"/>
    </xf>
    <xf numFmtId="178" fontId="3" fillId="0" borderId="1" xfId="1" applyNumberFormat="1" applyFont="1" applyBorder="1" applyAlignment="1">
      <alignment vertical="top" wrapText="1"/>
    </xf>
    <xf numFmtId="0" fontId="0" fillId="0" borderId="0" xfId="0" applyAlignment="1">
      <alignment horizontal="left" vertical="top" wrapText="1"/>
    </xf>
    <xf numFmtId="3" fontId="3" fillId="3" borderId="1" xfId="0" applyNumberFormat="1" applyFont="1" applyFill="1" applyBorder="1" applyAlignment="1">
      <alignment horizontal="left" vertical="center" indent="4" shrinkToFit="1"/>
    </xf>
    <xf numFmtId="0" fontId="3" fillId="0" borderId="4" xfId="0" applyFont="1" applyFill="1" applyBorder="1" applyAlignment="1">
      <alignment horizontal="left" vertical="top" wrapText="1"/>
    </xf>
    <xf numFmtId="3" fontId="3" fillId="3" borderId="4" xfId="0" applyNumberFormat="1" applyFont="1" applyFill="1" applyBorder="1" applyAlignment="1">
      <alignment horizontal="left" vertical="center" indent="4" shrinkToFit="1"/>
    </xf>
    <xf numFmtId="0" fontId="3" fillId="0" borderId="0" xfId="0" applyFont="1" applyAlignment="1">
      <alignment horizontal="left" vertical="top"/>
    </xf>
    <xf numFmtId="0" fontId="3" fillId="0" borderId="1" xfId="0" applyFont="1" applyFill="1" applyBorder="1" applyAlignment="1">
      <alignment horizontal="left" vertical="top" wrapText="1" indent="1"/>
    </xf>
    <xf numFmtId="0" fontId="3" fillId="0" borderId="1" xfId="0" applyFont="1" applyBorder="1" applyAlignment="1">
      <alignment horizontal="left" vertical="top"/>
    </xf>
    <xf numFmtId="177" fontId="3" fillId="3" borderId="1" xfId="0" applyNumberFormat="1" applyFont="1" applyFill="1" applyBorder="1" applyAlignment="1">
      <alignment horizontal="left" vertical="top"/>
    </xf>
    <xf numFmtId="0" fontId="3" fillId="2" borderId="7" xfId="0" applyFont="1" applyFill="1" applyBorder="1" applyAlignment="1">
      <alignment vertical="top" wrapText="1"/>
    </xf>
    <xf numFmtId="0" fontId="3" fillId="2" borderId="1" xfId="0" applyFont="1" applyFill="1" applyBorder="1" applyAlignment="1">
      <alignment vertical="top" wrapText="1"/>
    </xf>
    <xf numFmtId="0" fontId="3" fillId="2" borderId="4" xfId="0" applyFont="1" applyFill="1" applyBorder="1" applyAlignment="1">
      <alignment vertical="top" wrapText="1"/>
    </xf>
    <xf numFmtId="0" fontId="3" fillId="2" borderId="8" xfId="0" applyFont="1" applyFill="1" applyBorder="1" applyAlignment="1">
      <alignment vertical="top" wrapText="1"/>
    </xf>
    <xf numFmtId="1" fontId="3" fillId="0" borderId="2" xfId="0" applyNumberFormat="1" applyFont="1" applyBorder="1" applyAlignment="1">
      <alignment vertical="top" shrinkToFit="1"/>
    </xf>
    <xf numFmtId="1" fontId="3" fillId="0" borderId="1" xfId="0" applyNumberFormat="1" applyFont="1" applyBorder="1" applyAlignment="1">
      <alignment vertical="top" shrinkToFit="1"/>
    </xf>
    <xf numFmtId="176" fontId="3" fillId="0" borderId="1" xfId="1" applyFont="1" applyBorder="1" applyAlignment="1">
      <alignment horizontal="right" vertical="top" shrinkToFit="1"/>
    </xf>
    <xf numFmtId="176" fontId="3" fillId="3" borderId="1" xfId="1" applyFont="1" applyFill="1" applyBorder="1" applyAlignment="1">
      <alignment vertical="top" wrapText="1"/>
    </xf>
    <xf numFmtId="176" fontId="3" fillId="0" borderId="9" xfId="1" applyFont="1" applyBorder="1" applyAlignment="1">
      <alignment vertical="top" wrapText="1"/>
    </xf>
    <xf numFmtId="1" fontId="3" fillId="0" borderId="6" xfId="0" applyNumberFormat="1" applyFont="1" applyBorder="1" applyAlignment="1">
      <alignment vertical="top" shrinkToFit="1"/>
    </xf>
    <xf numFmtId="176" fontId="3" fillId="0" borderId="9" xfId="1" applyFont="1" applyBorder="1" applyAlignment="1">
      <alignment horizontal="left" vertical="top" wrapText="1"/>
    </xf>
    <xf numFmtId="0" fontId="3" fillId="0" borderId="9" xfId="0" applyFont="1" applyBorder="1" applyAlignment="1">
      <alignment horizontal="left" vertical="top"/>
    </xf>
    <xf numFmtId="0" fontId="3" fillId="0" borderId="5" xfId="0" applyFont="1" applyBorder="1" applyAlignment="1">
      <alignment horizontal="left" vertical="top" wrapText="1"/>
    </xf>
    <xf numFmtId="176" fontId="3" fillId="0" borderId="1" xfId="1" applyFont="1" applyBorder="1" applyAlignment="1">
      <alignment horizontal="left" vertical="top" wrapText="1"/>
    </xf>
    <xf numFmtId="1" fontId="3" fillId="0" borderId="0" xfId="0" applyNumberFormat="1" applyFont="1" applyAlignment="1">
      <alignment vertical="top" shrinkToFit="1"/>
    </xf>
    <xf numFmtId="1" fontId="3" fillId="0" borderId="4" xfId="0" applyNumberFormat="1" applyFont="1" applyBorder="1" applyAlignment="1">
      <alignment vertical="top" shrinkToFit="1"/>
    </xf>
    <xf numFmtId="176" fontId="3" fillId="0" borderId="4" xfId="1" applyFont="1" applyBorder="1" applyAlignment="1">
      <alignment horizontal="right" vertical="top" shrinkToFit="1"/>
    </xf>
    <xf numFmtId="176" fontId="3" fillId="3" borderId="4" xfId="1" applyFont="1" applyFill="1" applyBorder="1" applyAlignment="1">
      <alignment vertical="top" wrapText="1"/>
    </xf>
    <xf numFmtId="176" fontId="3" fillId="0" borderId="4" xfId="1" applyFont="1" applyBorder="1" applyAlignment="1">
      <alignment horizontal="left" vertical="top" wrapText="1"/>
    </xf>
    <xf numFmtId="0" fontId="3" fillId="0" borderId="0" xfId="0" applyFont="1" applyAlignment="1">
      <alignment horizontal="left" vertical="top" wrapText="1"/>
    </xf>
    <xf numFmtId="0" fontId="3" fillId="0" borderId="6" xfId="0" applyFont="1" applyFill="1" applyBorder="1" applyAlignment="1">
      <alignment horizontal="left" vertical="top" wrapText="1"/>
    </xf>
    <xf numFmtId="0" fontId="2" fillId="0" borderId="0" xfId="5" applyFont="1" applyFill="1" applyAlignment="1"/>
    <xf numFmtId="0" fontId="10" fillId="0" borderId="0" xfId="5" applyFont="1" applyFill="1" applyAlignment="1">
      <alignment horizontal="left"/>
    </xf>
    <xf numFmtId="49" fontId="10" fillId="0" borderId="0" xfId="5" applyNumberFormat="1" applyFont="1" applyFill="1" applyAlignment="1">
      <alignment horizontal="center"/>
    </xf>
    <xf numFmtId="0" fontId="2" fillId="0" borderId="0" xfId="5" applyFont="1" applyFill="1" applyAlignment="1">
      <alignment horizontal="center"/>
    </xf>
    <xf numFmtId="49" fontId="10" fillId="0" borderId="1" xfId="5" applyNumberFormat="1" applyFont="1" applyFill="1" applyBorder="1" applyAlignment="1">
      <alignment horizontal="center"/>
    </xf>
    <xf numFmtId="49" fontId="2" fillId="0" borderId="1" xfId="5" applyNumberFormat="1" applyFont="1" applyFill="1" applyBorder="1" applyAlignment="1"/>
    <xf numFmtId="176" fontId="2" fillId="0" borderId="1" xfId="5" applyNumberFormat="1" applyFont="1" applyFill="1" applyBorder="1" applyAlignment="1"/>
    <xf numFmtId="180" fontId="2" fillId="0" borderId="1" xfId="5" applyNumberFormat="1" applyFont="1" applyFill="1" applyBorder="1" applyAlignment="1"/>
    <xf numFmtId="180" fontId="2" fillId="0" borderId="0" xfId="5" applyNumberFormat="1" applyFont="1" applyFill="1" applyAlignment="1"/>
    <xf numFmtId="49" fontId="2" fillId="5" borderId="1" xfId="5" applyNumberFormat="1" applyFont="1" applyFill="1" applyBorder="1" applyAlignment="1"/>
    <xf numFmtId="176" fontId="2" fillId="5" borderId="1" xfId="5" applyNumberFormat="1" applyFont="1" applyFill="1" applyBorder="1" applyAlignment="1"/>
    <xf numFmtId="49" fontId="2" fillId="6" borderId="1" xfId="5" applyNumberFormat="1" applyFont="1" applyFill="1" applyBorder="1" applyAlignment="1"/>
    <xf numFmtId="176" fontId="2" fillId="6" borderId="1" xfId="5" applyNumberFormat="1" applyFont="1" applyFill="1" applyBorder="1" applyAlignment="1"/>
    <xf numFmtId="177" fontId="2" fillId="0" borderId="1" xfId="5" applyNumberFormat="1" applyFont="1" applyFill="1" applyBorder="1" applyAlignment="1">
      <alignment horizontal="left"/>
    </xf>
    <xf numFmtId="49" fontId="2" fillId="7" borderId="1" xfId="5" applyNumberFormat="1" applyFont="1" applyFill="1" applyBorder="1" applyAlignment="1"/>
    <xf numFmtId="176" fontId="2" fillId="7" borderId="1" xfId="5" applyNumberFormat="1" applyFont="1" applyFill="1" applyBorder="1" applyAlignment="1"/>
    <xf numFmtId="0" fontId="2" fillId="0" borderId="1" xfId="5" applyFont="1" applyFill="1" applyBorder="1" applyAlignment="1"/>
    <xf numFmtId="49" fontId="2" fillId="8" borderId="1" xfId="5" applyNumberFormat="1" applyFont="1" applyFill="1" applyBorder="1" applyAlignment="1"/>
    <xf numFmtId="176" fontId="2" fillId="8" borderId="1" xfId="5" applyNumberFormat="1" applyFont="1" applyFill="1" applyBorder="1" applyAlignment="1"/>
    <xf numFmtId="49" fontId="2" fillId="3" borderId="1" xfId="5" applyNumberFormat="1" applyFont="1" applyFill="1" applyBorder="1" applyAlignment="1"/>
    <xf numFmtId="176" fontId="2" fillId="3" borderId="1" xfId="5" applyNumberFormat="1" applyFont="1" applyFill="1" applyBorder="1" applyAlignment="1"/>
    <xf numFmtId="49" fontId="2" fillId="3" borderId="10" xfId="5" applyNumberFormat="1" applyFont="1" applyFill="1" applyBorder="1" applyAlignment="1"/>
    <xf numFmtId="176" fontId="2" fillId="3" borderId="10" xfId="5" applyNumberFormat="1" applyFont="1" applyFill="1" applyBorder="1" applyAlignment="1"/>
    <xf numFmtId="0" fontId="2" fillId="0" borderId="10" xfId="5" applyFont="1" applyFill="1" applyBorder="1" applyAlignment="1"/>
    <xf numFmtId="49" fontId="2" fillId="0" borderId="5" xfId="5" applyNumberFormat="1" applyFont="1" applyFill="1" applyBorder="1" applyAlignment="1"/>
    <xf numFmtId="176" fontId="2" fillId="0" borderId="5" xfId="4" applyFont="1" applyBorder="1" applyAlignment="1"/>
    <xf numFmtId="0" fontId="2" fillId="0" borderId="5" xfId="5" applyFont="1" applyFill="1" applyBorder="1" applyAlignment="1"/>
    <xf numFmtId="176" fontId="11" fillId="0" borderId="1" xfId="4" applyFont="1" applyBorder="1" applyAlignment="1"/>
    <xf numFmtId="176" fontId="2" fillId="0" borderId="1" xfId="4" applyFont="1" applyBorder="1" applyAlignment="1"/>
    <xf numFmtId="0" fontId="2" fillId="9" borderId="1" xfId="5" applyFont="1" applyFill="1" applyBorder="1" applyAlignment="1"/>
    <xf numFmtId="176" fontId="2" fillId="9" borderId="1" xfId="5" applyNumberFormat="1" applyFont="1" applyFill="1" applyBorder="1" applyAlignment="1"/>
    <xf numFmtId="176" fontId="2" fillId="9" borderId="1" xfId="4" applyFont="1" applyFill="1" applyBorder="1" applyAlignment="1"/>
    <xf numFmtId="176" fontId="13" fillId="0" borderId="12" xfId="1" applyFont="1" applyFill="1" applyBorder="1" applyAlignment="1">
      <alignment horizontal="right" vertical="top" wrapText="1"/>
    </xf>
    <xf numFmtId="176" fontId="13" fillId="0" borderId="13" xfId="1" applyFont="1" applyFill="1" applyBorder="1" applyAlignment="1">
      <alignment horizontal="center" vertical="top" wrapText="1"/>
    </xf>
    <xf numFmtId="176" fontId="13" fillId="0" borderId="7" xfId="1" applyFont="1" applyFill="1" applyBorder="1" applyAlignment="1">
      <alignment horizontal="right" vertical="top" wrapText="1"/>
    </xf>
    <xf numFmtId="176" fontId="13" fillId="0" borderId="8" xfId="1" applyFont="1" applyFill="1" applyBorder="1" applyAlignment="1">
      <alignment horizontal="center" vertical="top" wrapText="1"/>
    </xf>
    <xf numFmtId="176" fontId="13" fillId="0" borderId="14" xfId="1" applyFont="1" applyFill="1" applyBorder="1" applyAlignment="1">
      <alignment horizontal="right" vertical="top" wrapText="1"/>
    </xf>
    <xf numFmtId="176" fontId="13" fillId="0" borderId="15" xfId="1" applyFont="1" applyFill="1" applyBorder="1" applyAlignment="1">
      <alignment horizontal="center" vertical="top" wrapText="1"/>
    </xf>
    <xf numFmtId="0" fontId="13" fillId="2" borderId="1" xfId="0" applyFont="1" applyFill="1" applyBorder="1" applyAlignment="1">
      <alignment horizontal="left" vertical="top" wrapText="1" indent="1"/>
    </xf>
    <xf numFmtId="3" fontId="15" fillId="0" borderId="1" xfId="0" applyNumberFormat="1" applyFont="1" applyBorder="1" applyAlignment="1">
      <alignment horizontal="right" vertical="top" shrinkToFit="1"/>
    </xf>
    <xf numFmtId="0" fontId="12" fillId="0" borderId="0" xfId="0" applyFont="1" applyAlignment="1">
      <alignment horizontal="left" vertical="top" wrapText="1" indent="1"/>
    </xf>
    <xf numFmtId="0" fontId="13" fillId="0" borderId="0" xfId="0" applyFont="1" applyAlignment="1">
      <alignment horizontal="left" vertical="top" wrapText="1" indent="1"/>
    </xf>
    <xf numFmtId="0" fontId="13" fillId="2" borderId="4" xfId="0" applyFont="1" applyFill="1" applyBorder="1" applyAlignment="1">
      <alignment horizontal="left" vertical="top" wrapText="1" indent="3"/>
    </xf>
    <xf numFmtId="0" fontId="13" fillId="2" borderId="4" xfId="0" applyFont="1" applyFill="1" applyBorder="1" applyAlignment="1">
      <alignment horizontal="center" vertical="top" wrapText="1"/>
    </xf>
    <xf numFmtId="0" fontId="13" fillId="2" borderId="1" xfId="0" applyFont="1" applyFill="1" applyBorder="1" applyAlignment="1">
      <alignment horizontal="center" vertical="top" wrapText="1"/>
    </xf>
    <xf numFmtId="0" fontId="0" fillId="0" borderId="1" xfId="0" applyFill="1" applyBorder="1"/>
    <xf numFmtId="0" fontId="13" fillId="0" borderId="11" xfId="0" applyFont="1" applyFill="1" applyBorder="1" applyAlignment="1">
      <alignment horizontal="left" vertical="top" wrapText="1"/>
    </xf>
    <xf numFmtId="176" fontId="13" fillId="0" borderId="11" xfId="1" applyFont="1" applyFill="1" applyBorder="1" applyAlignment="1">
      <alignment horizontal="right" vertical="top" wrapText="1"/>
    </xf>
    <xf numFmtId="0" fontId="13" fillId="0" borderId="1" xfId="0" applyFont="1" applyFill="1" applyBorder="1" applyAlignment="1">
      <alignment horizontal="left" vertical="top" wrapText="1"/>
    </xf>
    <xf numFmtId="0" fontId="0" fillId="0" borderId="11" xfId="0" applyFill="1" applyBorder="1"/>
    <xf numFmtId="0" fontId="0" fillId="0" borderId="5" xfId="0" applyFill="1" applyBorder="1"/>
    <xf numFmtId="0" fontId="13" fillId="0" borderId="1" xfId="0" applyFont="1" applyFill="1" applyBorder="1" applyAlignment="1">
      <alignment horizontal="center" vertical="center" wrapText="1"/>
    </xf>
    <xf numFmtId="0" fontId="13" fillId="0" borderId="4" xfId="0" applyFont="1" applyFill="1" applyBorder="1" applyAlignment="1">
      <alignment horizontal="left" vertical="top" wrapText="1"/>
    </xf>
    <xf numFmtId="176" fontId="13" fillId="0" borderId="4" xfId="1" applyFont="1" applyFill="1" applyBorder="1" applyAlignment="1">
      <alignment horizontal="right" vertical="top" wrapText="1"/>
    </xf>
    <xf numFmtId="176" fontId="14" fillId="0" borderId="1" xfId="1" applyFont="1" applyFill="1" applyBorder="1" applyAlignment="1">
      <alignment horizontal="left" vertical="top" indent="5" shrinkToFit="1"/>
    </xf>
    <xf numFmtId="0" fontId="14" fillId="0" borderId="1" xfId="0" applyFont="1" applyFill="1" applyBorder="1" applyAlignment="1">
      <alignment horizontal="left" vertical="top" wrapText="1"/>
    </xf>
    <xf numFmtId="0" fontId="0" fillId="2" borderId="1" xfId="0" applyFill="1" applyBorder="1"/>
    <xf numFmtId="0" fontId="13" fillId="2" borderId="1" xfId="0" applyFont="1" applyFill="1" applyBorder="1" applyAlignment="1">
      <alignment horizontal="left" vertical="top" wrapText="1" indent="2"/>
    </xf>
    <xf numFmtId="0" fontId="13" fillId="2" borderId="1" xfId="0" applyFont="1" applyFill="1" applyBorder="1" applyAlignment="1">
      <alignment horizontal="left" vertical="top" wrapText="1" indent="1"/>
    </xf>
    <xf numFmtId="3" fontId="15" fillId="0" borderId="1" xfId="0" applyNumberFormat="1" applyFont="1" applyFill="1" applyBorder="1" applyAlignment="1">
      <alignment horizontal="right" vertical="top" shrinkToFit="1"/>
    </xf>
    <xf numFmtId="0" fontId="16" fillId="0" borderId="1" xfId="0" applyFont="1" applyFill="1" applyBorder="1" applyAlignment="1">
      <alignment horizontal="left" vertical="top" wrapText="1"/>
    </xf>
    <xf numFmtId="0" fontId="13" fillId="0" borderId="1" xfId="0" applyFont="1" applyFill="1" applyBorder="1" applyAlignment="1">
      <alignment horizontal="left" vertical="top" wrapText="1" indent="2"/>
    </xf>
    <xf numFmtId="0" fontId="3" fillId="0" borderId="1" xfId="0" applyFont="1" applyFill="1" applyBorder="1" applyAlignment="1">
      <alignment horizontal="left" wrapText="1"/>
    </xf>
    <xf numFmtId="0" fontId="0" fillId="0" borderId="1" xfId="0" applyFill="1" applyBorder="1" applyAlignment="1">
      <alignment horizontal="left" vertical="top" wrapText="1"/>
    </xf>
  </cellXfs>
  <cellStyles count="6">
    <cellStyle name="パーセント" xfId="2" builtinId="5" customBuiltin="1"/>
    <cellStyle name="パーセント 2" xfId="3" xr:uid="{815B9DEB-36E3-41D2-8821-ACD3A8834612}"/>
    <cellStyle name="桁区切り" xfId="1" builtinId="6" customBuiltin="1"/>
    <cellStyle name="桁区切り 2" xfId="4" xr:uid="{9ECBE916-347D-4F79-B9F6-28DE48DF4055}"/>
    <cellStyle name="標準" xfId="0" builtinId="0" customBuiltin="1"/>
    <cellStyle name="標準 2" xfId="5" xr:uid="{7481727B-0C38-4379-9EA5-2AAEBA37BEA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7</xdr:col>
      <xdr:colOff>503093</xdr:colOff>
      <xdr:row>0</xdr:row>
      <xdr:rowOff>0</xdr:rowOff>
    </xdr:from>
    <xdr:ext cx="838833" cy="423540"/>
    <xdr:sp macro="" textlink="">
      <xdr:nvSpPr>
        <xdr:cNvPr id="2" name="Shape 7">
          <a:extLst>
            <a:ext uri="{FF2B5EF4-FFF2-40B4-BE49-F238E27FC236}">
              <a16:creationId xmlns:a16="http://schemas.microsoft.com/office/drawing/2014/main" id="{301D83DF-971E-42F8-1539-9D6845D9D726}"/>
            </a:ext>
          </a:extLst>
        </xdr:cNvPr>
        <xdr:cNvSpPr/>
      </xdr:nvSpPr>
      <xdr:spPr>
        <a:xfrm>
          <a:off x="2420793" y="0"/>
          <a:ext cx="838833" cy="423540"/>
        </a:xfrm>
        <a:custGeom>
          <a:avLst/>
          <a:gdLst>
            <a:gd name="f0" fmla="val w"/>
            <a:gd name="f1" fmla="val h"/>
            <a:gd name="f2" fmla="val 0"/>
            <a:gd name="f3" fmla="val 838835"/>
            <a:gd name="f4" fmla="val 423545"/>
            <a:gd name="f5" fmla="val 838759"/>
            <a:gd name="f6" fmla="val 423416"/>
            <a:gd name="f7" fmla="val 417845"/>
            <a:gd name="f8" fmla="val 11145"/>
            <a:gd name="f9" fmla="val 5572"/>
            <a:gd name="f10" fmla="val 412273"/>
            <a:gd name="f11" fmla="val 11142"/>
            <a:gd name="f12" fmla="val 5571"/>
            <a:gd name="f13" fmla="val 827613"/>
            <a:gd name="f14" fmla="val 833186"/>
            <a:gd name="f15" fmla="*/ f0 1 838835"/>
            <a:gd name="f16" fmla="*/ f1 1 423545"/>
            <a:gd name="f17" fmla="+- f4 0 f2"/>
            <a:gd name="f18" fmla="+- f3 0 f2"/>
            <a:gd name="f19" fmla="*/ f18 1 838835"/>
            <a:gd name="f20" fmla="*/ f17 1 423545"/>
            <a:gd name="f21" fmla="*/ 0 1 f19"/>
            <a:gd name="f22" fmla="*/ 838835 1 f19"/>
            <a:gd name="f23" fmla="*/ 0 1 f20"/>
            <a:gd name="f24" fmla="*/ 423545 1 f20"/>
            <a:gd name="f25" fmla="*/ f21 f15 1"/>
            <a:gd name="f26" fmla="*/ f22 f15 1"/>
            <a:gd name="f27" fmla="*/ f24 f16 1"/>
            <a:gd name="f28" fmla="*/ f23 f16 1"/>
          </a:gdLst>
          <a:ahLst/>
          <a:cxnLst>
            <a:cxn ang="3cd4">
              <a:pos x="hc" y="t"/>
            </a:cxn>
            <a:cxn ang="0">
              <a:pos x="r" y="vc"/>
            </a:cxn>
            <a:cxn ang="cd4">
              <a:pos x="hc" y="b"/>
            </a:cxn>
            <a:cxn ang="cd2">
              <a:pos x="l" y="vc"/>
            </a:cxn>
          </a:cxnLst>
          <a:rect l="f25" t="f28" r="f26" b="f27"/>
          <a:pathLst>
            <a:path w="838835" h="423545">
              <a:moveTo>
                <a:pt x="f5" y="f2"/>
              </a:moveTo>
              <a:lnTo>
                <a:pt x="f2" y="f2"/>
              </a:lnTo>
              <a:lnTo>
                <a:pt x="f2" y="f6"/>
              </a:lnTo>
              <a:lnTo>
                <a:pt x="f5" y="f6"/>
              </a:lnTo>
              <a:lnTo>
                <a:pt x="f5" y="f7"/>
              </a:lnTo>
              <a:lnTo>
                <a:pt x="f8" y="f7"/>
              </a:lnTo>
              <a:lnTo>
                <a:pt x="f9" y="f10"/>
              </a:lnTo>
              <a:lnTo>
                <a:pt x="f8" y="f10"/>
              </a:lnTo>
              <a:lnTo>
                <a:pt x="f8" y="f11"/>
              </a:lnTo>
              <a:lnTo>
                <a:pt x="f9" y="f11"/>
              </a:lnTo>
              <a:lnTo>
                <a:pt x="f8" y="f12"/>
              </a:lnTo>
              <a:lnTo>
                <a:pt x="f5" y="f12"/>
              </a:lnTo>
              <a:lnTo>
                <a:pt x="f5" y="f2"/>
              </a:lnTo>
              <a:close/>
            </a:path>
            <a:path w="838835" h="423545">
              <a:moveTo>
                <a:pt x="f8" y="f10"/>
              </a:moveTo>
              <a:lnTo>
                <a:pt x="f9" y="f10"/>
              </a:lnTo>
              <a:lnTo>
                <a:pt x="f8" y="f7"/>
              </a:lnTo>
              <a:lnTo>
                <a:pt x="f8" y="f10"/>
              </a:lnTo>
              <a:close/>
            </a:path>
            <a:path w="838835" h="423545">
              <a:moveTo>
                <a:pt x="f13" y="f10"/>
              </a:moveTo>
              <a:lnTo>
                <a:pt x="f8" y="f10"/>
              </a:lnTo>
              <a:lnTo>
                <a:pt x="f8" y="f7"/>
              </a:lnTo>
              <a:lnTo>
                <a:pt x="f13" y="f7"/>
              </a:lnTo>
              <a:lnTo>
                <a:pt x="f13" y="f10"/>
              </a:lnTo>
              <a:close/>
            </a:path>
            <a:path w="838835" h="423545">
              <a:moveTo>
                <a:pt x="f13" y="f12"/>
              </a:moveTo>
              <a:lnTo>
                <a:pt x="f13" y="f7"/>
              </a:lnTo>
              <a:lnTo>
                <a:pt x="f14" y="f10"/>
              </a:lnTo>
              <a:lnTo>
                <a:pt x="f5" y="f10"/>
              </a:lnTo>
              <a:lnTo>
                <a:pt x="f5" y="f11"/>
              </a:lnTo>
              <a:lnTo>
                <a:pt x="f14" y="f11"/>
              </a:lnTo>
              <a:lnTo>
                <a:pt x="f13" y="f12"/>
              </a:lnTo>
              <a:close/>
            </a:path>
            <a:path w="838835" h="423545">
              <a:moveTo>
                <a:pt x="f5" y="f10"/>
              </a:moveTo>
              <a:lnTo>
                <a:pt x="f14" y="f10"/>
              </a:lnTo>
              <a:lnTo>
                <a:pt x="f13" y="f7"/>
              </a:lnTo>
              <a:lnTo>
                <a:pt x="f5" y="f7"/>
              </a:lnTo>
              <a:lnTo>
                <a:pt x="f5" y="f10"/>
              </a:lnTo>
              <a:close/>
            </a:path>
            <a:path w="838835" h="423545">
              <a:moveTo>
                <a:pt x="f8" y="f12"/>
              </a:moveTo>
              <a:lnTo>
                <a:pt x="f9" y="f11"/>
              </a:lnTo>
              <a:lnTo>
                <a:pt x="f8" y="f11"/>
              </a:lnTo>
              <a:lnTo>
                <a:pt x="f8" y="f12"/>
              </a:lnTo>
              <a:close/>
            </a:path>
            <a:path w="838835" h="423545">
              <a:moveTo>
                <a:pt x="f13" y="f12"/>
              </a:moveTo>
              <a:lnTo>
                <a:pt x="f8" y="f12"/>
              </a:lnTo>
              <a:lnTo>
                <a:pt x="f8" y="f11"/>
              </a:lnTo>
              <a:lnTo>
                <a:pt x="f13" y="f11"/>
              </a:lnTo>
              <a:lnTo>
                <a:pt x="f13" y="f12"/>
              </a:lnTo>
              <a:close/>
            </a:path>
            <a:path w="838835" h="423545">
              <a:moveTo>
                <a:pt x="f5" y="f12"/>
              </a:moveTo>
              <a:lnTo>
                <a:pt x="f13" y="f12"/>
              </a:lnTo>
              <a:lnTo>
                <a:pt x="f14" y="f11"/>
              </a:lnTo>
              <a:lnTo>
                <a:pt x="f5" y="f11"/>
              </a:lnTo>
              <a:lnTo>
                <a:pt x="f5" y="f12"/>
              </a:lnTo>
              <a:close/>
            </a:path>
          </a:pathLst>
        </a:custGeom>
        <a:solidFill>
          <a:srgbClr val="156082"/>
        </a:solidFill>
        <a:ln w="19046" cap="flat">
          <a:solidFill>
            <a:srgbClr val="042433"/>
          </a:solidFill>
          <a:prstDash val="solid"/>
          <a:miter/>
        </a:ln>
      </xdr:spPr>
      <xdr:txBody>
        <a:bodyPr vert="horz" wrap="square" lIns="0" tIns="0" rIns="0" bIns="0" anchor="t" anchorCtr="0" compatLnSpc="0">
          <a:noAutofit/>
        </a:bodyPr>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US" sz="1100" b="0" i="0" u="none" strike="noStrike" kern="0" cap="none" spc="0" baseline="0">
            <a:solidFill>
              <a:srgbClr val="FFFFFF"/>
            </a:solidFill>
            <a:uFillTx/>
            <a:latin typeface="Aptos Narrow"/>
            <a:ea typeface="游ゴシック" pitchFamily="50"/>
          </a:endParaRPr>
        </a:p>
      </xdr:txBody>
    </xdr:sp>
    <xdr:clientData/>
  </xdr:oneCellAnchor>
  <xdr:oneCellAnchor>
    <xdr:from>
      <xdr:col>10</xdr:col>
      <xdr:colOff>361736</xdr:colOff>
      <xdr:row>0</xdr:row>
      <xdr:rowOff>0</xdr:rowOff>
    </xdr:from>
    <xdr:ext cx="838833" cy="423540"/>
    <xdr:sp macro="" textlink="">
      <xdr:nvSpPr>
        <xdr:cNvPr id="3" name="Shape 11">
          <a:extLst>
            <a:ext uri="{FF2B5EF4-FFF2-40B4-BE49-F238E27FC236}">
              <a16:creationId xmlns:a16="http://schemas.microsoft.com/office/drawing/2014/main" id="{6E1DC0EB-1F97-FC2F-CC94-A49FACB1F36C}"/>
            </a:ext>
          </a:extLst>
        </xdr:cNvPr>
        <xdr:cNvSpPr/>
      </xdr:nvSpPr>
      <xdr:spPr>
        <a:xfrm>
          <a:off x="3593886" y="0"/>
          <a:ext cx="838833" cy="423540"/>
        </a:xfrm>
        <a:custGeom>
          <a:avLst/>
          <a:gdLst>
            <a:gd name="f0" fmla="val w"/>
            <a:gd name="f1" fmla="val h"/>
            <a:gd name="f2" fmla="val 0"/>
            <a:gd name="f3" fmla="val 838835"/>
            <a:gd name="f4" fmla="val 423545"/>
            <a:gd name="f5" fmla="val 838684"/>
            <a:gd name="f6" fmla="val 423431"/>
            <a:gd name="f7" fmla="val 417860"/>
            <a:gd name="f8" fmla="val 11145"/>
            <a:gd name="f9" fmla="val 5572"/>
            <a:gd name="f10" fmla="val 412288"/>
            <a:gd name="f11" fmla="val 11142"/>
            <a:gd name="f12" fmla="val 5571"/>
            <a:gd name="f13" fmla="val 827539"/>
            <a:gd name="f14" fmla="val 833111"/>
            <a:gd name="f15" fmla="*/ f0 1 838835"/>
            <a:gd name="f16" fmla="*/ f1 1 423545"/>
            <a:gd name="f17" fmla="+- f4 0 f2"/>
            <a:gd name="f18" fmla="+- f3 0 f2"/>
            <a:gd name="f19" fmla="*/ f18 1 838835"/>
            <a:gd name="f20" fmla="*/ f17 1 423545"/>
            <a:gd name="f21" fmla="*/ 0 1 f19"/>
            <a:gd name="f22" fmla="*/ 838835 1 f19"/>
            <a:gd name="f23" fmla="*/ 0 1 f20"/>
            <a:gd name="f24" fmla="*/ 423545 1 f20"/>
            <a:gd name="f25" fmla="*/ f21 f15 1"/>
            <a:gd name="f26" fmla="*/ f22 f15 1"/>
            <a:gd name="f27" fmla="*/ f24 f16 1"/>
            <a:gd name="f28" fmla="*/ f23 f16 1"/>
          </a:gdLst>
          <a:ahLst/>
          <a:cxnLst>
            <a:cxn ang="3cd4">
              <a:pos x="hc" y="t"/>
            </a:cxn>
            <a:cxn ang="0">
              <a:pos x="r" y="vc"/>
            </a:cxn>
            <a:cxn ang="cd4">
              <a:pos x="hc" y="b"/>
            </a:cxn>
            <a:cxn ang="cd2">
              <a:pos x="l" y="vc"/>
            </a:cxn>
          </a:cxnLst>
          <a:rect l="f25" t="f28" r="f26" b="f27"/>
          <a:pathLst>
            <a:path w="838835" h="423545">
              <a:moveTo>
                <a:pt x="f5" y="f2"/>
              </a:moveTo>
              <a:lnTo>
                <a:pt x="f2" y="f2"/>
              </a:lnTo>
              <a:lnTo>
                <a:pt x="f2" y="f6"/>
              </a:lnTo>
              <a:lnTo>
                <a:pt x="f5" y="f6"/>
              </a:lnTo>
              <a:lnTo>
                <a:pt x="f5" y="f7"/>
              </a:lnTo>
              <a:lnTo>
                <a:pt x="f8" y="f7"/>
              </a:lnTo>
              <a:lnTo>
                <a:pt x="f9" y="f10"/>
              </a:lnTo>
              <a:lnTo>
                <a:pt x="f8" y="f10"/>
              </a:lnTo>
              <a:lnTo>
                <a:pt x="f8" y="f11"/>
              </a:lnTo>
              <a:lnTo>
                <a:pt x="f9" y="f11"/>
              </a:lnTo>
              <a:lnTo>
                <a:pt x="f8" y="f12"/>
              </a:lnTo>
              <a:lnTo>
                <a:pt x="f5" y="f12"/>
              </a:lnTo>
              <a:lnTo>
                <a:pt x="f5" y="f2"/>
              </a:lnTo>
              <a:close/>
            </a:path>
            <a:path w="838835" h="423545">
              <a:moveTo>
                <a:pt x="f8" y="f10"/>
              </a:moveTo>
              <a:lnTo>
                <a:pt x="f9" y="f10"/>
              </a:lnTo>
              <a:lnTo>
                <a:pt x="f8" y="f7"/>
              </a:lnTo>
              <a:lnTo>
                <a:pt x="f8" y="f10"/>
              </a:lnTo>
              <a:close/>
            </a:path>
            <a:path w="838835" h="423545">
              <a:moveTo>
                <a:pt x="f13" y="f10"/>
              </a:moveTo>
              <a:lnTo>
                <a:pt x="f8" y="f10"/>
              </a:lnTo>
              <a:lnTo>
                <a:pt x="f8" y="f7"/>
              </a:lnTo>
              <a:lnTo>
                <a:pt x="f13" y="f7"/>
              </a:lnTo>
              <a:lnTo>
                <a:pt x="f13" y="f10"/>
              </a:lnTo>
              <a:close/>
            </a:path>
            <a:path w="838835" h="423545">
              <a:moveTo>
                <a:pt x="f13" y="f12"/>
              </a:moveTo>
              <a:lnTo>
                <a:pt x="f13" y="f7"/>
              </a:lnTo>
              <a:lnTo>
                <a:pt x="f14" y="f10"/>
              </a:lnTo>
              <a:lnTo>
                <a:pt x="f5" y="f10"/>
              </a:lnTo>
              <a:lnTo>
                <a:pt x="f5" y="f11"/>
              </a:lnTo>
              <a:lnTo>
                <a:pt x="f14" y="f11"/>
              </a:lnTo>
              <a:lnTo>
                <a:pt x="f13" y="f12"/>
              </a:lnTo>
              <a:close/>
            </a:path>
            <a:path w="838835" h="423545">
              <a:moveTo>
                <a:pt x="f5" y="f10"/>
              </a:moveTo>
              <a:lnTo>
                <a:pt x="f14" y="f10"/>
              </a:lnTo>
              <a:lnTo>
                <a:pt x="f13" y="f7"/>
              </a:lnTo>
              <a:lnTo>
                <a:pt x="f5" y="f7"/>
              </a:lnTo>
              <a:lnTo>
                <a:pt x="f5" y="f10"/>
              </a:lnTo>
              <a:close/>
            </a:path>
            <a:path w="838835" h="423545">
              <a:moveTo>
                <a:pt x="f8" y="f12"/>
              </a:moveTo>
              <a:lnTo>
                <a:pt x="f9" y="f11"/>
              </a:lnTo>
              <a:lnTo>
                <a:pt x="f8" y="f11"/>
              </a:lnTo>
              <a:lnTo>
                <a:pt x="f8" y="f12"/>
              </a:lnTo>
              <a:close/>
            </a:path>
            <a:path w="838835" h="423545">
              <a:moveTo>
                <a:pt x="f13" y="f12"/>
              </a:moveTo>
              <a:lnTo>
                <a:pt x="f8" y="f12"/>
              </a:lnTo>
              <a:lnTo>
                <a:pt x="f8" y="f11"/>
              </a:lnTo>
              <a:lnTo>
                <a:pt x="f13" y="f11"/>
              </a:lnTo>
              <a:lnTo>
                <a:pt x="f13" y="f12"/>
              </a:lnTo>
              <a:close/>
            </a:path>
            <a:path w="838835" h="423545">
              <a:moveTo>
                <a:pt x="f5" y="f12"/>
              </a:moveTo>
              <a:lnTo>
                <a:pt x="f13" y="f12"/>
              </a:lnTo>
              <a:lnTo>
                <a:pt x="f14" y="f11"/>
              </a:lnTo>
              <a:lnTo>
                <a:pt x="f5" y="f11"/>
              </a:lnTo>
              <a:lnTo>
                <a:pt x="f5" y="f12"/>
              </a:lnTo>
              <a:close/>
            </a:path>
          </a:pathLst>
        </a:custGeom>
        <a:solidFill>
          <a:srgbClr val="156082"/>
        </a:solidFill>
        <a:ln w="19046" cap="flat">
          <a:solidFill>
            <a:srgbClr val="042433"/>
          </a:solidFill>
          <a:prstDash val="solid"/>
          <a:miter/>
        </a:ln>
      </xdr:spPr>
      <xdr:txBody>
        <a:bodyPr vert="horz" wrap="square" lIns="0" tIns="0" rIns="0" bIns="0" anchor="t" anchorCtr="0" compatLnSpc="0">
          <a:noAutofit/>
        </a:bodyPr>
        <a:lstStyle/>
        <a:p>
          <a:pPr marL="0" marR="0" lvl="0" indent="0" defTabSz="914400" rtl="0" fontAlgn="auto" hangingPunct="1">
            <a:lnSpc>
              <a:spcPct val="100000"/>
            </a:lnSpc>
            <a:spcBef>
              <a:spcPts val="0"/>
            </a:spcBef>
            <a:spcAft>
              <a:spcPts val="0"/>
            </a:spcAft>
            <a:buNone/>
            <a:tabLst/>
            <a:defRPr sz="1800" b="0" i="0" u="none" strike="noStrike" kern="0" cap="none" spc="0" baseline="0">
              <a:solidFill>
                <a:srgbClr val="000000"/>
              </a:solidFill>
              <a:uFillTx/>
            </a:defRPr>
          </a:pPr>
          <a:endParaRPr lang="en-US" sz="1100" b="0" i="0" u="none" strike="noStrike" kern="0" cap="none" spc="0" baseline="0">
            <a:solidFill>
              <a:srgbClr val="FFFFFF"/>
            </a:solidFill>
            <a:uFillTx/>
            <a:latin typeface="Aptos Narrow"/>
            <a:ea typeface="游ゴシック" pitchFamily="50"/>
          </a:endParaRP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36455-3B5E-4FF6-AC81-C90047E6E375}">
  <dimension ref="A1:I16"/>
  <sheetViews>
    <sheetView tabSelected="1" workbookViewId="0">
      <selection sqref="A1:H1"/>
    </sheetView>
  </sheetViews>
  <sheetFormatPr defaultColWidth="8.3984375" defaultRowHeight="13"/>
  <cols>
    <col min="1" max="1" width="6.3984375" style="1" customWidth="1"/>
    <col min="2" max="2" width="2.09765625" style="1" customWidth="1"/>
    <col min="3" max="3" width="9" style="1" customWidth="1"/>
    <col min="4" max="4" width="6.3984375" style="1" customWidth="1"/>
    <col min="5" max="5" width="34" style="1" customWidth="1"/>
    <col min="6" max="6" width="29.5" style="1" customWidth="1"/>
    <col min="7" max="7" width="1" style="1" customWidth="1"/>
    <col min="8" max="8" width="2.5" style="1" customWidth="1"/>
    <col min="9" max="9" width="7.8984375" style="1" customWidth="1"/>
    <col min="10" max="10" width="8.3984375" style="2" customWidth="1"/>
    <col min="11" max="16384" width="8.3984375" style="2"/>
  </cols>
  <sheetData>
    <row r="1" spans="1:8" ht="17.25" customHeight="1">
      <c r="A1" s="4">
        <v>43083</v>
      </c>
      <c r="B1" s="4"/>
      <c r="C1" s="4"/>
      <c r="D1" s="4"/>
      <c r="E1" s="4"/>
      <c r="F1" s="4"/>
      <c r="G1" s="4"/>
      <c r="H1" s="4"/>
    </row>
    <row r="2" spans="1:8" ht="27.75" customHeight="1">
      <c r="A2" s="5" t="s">
        <v>0</v>
      </c>
      <c r="B2" s="5"/>
      <c r="C2" s="5"/>
      <c r="D2" s="5"/>
      <c r="E2" s="5"/>
      <c r="F2" s="5"/>
      <c r="G2" s="5"/>
      <c r="H2" s="5"/>
    </row>
    <row r="3" spans="1:8" ht="27.75" customHeight="1">
      <c r="A3" s="5" t="s">
        <v>1</v>
      </c>
      <c r="B3" s="5"/>
      <c r="C3" s="5"/>
      <c r="D3" s="5"/>
      <c r="E3" s="5"/>
      <c r="F3" s="5"/>
      <c r="G3" s="5"/>
      <c r="H3" s="5"/>
    </row>
    <row r="4" spans="1:8" ht="21.75" customHeight="1">
      <c r="A4" s="6" t="s">
        <v>2</v>
      </c>
      <c r="B4" s="6"/>
      <c r="C4" s="6"/>
      <c r="D4" s="6"/>
      <c r="E4" s="6"/>
      <c r="F4" s="6"/>
      <c r="G4" s="6"/>
      <c r="H4" s="6"/>
    </row>
    <row r="5" spans="1:8" ht="27.75" customHeight="1">
      <c r="A5" s="7" t="s">
        <v>3</v>
      </c>
      <c r="B5" s="7"/>
      <c r="C5" s="7"/>
      <c r="D5" s="7"/>
      <c r="E5" s="7"/>
      <c r="F5" s="7"/>
      <c r="G5" s="7"/>
      <c r="H5" s="7"/>
    </row>
    <row r="6" spans="1:8" ht="16.5" customHeight="1">
      <c r="A6" s="8" t="s">
        <v>4</v>
      </c>
      <c r="B6" s="8"/>
      <c r="C6" s="8"/>
      <c r="D6" s="8"/>
      <c r="E6" s="8"/>
      <c r="F6" s="8"/>
      <c r="G6" s="8"/>
      <c r="H6" s="8"/>
    </row>
    <row r="7" spans="1:8" ht="18.649999999999999" customHeight="1">
      <c r="A7" s="9" t="s">
        <v>5</v>
      </c>
      <c r="B7" s="9"/>
      <c r="C7" s="9"/>
      <c r="D7" s="9"/>
      <c r="E7" s="9" t="s">
        <v>6</v>
      </c>
      <c r="F7" s="9"/>
      <c r="G7" s="9"/>
    </row>
    <row r="8" spans="1:8" ht="18.649999999999999" customHeight="1">
      <c r="A8" s="9" t="s">
        <v>7</v>
      </c>
      <c r="B8" s="9"/>
      <c r="C8" s="9"/>
      <c r="D8" s="9"/>
      <c r="E8" s="9" t="s">
        <v>8</v>
      </c>
      <c r="F8" s="9"/>
      <c r="G8" s="9"/>
    </row>
    <row r="9" spans="1:8" ht="18.649999999999999" customHeight="1">
      <c r="A9" s="9" t="s">
        <v>9</v>
      </c>
      <c r="B9" s="9"/>
      <c r="C9" s="9"/>
      <c r="D9" s="9"/>
      <c r="E9" s="9" t="s">
        <v>10</v>
      </c>
      <c r="F9" s="9"/>
      <c r="G9" s="9"/>
    </row>
    <row r="10" spans="1:8" ht="18.649999999999999" customHeight="1">
      <c r="A10" s="9" t="s">
        <v>11</v>
      </c>
      <c r="B10" s="9"/>
      <c r="C10" s="9"/>
      <c r="D10" s="9"/>
      <c r="E10" s="9" t="s">
        <v>12</v>
      </c>
      <c r="F10" s="9"/>
      <c r="G10" s="9"/>
    </row>
    <row r="11" spans="1:8" ht="18.649999999999999" customHeight="1">
      <c r="A11" s="9" t="s">
        <v>13</v>
      </c>
      <c r="B11" s="9"/>
      <c r="C11" s="9"/>
      <c r="D11" s="9"/>
      <c r="E11" s="9" t="s">
        <v>14</v>
      </c>
      <c r="F11" s="9"/>
      <c r="G11" s="9"/>
    </row>
    <row r="12" spans="1:8" ht="54.65" customHeight="1">
      <c r="A12" s="9" t="s">
        <v>15</v>
      </c>
      <c r="B12" s="9"/>
      <c r="C12" s="9"/>
      <c r="D12" s="9"/>
      <c r="E12" s="9" t="s">
        <v>16</v>
      </c>
      <c r="F12" s="9"/>
      <c r="G12" s="9"/>
    </row>
    <row r="13" spans="1:8" ht="16.5" customHeight="1">
      <c r="A13" s="8" t="s">
        <v>17</v>
      </c>
      <c r="B13" s="8"/>
      <c r="C13" s="8"/>
      <c r="D13" s="8"/>
      <c r="E13" s="8"/>
      <c r="F13" s="8"/>
      <c r="G13" s="8"/>
      <c r="H13" s="8"/>
    </row>
    <row r="14" spans="1:8" ht="183" customHeight="1">
      <c r="A14" s="9" t="s">
        <v>18</v>
      </c>
      <c r="B14" s="9"/>
      <c r="C14" s="9"/>
      <c r="D14" s="9"/>
      <c r="E14" s="9"/>
      <c r="F14" s="9"/>
      <c r="G14" s="9"/>
    </row>
    <row r="15" spans="1:8" ht="16.5" customHeight="1">
      <c r="A15" s="10" t="s">
        <v>19</v>
      </c>
      <c r="B15" s="10"/>
      <c r="C15" s="10"/>
      <c r="D15" s="10"/>
      <c r="E15" s="10"/>
      <c r="F15" s="10"/>
      <c r="G15" s="10"/>
      <c r="H15" s="10"/>
    </row>
    <row r="16" spans="1:8" ht="191.25" customHeight="1">
      <c r="A16" s="9" t="s">
        <v>20</v>
      </c>
      <c r="B16" s="9"/>
      <c r="C16" s="9"/>
      <c r="D16" s="9"/>
      <c r="E16" s="9"/>
      <c r="F16" s="9"/>
      <c r="G16" s="9"/>
    </row>
  </sheetData>
  <mergeCells count="22">
    <mergeCell ref="A13:H13"/>
    <mergeCell ref="A14:G14"/>
    <mergeCell ref="A15:H15"/>
    <mergeCell ref="A16:G16"/>
    <mergeCell ref="A10:D10"/>
    <mergeCell ref="E10:G10"/>
    <mergeCell ref="A11:D11"/>
    <mergeCell ref="E11:G11"/>
    <mergeCell ref="A12:D12"/>
    <mergeCell ref="E12:G12"/>
    <mergeCell ref="A7:D7"/>
    <mergeCell ref="E7:G7"/>
    <mergeCell ref="A8:D8"/>
    <mergeCell ref="E8:G8"/>
    <mergeCell ref="A9:D9"/>
    <mergeCell ref="E9:G9"/>
    <mergeCell ref="A1:H1"/>
    <mergeCell ref="A2:H2"/>
    <mergeCell ref="A3:H3"/>
    <mergeCell ref="A4:H4"/>
    <mergeCell ref="A5:H5"/>
    <mergeCell ref="A6:H6"/>
  </mergeCells>
  <phoneticPr fontId="8"/>
  <pageMargins left="0.70000000000000007" right="0.70000000000000007" top="0.75" bottom="0.75" header="0.30000000000000004" footer="0.30000000000000004"/>
  <pageSetup paperSize="0" scale="96"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57D1E-A2F4-413C-A5C8-456DC3F2CBDB}">
  <dimension ref="A1:H33"/>
  <sheetViews>
    <sheetView workbookViewId="0"/>
  </sheetViews>
  <sheetFormatPr defaultColWidth="8.3984375" defaultRowHeight="13"/>
  <cols>
    <col min="1" max="1" width="6.3984375" style="1" customWidth="1"/>
    <col min="2" max="2" width="2.09765625" style="1" customWidth="1"/>
    <col min="3" max="3" width="9" style="1" customWidth="1"/>
    <col min="4" max="4" width="6.3984375" style="1" customWidth="1"/>
    <col min="5" max="5" width="34" style="1" customWidth="1"/>
    <col min="6" max="6" width="29.5" style="1" customWidth="1"/>
    <col min="7" max="7" width="10.59765625" style="1" customWidth="1"/>
    <col min="8" max="8" width="2.5" style="1" customWidth="1"/>
    <col min="9" max="9" width="8.3984375" style="2" customWidth="1"/>
    <col min="10" max="16384" width="8.3984375" style="2"/>
  </cols>
  <sheetData>
    <row r="1" spans="1:8" ht="27.75" customHeight="1">
      <c r="A1" s="7" t="s">
        <v>21</v>
      </c>
      <c r="B1" s="7"/>
      <c r="C1" s="7"/>
      <c r="D1" s="7"/>
      <c r="E1" s="7"/>
      <c r="F1" s="7"/>
      <c r="G1" s="7"/>
      <c r="H1" s="7"/>
    </row>
    <row r="2" spans="1:8" ht="16.5" customHeight="1">
      <c r="A2" s="8" t="s">
        <v>22</v>
      </c>
      <c r="B2" s="8"/>
      <c r="C2" s="8"/>
      <c r="D2" s="8"/>
      <c r="E2" s="8"/>
      <c r="F2" s="8"/>
      <c r="G2" s="8"/>
      <c r="H2" s="8"/>
    </row>
    <row r="3" spans="1:8" ht="56.25" customHeight="1">
      <c r="A3" s="9" t="s">
        <v>23</v>
      </c>
      <c r="B3" s="9"/>
      <c r="C3" s="9"/>
      <c r="D3" s="9"/>
      <c r="E3" s="9"/>
      <c r="F3" s="9"/>
      <c r="G3" s="9"/>
    </row>
    <row r="4" spans="1:8" ht="16.5" customHeight="1">
      <c r="A4" s="13"/>
      <c r="B4" s="13"/>
      <c r="C4" s="13"/>
      <c r="D4" s="13"/>
      <c r="E4" s="13"/>
      <c r="F4" s="13"/>
      <c r="G4" s="13"/>
      <c r="H4" s="13"/>
    </row>
    <row r="5" spans="1:8" ht="16.5" customHeight="1">
      <c r="A5" s="14" t="s">
        <v>24</v>
      </c>
      <c r="B5" s="14"/>
      <c r="C5" s="14"/>
      <c r="D5" s="14"/>
      <c r="E5" s="14"/>
      <c r="F5" s="14"/>
      <c r="G5" s="14"/>
      <c r="H5" s="3"/>
    </row>
    <row r="6" spans="1:8" ht="108.75" customHeight="1">
      <c r="A6" s="9" t="s">
        <v>25</v>
      </c>
      <c r="B6" s="9"/>
      <c r="C6" s="9"/>
      <c r="D6" s="9"/>
      <c r="E6" s="9"/>
      <c r="F6" s="9"/>
      <c r="G6" s="9"/>
    </row>
    <row r="7" spans="1:8" ht="18" customHeight="1">
      <c r="A7" s="11"/>
      <c r="B7" s="11"/>
      <c r="C7" s="11"/>
      <c r="D7" s="11"/>
      <c r="E7" s="11"/>
      <c r="F7" s="11"/>
      <c r="G7" s="11"/>
    </row>
    <row r="8" spans="1:8" ht="16.5" customHeight="1">
      <c r="A8" s="14" t="s">
        <v>26</v>
      </c>
      <c r="B8" s="14"/>
      <c r="C8" s="14"/>
      <c r="D8" s="14"/>
      <c r="E8" s="14"/>
      <c r="F8" s="14"/>
      <c r="G8" s="14"/>
      <c r="H8" s="3"/>
    </row>
    <row r="9" spans="1:8" ht="90.65" customHeight="1">
      <c r="A9" s="9" t="s">
        <v>27</v>
      </c>
      <c r="B9" s="9"/>
      <c r="C9" s="9"/>
      <c r="D9" s="9"/>
      <c r="E9" s="9"/>
      <c r="F9" s="9"/>
      <c r="G9" s="9"/>
    </row>
    <row r="10" spans="1:8" ht="17.25" customHeight="1">
      <c r="A10" s="11"/>
      <c r="B10" s="11"/>
      <c r="C10" s="11"/>
      <c r="D10" s="11"/>
      <c r="E10" s="11"/>
      <c r="F10" s="11"/>
      <c r="G10" s="11"/>
    </row>
    <row r="11" spans="1:8" ht="20.25" customHeight="1">
      <c r="A11" s="14" t="s">
        <v>28</v>
      </c>
      <c r="B11" s="14"/>
      <c r="C11" s="14"/>
      <c r="D11" s="14"/>
      <c r="E11" s="14"/>
      <c r="F11" s="14"/>
      <c r="G11" s="14"/>
      <c r="H11" s="3"/>
    </row>
    <row r="12" spans="1:8" ht="206.25" customHeight="1">
      <c r="A12" s="9" t="s">
        <v>29</v>
      </c>
      <c r="B12" s="9"/>
      <c r="C12" s="9"/>
      <c r="D12" s="9"/>
      <c r="E12" s="9"/>
      <c r="F12" s="9"/>
      <c r="G12" s="9"/>
    </row>
    <row r="13" spans="1:8" ht="16.5" customHeight="1">
      <c r="A13" s="12"/>
      <c r="B13" s="12"/>
      <c r="C13" s="12"/>
      <c r="D13" s="12"/>
      <c r="E13" s="12"/>
      <c r="F13" s="12"/>
      <c r="G13" s="12"/>
    </row>
    <row r="14" spans="1:8" ht="16.5" customHeight="1">
      <c r="A14" s="8" t="s">
        <v>30</v>
      </c>
      <c r="B14" s="8"/>
      <c r="C14" s="8"/>
      <c r="D14" s="8"/>
      <c r="E14" s="8"/>
      <c r="F14" s="8"/>
      <c r="G14" s="8"/>
      <c r="H14" s="8"/>
    </row>
    <row r="15" spans="1:8" ht="16.5" customHeight="1">
      <c r="A15" s="14" t="s">
        <v>31</v>
      </c>
      <c r="B15" s="14"/>
      <c r="C15" s="14"/>
      <c r="D15" s="14"/>
      <c r="E15" s="14"/>
      <c r="F15" s="14"/>
      <c r="G15" s="14"/>
      <c r="H15" s="3"/>
    </row>
    <row r="16" spans="1:8" ht="165" customHeight="1">
      <c r="A16" s="9" t="s">
        <v>32</v>
      </c>
      <c r="B16" s="9"/>
      <c r="C16" s="9"/>
      <c r="D16" s="9"/>
      <c r="E16" s="9"/>
      <c r="F16" s="9"/>
      <c r="G16" s="9"/>
    </row>
    <row r="17" spans="1:8" ht="18" customHeight="1">
      <c r="A17" s="11"/>
      <c r="B17" s="11"/>
      <c r="C17" s="11"/>
      <c r="D17" s="11"/>
      <c r="E17" s="11"/>
      <c r="F17" s="11"/>
      <c r="G17" s="11"/>
    </row>
    <row r="18" spans="1:8" ht="16.5" customHeight="1">
      <c r="A18" s="14" t="s">
        <v>33</v>
      </c>
      <c r="B18" s="14"/>
      <c r="C18" s="14"/>
      <c r="D18" s="14"/>
      <c r="E18" s="14"/>
      <c r="F18" s="14"/>
      <c r="G18" s="14"/>
      <c r="H18" s="3"/>
    </row>
    <row r="19" spans="1:8" ht="132" customHeight="1">
      <c r="A19" s="9" t="s">
        <v>34</v>
      </c>
      <c r="B19" s="9"/>
      <c r="C19" s="9"/>
      <c r="D19" s="9"/>
      <c r="E19" s="9"/>
      <c r="F19" s="9"/>
      <c r="G19" s="9"/>
    </row>
    <row r="20" spans="1:8" ht="14.25" customHeight="1">
      <c r="A20" s="11"/>
      <c r="B20" s="11"/>
      <c r="C20" s="11"/>
      <c r="D20" s="11"/>
      <c r="E20" s="11"/>
      <c r="F20" s="11"/>
      <c r="G20" s="11"/>
    </row>
    <row r="21" spans="1:8" ht="18.649999999999999" customHeight="1">
      <c r="A21" s="14" t="s">
        <v>35</v>
      </c>
      <c r="B21" s="14"/>
      <c r="C21" s="14"/>
      <c r="D21" s="14"/>
      <c r="E21" s="14"/>
      <c r="F21" s="14"/>
      <c r="G21" s="14"/>
    </row>
    <row r="22" spans="1:8" ht="13" customHeight="1">
      <c r="A22" s="9" t="s">
        <v>36</v>
      </c>
      <c r="B22" s="9"/>
      <c r="C22" s="9"/>
      <c r="D22" s="9"/>
      <c r="E22" s="9"/>
      <c r="F22" s="9"/>
      <c r="G22" s="9"/>
    </row>
    <row r="23" spans="1:8">
      <c r="A23" s="9"/>
      <c r="B23" s="9"/>
      <c r="C23" s="9"/>
      <c r="D23" s="9"/>
      <c r="E23" s="9"/>
      <c r="F23" s="9"/>
      <c r="G23" s="9"/>
    </row>
    <row r="24" spans="1:8">
      <c r="A24" s="9"/>
      <c r="B24" s="9"/>
      <c r="C24" s="9"/>
      <c r="D24" s="9"/>
      <c r="E24" s="9"/>
      <c r="F24" s="9"/>
      <c r="G24" s="9"/>
    </row>
    <row r="25" spans="1:8">
      <c r="A25" s="9"/>
      <c r="B25" s="9"/>
      <c r="C25" s="9"/>
      <c r="D25" s="9"/>
      <c r="E25" s="9"/>
      <c r="F25" s="9"/>
      <c r="G25" s="9"/>
    </row>
    <row r="26" spans="1:8">
      <c r="A26" s="9"/>
      <c r="B26" s="9"/>
      <c r="C26" s="9"/>
      <c r="D26" s="9"/>
      <c r="E26" s="9"/>
      <c r="F26" s="9"/>
      <c r="G26" s="9"/>
    </row>
    <row r="27" spans="1:8">
      <c r="A27" s="9"/>
      <c r="B27" s="9"/>
      <c r="C27" s="9"/>
      <c r="D27" s="9"/>
      <c r="E27" s="9"/>
      <c r="F27" s="9"/>
      <c r="G27" s="9"/>
    </row>
    <row r="28" spans="1:8">
      <c r="A28" s="9"/>
      <c r="B28" s="9"/>
      <c r="C28" s="9"/>
      <c r="D28" s="9"/>
      <c r="E28" s="9"/>
      <c r="F28" s="9"/>
      <c r="G28" s="9"/>
    </row>
    <row r="29" spans="1:8">
      <c r="A29" s="9"/>
      <c r="B29" s="9"/>
      <c r="C29" s="9"/>
      <c r="D29" s="9"/>
      <c r="E29" s="9"/>
      <c r="F29" s="9"/>
      <c r="G29" s="9"/>
    </row>
    <row r="30" spans="1:8">
      <c r="A30" s="9"/>
      <c r="B30" s="9"/>
      <c r="C30" s="9"/>
      <c r="D30" s="9"/>
      <c r="E30" s="9"/>
      <c r="F30" s="9"/>
      <c r="G30" s="9"/>
    </row>
    <row r="31" spans="1:8">
      <c r="A31" s="9"/>
      <c r="B31" s="9"/>
      <c r="C31" s="9"/>
      <c r="D31" s="9"/>
      <c r="E31" s="9"/>
      <c r="F31" s="9"/>
      <c r="G31" s="9"/>
    </row>
    <row r="32" spans="1:8">
      <c r="A32" s="9"/>
      <c r="B32" s="9"/>
      <c r="C32" s="9"/>
      <c r="D32" s="9"/>
      <c r="E32" s="9"/>
      <c r="F32" s="9"/>
      <c r="G32" s="9"/>
    </row>
    <row r="33" spans="1:7" ht="44.25" customHeight="1">
      <c r="A33" s="9"/>
      <c r="B33" s="9"/>
      <c r="C33" s="9"/>
      <c r="D33" s="9"/>
      <c r="E33" s="9"/>
      <c r="F33" s="9"/>
      <c r="G33" s="9"/>
    </row>
  </sheetData>
  <mergeCells count="17">
    <mergeCell ref="A16:G16"/>
    <mergeCell ref="A18:G18"/>
    <mergeCell ref="A19:G19"/>
    <mergeCell ref="A21:G21"/>
    <mergeCell ref="A22:G33"/>
    <mergeCell ref="A8:G8"/>
    <mergeCell ref="A9:G9"/>
    <mergeCell ref="A11:G11"/>
    <mergeCell ref="A12:G12"/>
    <mergeCell ref="A14:H14"/>
    <mergeCell ref="A15:G15"/>
    <mergeCell ref="A1:H1"/>
    <mergeCell ref="A2:H2"/>
    <mergeCell ref="A3:G3"/>
    <mergeCell ref="A4:H4"/>
    <mergeCell ref="A5:G5"/>
    <mergeCell ref="A6:G6"/>
  </mergeCells>
  <phoneticPr fontId="8"/>
  <pageMargins left="0.70000000000000007" right="0.70000000000000007" top="0.75" bottom="0.75" header="0.30000000000000004" footer="0.30000000000000004"/>
  <pageSetup paperSize="0" scale="82" fitToWidth="0" fitToHeight="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E13C-A44A-4824-9E86-89944C1DFAD1}">
  <dimension ref="A1:G46"/>
  <sheetViews>
    <sheetView workbookViewId="0"/>
  </sheetViews>
  <sheetFormatPr defaultColWidth="8.3984375" defaultRowHeight="13"/>
  <cols>
    <col min="1" max="1" width="21" style="1" customWidth="1"/>
    <col min="2" max="2" width="18.59765625" style="1" customWidth="1"/>
    <col min="3" max="3" width="19.19921875" style="1" customWidth="1"/>
    <col min="4" max="4" width="19.5" style="1" customWidth="1"/>
    <col min="5" max="5" width="10.5" style="1" customWidth="1"/>
    <col min="6" max="6" width="7.5" style="1" customWidth="1"/>
    <col min="7" max="7" width="8.3984375" style="2" customWidth="1"/>
    <col min="8" max="16384" width="8.3984375" style="2"/>
  </cols>
  <sheetData>
    <row r="1" spans="1:7" ht="33" customHeight="1">
      <c r="A1" s="8" t="s">
        <v>37</v>
      </c>
      <c r="B1" s="8"/>
      <c r="C1" s="8"/>
      <c r="D1" s="8"/>
      <c r="E1" s="8"/>
      <c r="F1" s="8"/>
    </row>
    <row r="2" spans="1:7" ht="18.649999999999999" customHeight="1">
      <c r="A2" s="15" t="s">
        <v>38</v>
      </c>
      <c r="B2" s="15" t="s">
        <v>39</v>
      </c>
      <c r="C2" s="16" t="s">
        <v>40</v>
      </c>
      <c r="D2" s="17" t="s">
        <v>41</v>
      </c>
      <c r="E2" s="17" t="s">
        <v>42</v>
      </c>
    </row>
    <row r="3" spans="1:7" ht="18.649999999999999" customHeight="1">
      <c r="A3" s="9" t="s">
        <v>43</v>
      </c>
      <c r="B3" s="35">
        <f>SUM(D3:D4)</f>
        <v>11801500</v>
      </c>
      <c r="C3" s="18" t="s">
        <v>44</v>
      </c>
      <c r="D3" s="19">
        <v>2201500</v>
      </c>
      <c r="E3" s="20">
        <f>D3/$B$3</f>
        <v>0.18654408337923145</v>
      </c>
    </row>
    <row r="4" spans="1:7" ht="19" customHeight="1">
      <c r="A4" s="9"/>
      <c r="B4" s="35"/>
      <c r="C4" s="18" t="s">
        <v>45</v>
      </c>
      <c r="D4" s="19">
        <v>9600000</v>
      </c>
      <c r="E4" s="20">
        <f>D4/$B$3</f>
        <v>0.81345591662076855</v>
      </c>
    </row>
    <row r="5" spans="1:7" ht="19" customHeight="1">
      <c r="A5" s="9" t="s">
        <v>46</v>
      </c>
      <c r="B5" s="35">
        <v>26600000</v>
      </c>
      <c r="C5" s="18" t="s">
        <v>47</v>
      </c>
      <c r="D5" s="21">
        <v>6600000</v>
      </c>
      <c r="E5" s="22">
        <f>D5/$B$5</f>
        <v>0.24812030075187969</v>
      </c>
    </row>
    <row r="6" spans="1:7" ht="19" customHeight="1">
      <c r="A6" s="9"/>
      <c r="B6" s="35"/>
      <c r="C6" s="18" t="s">
        <v>48</v>
      </c>
      <c r="D6" s="23">
        <v>16000000</v>
      </c>
      <c r="E6" s="22">
        <f>D6/$B$5</f>
        <v>0.60150375939849621</v>
      </c>
    </row>
    <row r="7" spans="1:7" ht="19" customHeight="1">
      <c r="A7" s="36" t="s">
        <v>49</v>
      </c>
      <c r="B7" s="37">
        <v>40150000</v>
      </c>
      <c r="C7" s="1" t="s">
        <v>44</v>
      </c>
      <c r="D7" s="24">
        <v>11350000</v>
      </c>
      <c r="E7" s="25">
        <f>D7/$B$7</f>
        <v>0.28268991282689915</v>
      </c>
    </row>
    <row r="8" spans="1:7" ht="19" customHeight="1">
      <c r="A8" s="36"/>
      <c r="B8" s="37"/>
      <c r="C8" s="18" t="s">
        <v>45</v>
      </c>
      <c r="D8" s="26">
        <v>28800000</v>
      </c>
      <c r="E8" s="22">
        <f>D8/$B$7</f>
        <v>0.71731008717310085</v>
      </c>
    </row>
    <row r="9" spans="1:7">
      <c r="A9" s="27"/>
      <c r="B9" s="27"/>
      <c r="C9" s="28"/>
      <c r="D9" s="27"/>
      <c r="E9" s="27"/>
      <c r="F9" s="27"/>
    </row>
    <row r="10" spans="1:7">
      <c r="A10" s="29" t="s">
        <v>50</v>
      </c>
      <c r="B10" s="29"/>
      <c r="C10" s="29"/>
      <c r="D10" s="29"/>
      <c r="E10" s="29"/>
      <c r="F10" s="27"/>
    </row>
    <row r="11" spans="1:7" ht="13" customHeight="1">
      <c r="A11" s="29" t="s">
        <v>51</v>
      </c>
      <c r="B11" s="29" t="s">
        <v>52</v>
      </c>
      <c r="C11" s="29" t="s">
        <v>53</v>
      </c>
      <c r="E11" s="29" t="s">
        <v>54</v>
      </c>
      <c r="F11" s="27"/>
    </row>
    <row r="12" spans="1:7" ht="13" customHeight="1">
      <c r="A12" s="30" t="s">
        <v>44</v>
      </c>
      <c r="B12" s="31">
        <v>50000</v>
      </c>
      <c r="C12" s="32">
        <v>46</v>
      </c>
      <c r="D12" s="32"/>
      <c r="E12" s="32">
        <f>B12*C12</f>
        <v>2300000</v>
      </c>
      <c r="F12" s="27"/>
    </row>
    <row r="13" spans="1:7" ht="13" customHeight="1">
      <c r="A13" s="30" t="s">
        <v>48</v>
      </c>
      <c r="B13" s="33">
        <v>4800000</v>
      </c>
      <c r="C13" s="32">
        <v>2</v>
      </c>
      <c r="D13" s="32"/>
      <c r="E13" s="32">
        <f>B13*C13</f>
        <v>9600000</v>
      </c>
      <c r="F13" s="27"/>
    </row>
    <row r="14" spans="1:7" ht="13" customHeight="1">
      <c r="A14" s="9" t="s">
        <v>55</v>
      </c>
      <c r="B14" s="9"/>
      <c r="C14" s="9"/>
      <c r="D14" s="9"/>
      <c r="E14" s="9"/>
      <c r="F14" s="27"/>
      <c r="G14" s="34"/>
    </row>
    <row r="15" spans="1:7" ht="13" customHeight="1">
      <c r="A15" s="9"/>
      <c r="B15" s="9"/>
      <c r="C15" s="9"/>
      <c r="D15" s="9"/>
      <c r="E15" s="9"/>
      <c r="F15" s="27"/>
    </row>
    <row r="16" spans="1:7" ht="13" customHeight="1">
      <c r="A16" s="9"/>
      <c r="B16" s="9"/>
      <c r="C16" s="9"/>
      <c r="D16" s="9"/>
      <c r="E16" s="9"/>
      <c r="F16" s="27"/>
    </row>
    <row r="17" spans="1:6" ht="13" customHeight="1">
      <c r="A17" s="9"/>
      <c r="B17" s="9"/>
      <c r="C17" s="9"/>
      <c r="D17" s="9"/>
      <c r="E17" s="9"/>
      <c r="F17" s="27"/>
    </row>
    <row r="18" spans="1:6" ht="63" customHeight="1">
      <c r="A18" s="9"/>
      <c r="B18" s="9"/>
      <c r="C18" s="9"/>
      <c r="D18" s="9"/>
      <c r="E18" s="9"/>
      <c r="F18" s="27"/>
    </row>
    <row r="19" spans="1:6" ht="13" customHeight="1"/>
    <row r="20" spans="1:6">
      <c r="A20" s="29" t="s">
        <v>56</v>
      </c>
      <c r="B20" s="29"/>
      <c r="C20" s="29"/>
      <c r="D20" s="29"/>
      <c r="E20" s="29"/>
    </row>
    <row r="21" spans="1:6">
      <c r="A21" s="29" t="s">
        <v>51</v>
      </c>
      <c r="B21" s="29" t="s">
        <v>57</v>
      </c>
      <c r="C21" s="29" t="s">
        <v>53</v>
      </c>
      <c r="D21" s="29"/>
      <c r="E21" s="29" t="s">
        <v>54</v>
      </c>
    </row>
    <row r="22" spans="1:6">
      <c r="A22" s="30" t="s">
        <v>44</v>
      </c>
      <c r="B22" s="32">
        <v>50000</v>
      </c>
      <c r="C22" s="32">
        <v>132</v>
      </c>
      <c r="D22" s="32"/>
      <c r="E22" s="32">
        <f>B22*C22</f>
        <v>6600000</v>
      </c>
    </row>
    <row r="23" spans="1:6">
      <c r="A23" s="30" t="s">
        <v>45</v>
      </c>
      <c r="B23" s="32">
        <v>3800000</v>
      </c>
      <c r="C23" s="32">
        <v>3</v>
      </c>
      <c r="D23" s="32"/>
      <c r="E23" s="32">
        <f>B23*C23</f>
        <v>11400000</v>
      </c>
    </row>
    <row r="24" spans="1:6">
      <c r="A24" s="9" t="s">
        <v>58</v>
      </c>
      <c r="B24" s="9"/>
      <c r="C24" s="9"/>
      <c r="D24" s="9"/>
      <c r="E24" s="9"/>
    </row>
    <row r="25" spans="1:6">
      <c r="A25" s="9"/>
      <c r="B25" s="9"/>
      <c r="C25" s="9"/>
      <c r="D25" s="9"/>
      <c r="E25" s="9"/>
    </row>
    <row r="26" spans="1:6">
      <c r="A26" s="9"/>
      <c r="B26" s="9"/>
      <c r="C26" s="9"/>
      <c r="D26" s="9"/>
      <c r="E26" s="9"/>
    </row>
    <row r="27" spans="1:6">
      <c r="A27" s="9"/>
      <c r="B27" s="9"/>
      <c r="C27" s="9"/>
      <c r="D27" s="9"/>
      <c r="E27" s="9"/>
    </row>
    <row r="28" spans="1:6" ht="7.5" customHeight="1">
      <c r="A28" s="9"/>
      <c r="B28" s="9"/>
      <c r="C28" s="9"/>
      <c r="D28" s="9"/>
      <c r="E28" s="9"/>
    </row>
    <row r="30" spans="1:6">
      <c r="A30" s="29" t="s">
        <v>59</v>
      </c>
      <c r="B30" s="29"/>
      <c r="C30" s="29"/>
      <c r="D30" s="29"/>
      <c r="E30" s="29"/>
    </row>
    <row r="31" spans="1:6">
      <c r="A31" s="29" t="s">
        <v>60</v>
      </c>
      <c r="B31" s="29" t="s">
        <v>57</v>
      </c>
      <c r="C31" s="29" t="s">
        <v>53</v>
      </c>
      <c r="D31" s="29"/>
      <c r="E31" s="29" t="s">
        <v>54</v>
      </c>
    </row>
    <row r="32" spans="1:6">
      <c r="A32" s="30" t="s">
        <v>44</v>
      </c>
      <c r="B32" s="32">
        <v>50000</v>
      </c>
      <c r="C32" s="32">
        <v>227</v>
      </c>
      <c r="D32" s="32"/>
      <c r="E32" s="32">
        <f>B32*C32</f>
        <v>11350000</v>
      </c>
    </row>
    <row r="33" spans="1:5">
      <c r="A33" s="30" t="s">
        <v>45</v>
      </c>
      <c r="B33" s="32">
        <v>4800000</v>
      </c>
      <c r="C33" s="32">
        <v>6</v>
      </c>
      <c r="D33" s="32"/>
      <c r="E33" s="32">
        <f>B33*C33</f>
        <v>28800000</v>
      </c>
    </row>
    <row r="34" spans="1:5" ht="13" customHeight="1">
      <c r="A34" s="9" t="s">
        <v>61</v>
      </c>
      <c r="B34" s="9"/>
      <c r="C34" s="9"/>
      <c r="D34" s="9"/>
      <c r="E34" s="9"/>
    </row>
    <row r="35" spans="1:5">
      <c r="A35" s="9"/>
      <c r="B35" s="9"/>
      <c r="C35" s="9"/>
      <c r="D35" s="9"/>
      <c r="E35" s="9"/>
    </row>
    <row r="36" spans="1:5">
      <c r="A36" s="9"/>
      <c r="B36" s="9"/>
      <c r="C36" s="9"/>
      <c r="D36" s="9"/>
      <c r="E36" s="9"/>
    </row>
    <row r="37" spans="1:5">
      <c r="A37" s="9"/>
      <c r="B37" s="9"/>
      <c r="C37" s="9"/>
      <c r="D37" s="9"/>
      <c r="E37" s="9"/>
    </row>
    <row r="38" spans="1:5">
      <c r="A38" s="9"/>
      <c r="B38" s="9"/>
      <c r="C38" s="9"/>
      <c r="D38" s="9"/>
      <c r="E38" s="9"/>
    </row>
    <row r="39" spans="1:5" hidden="1">
      <c r="A39" s="9"/>
      <c r="B39" s="9"/>
      <c r="C39" s="9"/>
      <c r="D39" s="9"/>
      <c r="E39" s="9"/>
    </row>
    <row r="40" spans="1:5" hidden="1">
      <c r="A40" s="9"/>
      <c r="B40" s="9"/>
      <c r="C40" s="9"/>
      <c r="D40" s="9"/>
      <c r="E40" s="9"/>
    </row>
    <row r="41" spans="1:5" hidden="1">
      <c r="A41" s="9"/>
      <c r="B41" s="9"/>
      <c r="C41" s="9"/>
      <c r="D41" s="9"/>
      <c r="E41" s="9"/>
    </row>
    <row r="43" spans="1:5" s="2" customFormat="1">
      <c r="A43" s="38" t="s">
        <v>62</v>
      </c>
      <c r="B43" s="38"/>
      <c r="C43" s="38"/>
      <c r="D43" s="38"/>
      <c r="E43" s="38"/>
    </row>
    <row r="44" spans="1:5" s="2" customFormat="1" ht="149.25" customHeight="1">
      <c r="A44" s="39" t="s">
        <v>63</v>
      </c>
      <c r="B44" s="39"/>
      <c r="C44" s="39"/>
      <c r="D44" s="39"/>
      <c r="E44" s="39"/>
    </row>
    <row r="45" spans="1:5" s="2" customFormat="1" ht="138" customHeight="1">
      <c r="A45" s="39" t="s">
        <v>64</v>
      </c>
      <c r="B45" s="39"/>
      <c r="C45" s="39"/>
      <c r="D45" s="39"/>
      <c r="E45" s="39"/>
    </row>
    <row r="46" spans="1:5" s="2" customFormat="1" ht="130.5" customHeight="1">
      <c r="A46" s="39" t="s">
        <v>65</v>
      </c>
      <c r="B46" s="39"/>
      <c r="C46" s="39"/>
      <c r="D46" s="39"/>
      <c r="E46" s="39"/>
    </row>
  </sheetData>
  <mergeCells count="14">
    <mergeCell ref="A46:E46"/>
    <mergeCell ref="A14:E18"/>
    <mergeCell ref="A24:E28"/>
    <mergeCell ref="A34:E41"/>
    <mergeCell ref="A43:E43"/>
    <mergeCell ref="A44:E44"/>
    <mergeCell ref="A45:E45"/>
    <mergeCell ref="A1:F1"/>
    <mergeCell ref="A3:A4"/>
    <mergeCell ref="B3:B4"/>
    <mergeCell ref="A5:A6"/>
    <mergeCell ref="B5:B6"/>
    <mergeCell ref="A7:A8"/>
    <mergeCell ref="B7:B8"/>
  </mergeCells>
  <phoneticPr fontId="8"/>
  <pageMargins left="0.70000000000000007" right="0.70000000000000007" top="0.75" bottom="0.75" header="0.30000000000000004" footer="0.30000000000000004"/>
  <pageSetup paperSize="0" scale="96" fitToWidth="0" fitToHeight="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DA2497-E9F8-4974-810F-AF7A4CFEFFEA}">
  <dimension ref="A1:H24"/>
  <sheetViews>
    <sheetView workbookViewId="0"/>
  </sheetViews>
  <sheetFormatPr defaultColWidth="8.3984375" defaultRowHeight="13"/>
  <cols>
    <col min="1" max="1" width="18.69921875" style="2" customWidth="1"/>
    <col min="2" max="2" width="12.69921875" style="2" customWidth="1"/>
    <col min="3" max="3" width="6" style="2" customWidth="1"/>
    <col min="4" max="4" width="9.59765625" style="2" customWidth="1"/>
    <col min="5" max="5" width="9.3984375" style="2" customWidth="1"/>
    <col min="6" max="6" width="19.19921875" style="2" customWidth="1"/>
    <col min="7" max="7" width="37.8984375" style="2" customWidth="1"/>
    <col min="8" max="8" width="2.5" style="2" customWidth="1"/>
    <col min="9" max="9" width="8.3984375" style="2" customWidth="1"/>
    <col min="10" max="16384" width="8.3984375" style="2"/>
  </cols>
  <sheetData>
    <row r="1" spans="1:8" ht="16" customHeight="1">
      <c r="A1" s="1" t="s">
        <v>66</v>
      </c>
      <c r="B1" s="1"/>
      <c r="C1" s="1"/>
      <c r="D1" s="1"/>
      <c r="E1" s="1"/>
      <c r="F1" s="1"/>
      <c r="G1" s="1"/>
      <c r="H1" s="1"/>
    </row>
    <row r="2" spans="1:8">
      <c r="A2" s="40" t="s">
        <v>67</v>
      </c>
      <c r="B2" s="41">
        <v>0</v>
      </c>
      <c r="C2" s="1"/>
      <c r="D2" s="1"/>
      <c r="E2" s="1"/>
      <c r="F2" s="1"/>
      <c r="G2" s="1"/>
      <c r="H2" s="1"/>
    </row>
    <row r="3" spans="1:8" ht="16.5" customHeight="1">
      <c r="A3" s="3"/>
      <c r="B3" s="3"/>
      <c r="C3" s="3"/>
      <c r="D3" s="3"/>
      <c r="E3" s="3"/>
      <c r="F3" s="3"/>
      <c r="G3" s="3"/>
      <c r="H3" s="3"/>
    </row>
    <row r="4" spans="1:8" ht="16.5" customHeight="1">
      <c r="A4" s="61" t="s">
        <v>68</v>
      </c>
      <c r="B4" s="61"/>
      <c r="C4" s="61"/>
      <c r="D4" s="61"/>
      <c r="E4" s="61"/>
      <c r="F4" s="61"/>
      <c r="G4" s="61"/>
      <c r="H4" s="61"/>
    </row>
    <row r="5" spans="1:8" ht="16.5" customHeight="1">
      <c r="A5" s="61" t="s">
        <v>69</v>
      </c>
      <c r="B5" s="61"/>
      <c r="C5" s="61"/>
      <c r="D5" s="61"/>
      <c r="E5" s="61"/>
      <c r="F5" s="61"/>
      <c r="G5" s="61"/>
      <c r="H5" s="61"/>
    </row>
    <row r="6" spans="1:8" ht="75.75" customHeight="1">
      <c r="A6" s="39" t="s">
        <v>70</v>
      </c>
      <c r="B6" s="39"/>
      <c r="C6" s="39"/>
      <c r="D6" s="39"/>
      <c r="E6" s="39"/>
      <c r="F6" s="39"/>
      <c r="G6" s="39"/>
      <c r="H6" s="39"/>
    </row>
    <row r="7" spans="1:8" ht="16.5" customHeight="1">
      <c r="A7" s="62" t="s">
        <v>71</v>
      </c>
      <c r="B7" s="62"/>
      <c r="C7" s="62"/>
      <c r="D7" s="62"/>
      <c r="E7" s="62"/>
      <c r="F7" s="62"/>
      <c r="G7" s="62"/>
      <c r="H7" s="62"/>
    </row>
    <row r="8" spans="1:8" ht="110.5" customHeight="1">
      <c r="A8" s="39" t="s">
        <v>72</v>
      </c>
      <c r="B8" s="39"/>
      <c r="C8" s="39"/>
      <c r="D8" s="39"/>
      <c r="E8" s="39"/>
      <c r="F8" s="39"/>
      <c r="G8" s="39"/>
      <c r="H8" s="39"/>
    </row>
    <row r="9" spans="1:8">
      <c r="A9" s="3"/>
      <c r="B9" s="3"/>
      <c r="C9" s="3"/>
      <c r="D9" s="3"/>
      <c r="E9" s="3"/>
      <c r="F9" s="3"/>
      <c r="G9" s="3"/>
      <c r="H9" s="3"/>
    </row>
    <row r="10" spans="1:8" ht="17.149999999999999" customHeight="1">
      <c r="A10" s="8" t="s">
        <v>73</v>
      </c>
      <c r="B10" s="8"/>
      <c r="C10" s="8"/>
      <c r="D10" s="8"/>
      <c r="E10" s="8"/>
      <c r="F10" s="8"/>
      <c r="G10" s="8"/>
      <c r="H10" s="8"/>
    </row>
    <row r="11" spans="1:8" ht="18.649999999999999" customHeight="1">
      <c r="A11" s="42" t="s">
        <v>74</v>
      </c>
      <c r="B11" s="43" t="s">
        <v>75</v>
      </c>
      <c r="C11" s="44" t="s">
        <v>76</v>
      </c>
      <c r="D11" s="45" t="s">
        <v>77</v>
      </c>
      <c r="E11" s="42" t="s">
        <v>78</v>
      </c>
      <c r="F11" s="44" t="s">
        <v>79</v>
      </c>
      <c r="G11" s="44" t="s">
        <v>80</v>
      </c>
      <c r="H11" s="1"/>
    </row>
    <row r="12" spans="1:8" ht="18.649999999999999" customHeight="1">
      <c r="A12" s="36" t="s">
        <v>43</v>
      </c>
      <c r="B12" s="46" t="s">
        <v>81</v>
      </c>
      <c r="C12" s="47">
        <v>1</v>
      </c>
      <c r="D12" s="48">
        <v>250000</v>
      </c>
      <c r="E12" s="48">
        <v>12</v>
      </c>
      <c r="F12" s="49">
        <f>C12*D12*E12</f>
        <v>3000000</v>
      </c>
      <c r="G12" s="50"/>
      <c r="H12" s="1"/>
    </row>
    <row r="13" spans="1:8" ht="18.649999999999999" customHeight="1">
      <c r="A13" s="36"/>
      <c r="B13" s="51" t="s">
        <v>82</v>
      </c>
      <c r="C13" s="47">
        <v>3</v>
      </c>
      <c r="D13" s="48">
        <v>250000</v>
      </c>
      <c r="E13" s="48">
        <v>12</v>
      </c>
      <c r="F13" s="49">
        <v>9000000</v>
      </c>
      <c r="G13" s="52" t="s">
        <v>83</v>
      </c>
      <c r="H13" s="1"/>
    </row>
    <row r="14" spans="1:8" ht="18.649999999999999" customHeight="1">
      <c r="A14" s="36"/>
      <c r="B14" s="51" t="s">
        <v>84</v>
      </c>
      <c r="C14" s="47">
        <v>3</v>
      </c>
      <c r="D14" s="48">
        <v>250000</v>
      </c>
      <c r="E14" s="48">
        <v>12</v>
      </c>
      <c r="F14" s="49">
        <v>9000000</v>
      </c>
      <c r="G14" s="53" t="s">
        <v>85</v>
      </c>
      <c r="H14" s="1"/>
    </row>
    <row r="15" spans="1:8" ht="18.649999999999999" customHeight="1">
      <c r="A15" s="54"/>
      <c r="B15" s="46" t="s">
        <v>86</v>
      </c>
      <c r="C15" s="47">
        <v>7</v>
      </c>
      <c r="D15" s="48">
        <v>1750000</v>
      </c>
      <c r="E15" s="48">
        <v>12</v>
      </c>
      <c r="F15" s="49">
        <v>21000000</v>
      </c>
      <c r="G15" s="52"/>
      <c r="H15" s="1"/>
    </row>
    <row r="16" spans="1:8" ht="18.649999999999999" customHeight="1">
      <c r="A16" s="9" t="s">
        <v>46</v>
      </c>
      <c r="B16" s="46" t="s">
        <v>81</v>
      </c>
      <c r="C16" s="47">
        <v>1</v>
      </c>
      <c r="D16" s="48">
        <v>250000</v>
      </c>
      <c r="E16" s="48">
        <v>12</v>
      </c>
      <c r="F16" s="49">
        <f>C16*D16*E16</f>
        <v>3000000</v>
      </c>
      <c r="G16" s="28"/>
      <c r="H16" s="1"/>
    </row>
    <row r="17" spans="1:8" ht="18.649999999999999" customHeight="1">
      <c r="A17" s="9"/>
      <c r="B17" s="51" t="s">
        <v>82</v>
      </c>
      <c r="C17" s="47">
        <v>3</v>
      </c>
      <c r="D17" s="48">
        <v>250000</v>
      </c>
      <c r="E17" s="48">
        <v>12</v>
      </c>
      <c r="F17" s="49">
        <v>9000000</v>
      </c>
      <c r="G17" s="55"/>
      <c r="H17" s="1"/>
    </row>
    <row r="18" spans="1:8" ht="18.649999999999999" customHeight="1">
      <c r="A18" s="9"/>
      <c r="B18" s="51" t="s">
        <v>87</v>
      </c>
      <c r="C18" s="47">
        <v>3</v>
      </c>
      <c r="D18" s="48">
        <v>250000</v>
      </c>
      <c r="E18" s="48">
        <v>12</v>
      </c>
      <c r="F18" s="49">
        <v>9000000</v>
      </c>
      <c r="G18" s="55"/>
      <c r="H18" s="1"/>
    </row>
    <row r="19" spans="1:8" ht="18.649999999999999" customHeight="1">
      <c r="A19" s="9"/>
      <c r="B19" s="46" t="s">
        <v>86</v>
      </c>
      <c r="C19" s="47">
        <v>7</v>
      </c>
      <c r="D19" s="48">
        <v>1750000</v>
      </c>
      <c r="E19" s="48">
        <v>12</v>
      </c>
      <c r="F19" s="49">
        <v>21000000</v>
      </c>
      <c r="G19" s="55"/>
      <c r="H19" s="1"/>
    </row>
    <row r="20" spans="1:8" ht="18.649999999999999" customHeight="1">
      <c r="A20" s="9" t="s">
        <v>49</v>
      </c>
      <c r="B20" s="46" t="s">
        <v>81</v>
      </c>
      <c r="C20" s="47">
        <v>1</v>
      </c>
      <c r="D20" s="48">
        <v>250000</v>
      </c>
      <c r="E20" s="48">
        <v>12</v>
      </c>
      <c r="F20" s="49">
        <f>C20*D20*E20</f>
        <v>3000000</v>
      </c>
      <c r="G20" s="32"/>
      <c r="H20" s="1"/>
    </row>
    <row r="21" spans="1:8" ht="18.649999999999999" customHeight="1">
      <c r="A21" s="9"/>
      <c r="B21" s="51" t="s">
        <v>82</v>
      </c>
      <c r="C21" s="47">
        <v>3</v>
      </c>
      <c r="D21" s="48">
        <v>250000</v>
      </c>
      <c r="E21" s="48">
        <v>12</v>
      </c>
      <c r="F21" s="49">
        <v>9000000</v>
      </c>
      <c r="G21" s="55"/>
      <c r="H21" s="1"/>
    </row>
    <row r="22" spans="1:8" ht="18.649999999999999" customHeight="1">
      <c r="A22" s="9"/>
      <c r="B22" s="51" t="s">
        <v>87</v>
      </c>
      <c r="C22" s="47">
        <v>3</v>
      </c>
      <c r="D22" s="48">
        <v>250000</v>
      </c>
      <c r="E22" s="48">
        <v>12</v>
      </c>
      <c r="F22" s="49">
        <v>9000000</v>
      </c>
      <c r="G22" s="55"/>
      <c r="H22" s="1"/>
    </row>
    <row r="23" spans="1:8" ht="18.649999999999999" customHeight="1">
      <c r="A23" s="9"/>
      <c r="B23" s="56" t="s">
        <v>86</v>
      </c>
      <c r="C23" s="57">
        <v>7</v>
      </c>
      <c r="D23" s="58">
        <v>1750000</v>
      </c>
      <c r="E23" s="58">
        <v>12</v>
      </c>
      <c r="F23" s="59">
        <v>21000000</v>
      </c>
      <c r="G23" s="60"/>
      <c r="H23" s="1"/>
    </row>
    <row r="24" spans="1:8" ht="60" customHeight="1">
      <c r="A24" s="39" t="s">
        <v>88</v>
      </c>
      <c r="B24" s="39"/>
      <c r="C24" s="39"/>
      <c r="D24" s="39"/>
      <c r="E24" s="39"/>
      <c r="F24" s="39"/>
      <c r="G24" s="39"/>
      <c r="H24" s="39"/>
    </row>
  </sheetData>
  <mergeCells count="10">
    <mergeCell ref="A12:A14"/>
    <mergeCell ref="A16:A19"/>
    <mergeCell ref="A20:A23"/>
    <mergeCell ref="A24:H24"/>
    <mergeCell ref="A4:H4"/>
    <mergeCell ref="A5:H5"/>
    <mergeCell ref="A6:H6"/>
    <mergeCell ref="A7:H7"/>
    <mergeCell ref="A8:H8"/>
    <mergeCell ref="A10:H10"/>
  </mergeCells>
  <phoneticPr fontId="8"/>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0BF76-1F57-443D-9F75-68AEC2BA7F70}">
  <sheetPr>
    <pageSetUpPr fitToPage="1"/>
  </sheetPr>
  <dimension ref="A1:IR32"/>
  <sheetViews>
    <sheetView workbookViewId="0"/>
  </sheetViews>
  <sheetFormatPr defaultRowHeight="13"/>
  <cols>
    <col min="1" max="1" width="29.09765625" style="63" bestFit="1" customWidth="1"/>
    <col min="2" max="14" width="15.59765625" style="63" customWidth="1"/>
    <col min="15" max="15" width="45.09765625" style="63" customWidth="1"/>
    <col min="16" max="26" width="16.5" style="63" customWidth="1"/>
    <col min="27" max="252" width="7.8984375" style="63" customWidth="1"/>
    <col min="253" max="253" width="58.296875" style="63" bestFit="1" customWidth="1"/>
    <col min="254" max="255" width="7.5" style="63" bestFit="1" customWidth="1"/>
    <col min="256" max="256" width="7.796875" style="63" bestFit="1" customWidth="1"/>
    <col min="257" max="257" width="7.5" style="63" bestFit="1" customWidth="1"/>
    <col min="258" max="259" width="7.796875" style="63" bestFit="1" customWidth="1"/>
    <col min="260" max="260" width="17.796875" style="63" bestFit="1" customWidth="1"/>
    <col min="261" max="263" width="8.796875" style="63" bestFit="1" customWidth="1"/>
    <col min="264" max="264" width="9.09765625" style="63" bestFit="1" customWidth="1"/>
    <col min="265" max="265" width="8.796875" style="63" bestFit="1" customWidth="1"/>
    <col min="266" max="266" width="7.8984375" style="63" bestFit="1" customWidth="1"/>
    <col min="267" max="268" width="17.796875" style="63" bestFit="1" customWidth="1"/>
    <col min="269" max="270" width="15.59765625" style="63" bestFit="1" customWidth="1"/>
    <col min="271" max="282" width="16.5" style="63" customWidth="1"/>
    <col min="283" max="508" width="7.8984375" style="63" customWidth="1"/>
    <col min="509" max="509" width="58.296875" style="63" bestFit="1" customWidth="1"/>
    <col min="510" max="511" width="7.5" style="63" bestFit="1" customWidth="1"/>
    <col min="512" max="512" width="7.796875" style="63" bestFit="1" customWidth="1"/>
    <col min="513" max="513" width="7.5" style="63" bestFit="1" customWidth="1"/>
    <col min="514" max="515" width="7.796875" style="63" bestFit="1" customWidth="1"/>
    <col min="516" max="516" width="17.796875" style="63" bestFit="1" customWidth="1"/>
    <col min="517" max="519" width="8.796875" style="63" bestFit="1" customWidth="1"/>
    <col min="520" max="520" width="9.09765625" style="63" bestFit="1" customWidth="1"/>
    <col min="521" max="521" width="8.796875" style="63" bestFit="1" customWidth="1"/>
    <col min="522" max="522" width="7.8984375" style="63" bestFit="1" customWidth="1"/>
    <col min="523" max="524" width="17.796875" style="63" bestFit="1" customWidth="1"/>
    <col min="525" max="526" width="15.59765625" style="63" bestFit="1" customWidth="1"/>
    <col min="527" max="538" width="16.5" style="63" customWidth="1"/>
    <col min="539" max="764" width="7.8984375" style="63" customWidth="1"/>
    <col min="765" max="765" width="58.296875" style="63" bestFit="1" customWidth="1"/>
    <col min="766" max="767" width="7.5" style="63" bestFit="1" customWidth="1"/>
    <col min="768" max="768" width="7.796875" style="63" bestFit="1" customWidth="1"/>
    <col min="769" max="769" width="7.5" style="63" bestFit="1" customWidth="1"/>
    <col min="770" max="771" width="7.796875" style="63" bestFit="1" customWidth="1"/>
    <col min="772" max="772" width="17.796875" style="63" bestFit="1" customWidth="1"/>
    <col min="773" max="775" width="8.796875" style="63" bestFit="1" customWidth="1"/>
    <col min="776" max="776" width="9.09765625" style="63" bestFit="1" customWidth="1"/>
    <col min="777" max="777" width="8.796875" style="63" bestFit="1" customWidth="1"/>
    <col min="778" max="778" width="7.8984375" style="63" bestFit="1" customWidth="1"/>
    <col min="779" max="780" width="17.796875" style="63" bestFit="1" customWidth="1"/>
    <col min="781" max="782" width="15.59765625" style="63" bestFit="1" customWidth="1"/>
    <col min="783" max="794" width="16.5" style="63" customWidth="1"/>
    <col min="795" max="1020" width="7.8984375" style="63" customWidth="1"/>
    <col min="1021" max="1021" width="58.296875" style="63" bestFit="1" customWidth="1"/>
    <col min="1022" max="1023" width="7.5" style="63" bestFit="1" customWidth="1"/>
    <col min="1024" max="1024" width="7.796875" style="63" bestFit="1" customWidth="1"/>
    <col min="1025" max="1025" width="7.5" style="63" bestFit="1" customWidth="1"/>
    <col min="1026" max="1027" width="7.796875" style="63" bestFit="1" customWidth="1"/>
    <col min="1028" max="1028" width="17.796875" style="63" bestFit="1" customWidth="1"/>
    <col min="1029" max="1031" width="8.796875" style="63" bestFit="1" customWidth="1"/>
    <col min="1032" max="1032" width="9.09765625" style="63" bestFit="1" customWidth="1"/>
    <col min="1033" max="1033" width="8.796875" style="63" bestFit="1" customWidth="1"/>
    <col min="1034" max="1034" width="7.8984375" style="63" bestFit="1" customWidth="1"/>
    <col min="1035" max="1036" width="17.796875" style="63" bestFit="1" customWidth="1"/>
    <col min="1037" max="1038" width="15.59765625" style="63" bestFit="1" customWidth="1"/>
    <col min="1039" max="1050" width="16.5" style="63" customWidth="1"/>
    <col min="1051" max="1276" width="7.8984375" style="63" customWidth="1"/>
    <col min="1277" max="1277" width="58.296875" style="63" bestFit="1" customWidth="1"/>
    <col min="1278" max="1279" width="7.5" style="63" bestFit="1" customWidth="1"/>
    <col min="1280" max="1280" width="7.796875" style="63" bestFit="1" customWidth="1"/>
    <col min="1281" max="1281" width="7.5" style="63" bestFit="1" customWidth="1"/>
    <col min="1282" max="1283" width="7.796875" style="63" bestFit="1" customWidth="1"/>
    <col min="1284" max="1284" width="17.796875" style="63" bestFit="1" customWidth="1"/>
    <col min="1285" max="1287" width="8.796875" style="63" bestFit="1" customWidth="1"/>
    <col min="1288" max="1288" width="9.09765625" style="63" bestFit="1" customWidth="1"/>
    <col min="1289" max="1289" width="8.796875" style="63" bestFit="1" customWidth="1"/>
    <col min="1290" max="1290" width="7.8984375" style="63" bestFit="1" customWidth="1"/>
    <col min="1291" max="1292" width="17.796875" style="63" bestFit="1" customWidth="1"/>
    <col min="1293" max="1294" width="15.59765625" style="63" bestFit="1" customWidth="1"/>
    <col min="1295" max="1306" width="16.5" style="63" customWidth="1"/>
    <col min="1307" max="1532" width="7.8984375" style="63" customWidth="1"/>
    <col min="1533" max="1533" width="58.296875" style="63" bestFit="1" customWidth="1"/>
    <col min="1534" max="1535" width="7.5" style="63" bestFit="1" customWidth="1"/>
    <col min="1536" max="1536" width="7.796875" style="63" bestFit="1" customWidth="1"/>
    <col min="1537" max="1537" width="7.5" style="63" bestFit="1" customWidth="1"/>
    <col min="1538" max="1539" width="7.796875" style="63" bestFit="1" customWidth="1"/>
    <col min="1540" max="1540" width="17.796875" style="63" bestFit="1" customWidth="1"/>
    <col min="1541" max="1543" width="8.796875" style="63" bestFit="1" customWidth="1"/>
    <col min="1544" max="1544" width="9.09765625" style="63" bestFit="1" customWidth="1"/>
    <col min="1545" max="1545" width="8.796875" style="63" bestFit="1" customWidth="1"/>
    <col min="1546" max="1546" width="7.8984375" style="63" bestFit="1" customWidth="1"/>
    <col min="1547" max="1548" width="17.796875" style="63" bestFit="1" customWidth="1"/>
    <col min="1549" max="1550" width="15.59765625" style="63" bestFit="1" customWidth="1"/>
    <col min="1551" max="1562" width="16.5" style="63" customWidth="1"/>
    <col min="1563" max="1788" width="7.8984375" style="63" customWidth="1"/>
    <col min="1789" max="1789" width="58.296875" style="63" bestFit="1" customWidth="1"/>
    <col min="1790" max="1791" width="7.5" style="63" bestFit="1" customWidth="1"/>
    <col min="1792" max="1792" width="7.796875" style="63" bestFit="1" customWidth="1"/>
    <col min="1793" max="1793" width="7.5" style="63" bestFit="1" customWidth="1"/>
    <col min="1794" max="1795" width="7.796875" style="63" bestFit="1" customWidth="1"/>
    <col min="1796" max="1796" width="17.796875" style="63" bestFit="1" customWidth="1"/>
    <col min="1797" max="1799" width="8.796875" style="63" bestFit="1" customWidth="1"/>
    <col min="1800" max="1800" width="9.09765625" style="63" bestFit="1" customWidth="1"/>
    <col min="1801" max="1801" width="8.796875" style="63" bestFit="1" customWidth="1"/>
    <col min="1802" max="1802" width="7.8984375" style="63" bestFit="1" customWidth="1"/>
    <col min="1803" max="1804" width="17.796875" style="63" bestFit="1" customWidth="1"/>
    <col min="1805" max="1806" width="15.59765625" style="63" bestFit="1" customWidth="1"/>
    <col min="1807" max="1818" width="16.5" style="63" customWidth="1"/>
    <col min="1819" max="2044" width="7.8984375" style="63" customWidth="1"/>
    <col min="2045" max="2045" width="58.296875" style="63" bestFit="1" customWidth="1"/>
    <col min="2046" max="2047" width="7.5" style="63" bestFit="1" customWidth="1"/>
    <col min="2048" max="2048" width="7.796875" style="63" bestFit="1" customWidth="1"/>
    <col min="2049" max="2049" width="7.5" style="63" bestFit="1" customWidth="1"/>
    <col min="2050" max="2051" width="7.796875" style="63" bestFit="1" customWidth="1"/>
    <col min="2052" max="2052" width="17.796875" style="63" bestFit="1" customWidth="1"/>
    <col min="2053" max="2055" width="8.796875" style="63" bestFit="1" customWidth="1"/>
    <col min="2056" max="2056" width="9.09765625" style="63" bestFit="1" customWidth="1"/>
    <col min="2057" max="2057" width="8.796875" style="63" bestFit="1" customWidth="1"/>
    <col min="2058" max="2058" width="7.8984375" style="63" bestFit="1" customWidth="1"/>
    <col min="2059" max="2060" width="17.796875" style="63" bestFit="1" customWidth="1"/>
    <col min="2061" max="2062" width="15.59765625" style="63" bestFit="1" customWidth="1"/>
    <col min="2063" max="2074" width="16.5" style="63" customWidth="1"/>
    <col min="2075" max="2300" width="7.8984375" style="63" customWidth="1"/>
    <col min="2301" max="2301" width="58.296875" style="63" bestFit="1" customWidth="1"/>
    <col min="2302" max="2303" width="7.5" style="63" bestFit="1" customWidth="1"/>
    <col min="2304" max="2304" width="7.796875" style="63" bestFit="1" customWidth="1"/>
    <col min="2305" max="2305" width="7.5" style="63" bestFit="1" customWidth="1"/>
    <col min="2306" max="2307" width="7.796875" style="63" bestFit="1" customWidth="1"/>
    <col min="2308" max="2308" width="17.796875" style="63" bestFit="1" customWidth="1"/>
    <col min="2309" max="2311" width="8.796875" style="63" bestFit="1" customWidth="1"/>
    <col min="2312" max="2312" width="9.09765625" style="63" bestFit="1" customWidth="1"/>
    <col min="2313" max="2313" width="8.796875" style="63" bestFit="1" customWidth="1"/>
    <col min="2314" max="2314" width="7.8984375" style="63" bestFit="1" customWidth="1"/>
    <col min="2315" max="2316" width="17.796875" style="63" bestFit="1" customWidth="1"/>
    <col min="2317" max="2318" width="15.59765625" style="63" bestFit="1" customWidth="1"/>
    <col min="2319" max="2330" width="16.5" style="63" customWidth="1"/>
    <col min="2331" max="2556" width="7.8984375" style="63" customWidth="1"/>
    <col min="2557" max="2557" width="58.296875" style="63" bestFit="1" customWidth="1"/>
    <col min="2558" max="2559" width="7.5" style="63" bestFit="1" customWidth="1"/>
    <col min="2560" max="2560" width="7.796875" style="63" bestFit="1" customWidth="1"/>
    <col min="2561" max="2561" width="7.5" style="63" bestFit="1" customWidth="1"/>
    <col min="2562" max="2563" width="7.796875" style="63" bestFit="1" customWidth="1"/>
    <col min="2564" max="2564" width="17.796875" style="63" bestFit="1" customWidth="1"/>
    <col min="2565" max="2567" width="8.796875" style="63" bestFit="1" customWidth="1"/>
    <col min="2568" max="2568" width="9.09765625" style="63" bestFit="1" customWidth="1"/>
    <col min="2569" max="2569" width="8.796875" style="63" bestFit="1" customWidth="1"/>
    <col min="2570" max="2570" width="7.8984375" style="63" bestFit="1" customWidth="1"/>
    <col min="2571" max="2572" width="17.796875" style="63" bestFit="1" customWidth="1"/>
    <col min="2573" max="2574" width="15.59765625" style="63" bestFit="1" customWidth="1"/>
    <col min="2575" max="2586" width="16.5" style="63" customWidth="1"/>
    <col min="2587" max="2812" width="7.8984375" style="63" customWidth="1"/>
    <col min="2813" max="2813" width="58.296875" style="63" bestFit="1" customWidth="1"/>
    <col min="2814" max="2815" width="7.5" style="63" bestFit="1" customWidth="1"/>
    <col min="2816" max="2816" width="7.796875" style="63" bestFit="1" customWidth="1"/>
    <col min="2817" max="2817" width="7.5" style="63" bestFit="1" customWidth="1"/>
    <col min="2818" max="2819" width="7.796875" style="63" bestFit="1" customWidth="1"/>
    <col min="2820" max="2820" width="17.796875" style="63" bestFit="1" customWidth="1"/>
    <col min="2821" max="2823" width="8.796875" style="63" bestFit="1" customWidth="1"/>
    <col min="2824" max="2824" width="9.09765625" style="63" bestFit="1" customWidth="1"/>
    <col min="2825" max="2825" width="8.796875" style="63" bestFit="1" customWidth="1"/>
    <col min="2826" max="2826" width="7.8984375" style="63" bestFit="1" customWidth="1"/>
    <col min="2827" max="2828" width="17.796875" style="63" bestFit="1" customWidth="1"/>
    <col min="2829" max="2830" width="15.59765625" style="63" bestFit="1" customWidth="1"/>
    <col min="2831" max="2842" width="16.5" style="63" customWidth="1"/>
    <col min="2843" max="3068" width="7.8984375" style="63" customWidth="1"/>
    <col min="3069" max="3069" width="58.296875" style="63" bestFit="1" customWidth="1"/>
    <col min="3070" max="3071" width="7.5" style="63" bestFit="1" customWidth="1"/>
    <col min="3072" max="3072" width="7.796875" style="63" bestFit="1" customWidth="1"/>
    <col min="3073" max="3073" width="7.5" style="63" bestFit="1" customWidth="1"/>
    <col min="3074" max="3075" width="7.796875" style="63" bestFit="1" customWidth="1"/>
    <col min="3076" max="3076" width="17.796875" style="63" bestFit="1" customWidth="1"/>
    <col min="3077" max="3079" width="8.796875" style="63" bestFit="1" customWidth="1"/>
    <col min="3080" max="3080" width="9.09765625" style="63" bestFit="1" customWidth="1"/>
    <col min="3081" max="3081" width="8.796875" style="63" bestFit="1" customWidth="1"/>
    <col min="3082" max="3082" width="7.8984375" style="63" bestFit="1" customWidth="1"/>
    <col min="3083" max="3084" width="17.796875" style="63" bestFit="1" customWidth="1"/>
    <col min="3085" max="3086" width="15.59765625" style="63" bestFit="1" customWidth="1"/>
    <col min="3087" max="3098" width="16.5" style="63" customWidth="1"/>
    <col min="3099" max="3324" width="7.8984375" style="63" customWidth="1"/>
    <col min="3325" max="3325" width="58.296875" style="63" bestFit="1" customWidth="1"/>
    <col min="3326" max="3327" width="7.5" style="63" bestFit="1" customWidth="1"/>
    <col min="3328" max="3328" width="7.796875" style="63" bestFit="1" customWidth="1"/>
    <col min="3329" max="3329" width="7.5" style="63" bestFit="1" customWidth="1"/>
    <col min="3330" max="3331" width="7.796875" style="63" bestFit="1" customWidth="1"/>
    <col min="3332" max="3332" width="17.796875" style="63" bestFit="1" customWidth="1"/>
    <col min="3333" max="3335" width="8.796875" style="63" bestFit="1" customWidth="1"/>
    <col min="3336" max="3336" width="9.09765625" style="63" bestFit="1" customWidth="1"/>
    <col min="3337" max="3337" width="8.796875" style="63" bestFit="1" customWidth="1"/>
    <col min="3338" max="3338" width="7.8984375" style="63" bestFit="1" customWidth="1"/>
    <col min="3339" max="3340" width="17.796875" style="63" bestFit="1" customWidth="1"/>
    <col min="3341" max="3342" width="15.59765625" style="63" bestFit="1" customWidth="1"/>
    <col min="3343" max="3354" width="16.5" style="63" customWidth="1"/>
    <col min="3355" max="3580" width="7.8984375" style="63" customWidth="1"/>
    <col min="3581" max="3581" width="58.296875" style="63" bestFit="1" customWidth="1"/>
    <col min="3582" max="3583" width="7.5" style="63" bestFit="1" customWidth="1"/>
    <col min="3584" max="3584" width="7.796875" style="63" bestFit="1" customWidth="1"/>
    <col min="3585" max="3585" width="7.5" style="63" bestFit="1" customWidth="1"/>
    <col min="3586" max="3587" width="7.796875" style="63" bestFit="1" customWidth="1"/>
    <col min="3588" max="3588" width="17.796875" style="63" bestFit="1" customWidth="1"/>
    <col min="3589" max="3591" width="8.796875" style="63" bestFit="1" customWidth="1"/>
    <col min="3592" max="3592" width="9.09765625" style="63" bestFit="1" customWidth="1"/>
    <col min="3593" max="3593" width="8.796875" style="63" bestFit="1" customWidth="1"/>
    <col min="3594" max="3594" width="7.8984375" style="63" bestFit="1" customWidth="1"/>
    <col min="3595" max="3596" width="17.796875" style="63" bestFit="1" customWidth="1"/>
    <col min="3597" max="3598" width="15.59765625" style="63" bestFit="1" customWidth="1"/>
    <col min="3599" max="3610" width="16.5" style="63" customWidth="1"/>
    <col min="3611" max="3836" width="7.8984375" style="63" customWidth="1"/>
    <col min="3837" max="3837" width="58.296875" style="63" bestFit="1" customWidth="1"/>
    <col min="3838" max="3839" width="7.5" style="63" bestFit="1" customWidth="1"/>
    <col min="3840" max="3840" width="7.796875" style="63" bestFit="1" customWidth="1"/>
    <col min="3841" max="3841" width="7.5" style="63" bestFit="1" customWidth="1"/>
    <col min="3842" max="3843" width="7.796875" style="63" bestFit="1" customWidth="1"/>
    <col min="3844" max="3844" width="17.796875" style="63" bestFit="1" customWidth="1"/>
    <col min="3845" max="3847" width="8.796875" style="63" bestFit="1" customWidth="1"/>
    <col min="3848" max="3848" width="9.09765625" style="63" bestFit="1" customWidth="1"/>
    <col min="3849" max="3849" width="8.796875" style="63" bestFit="1" customWidth="1"/>
    <col min="3850" max="3850" width="7.8984375" style="63" bestFit="1" customWidth="1"/>
    <col min="3851" max="3852" width="17.796875" style="63" bestFit="1" customWidth="1"/>
    <col min="3853" max="3854" width="15.59765625" style="63" bestFit="1" customWidth="1"/>
    <col min="3855" max="3866" width="16.5" style="63" customWidth="1"/>
    <col min="3867" max="4092" width="7.8984375" style="63" customWidth="1"/>
    <col min="4093" max="4093" width="58.296875" style="63" bestFit="1" customWidth="1"/>
    <col min="4094" max="4095" width="7.5" style="63" bestFit="1" customWidth="1"/>
    <col min="4096" max="4096" width="7.796875" style="63" bestFit="1" customWidth="1"/>
    <col min="4097" max="4097" width="7.5" style="63" bestFit="1" customWidth="1"/>
    <col min="4098" max="4099" width="7.796875" style="63" bestFit="1" customWidth="1"/>
    <col min="4100" max="4100" width="17.796875" style="63" bestFit="1" customWidth="1"/>
    <col min="4101" max="4103" width="8.796875" style="63" bestFit="1" customWidth="1"/>
    <col min="4104" max="4104" width="9.09765625" style="63" bestFit="1" customWidth="1"/>
    <col min="4105" max="4105" width="8.796875" style="63" bestFit="1" customWidth="1"/>
    <col min="4106" max="4106" width="7.8984375" style="63" bestFit="1" customWidth="1"/>
    <col min="4107" max="4108" width="17.796875" style="63" bestFit="1" customWidth="1"/>
    <col min="4109" max="4110" width="15.59765625" style="63" bestFit="1" customWidth="1"/>
    <col min="4111" max="4122" width="16.5" style="63" customWidth="1"/>
    <col min="4123" max="4348" width="7.8984375" style="63" customWidth="1"/>
    <col min="4349" max="4349" width="58.296875" style="63" bestFit="1" customWidth="1"/>
    <col min="4350" max="4351" width="7.5" style="63" bestFit="1" customWidth="1"/>
    <col min="4352" max="4352" width="7.796875" style="63" bestFit="1" customWidth="1"/>
    <col min="4353" max="4353" width="7.5" style="63" bestFit="1" customWidth="1"/>
    <col min="4354" max="4355" width="7.796875" style="63" bestFit="1" customWidth="1"/>
    <col min="4356" max="4356" width="17.796875" style="63" bestFit="1" customWidth="1"/>
    <col min="4357" max="4359" width="8.796875" style="63" bestFit="1" customWidth="1"/>
    <col min="4360" max="4360" width="9.09765625" style="63" bestFit="1" customWidth="1"/>
    <col min="4361" max="4361" width="8.796875" style="63" bestFit="1" customWidth="1"/>
    <col min="4362" max="4362" width="7.8984375" style="63" bestFit="1" customWidth="1"/>
    <col min="4363" max="4364" width="17.796875" style="63" bestFit="1" customWidth="1"/>
    <col min="4365" max="4366" width="15.59765625" style="63" bestFit="1" customWidth="1"/>
    <col min="4367" max="4378" width="16.5" style="63" customWidth="1"/>
    <col min="4379" max="4604" width="7.8984375" style="63" customWidth="1"/>
    <col min="4605" max="4605" width="58.296875" style="63" bestFit="1" customWidth="1"/>
    <col min="4606" max="4607" width="7.5" style="63" bestFit="1" customWidth="1"/>
    <col min="4608" max="4608" width="7.796875" style="63" bestFit="1" customWidth="1"/>
    <col min="4609" max="4609" width="7.5" style="63" bestFit="1" customWidth="1"/>
    <col min="4610" max="4611" width="7.796875" style="63" bestFit="1" customWidth="1"/>
    <col min="4612" max="4612" width="17.796875" style="63" bestFit="1" customWidth="1"/>
    <col min="4613" max="4615" width="8.796875" style="63" bestFit="1" customWidth="1"/>
    <col min="4616" max="4616" width="9.09765625" style="63" bestFit="1" customWidth="1"/>
    <col min="4617" max="4617" width="8.796875" style="63" bestFit="1" customWidth="1"/>
    <col min="4618" max="4618" width="7.8984375" style="63" bestFit="1" customWidth="1"/>
    <col min="4619" max="4620" width="17.796875" style="63" bestFit="1" customWidth="1"/>
    <col min="4621" max="4622" width="15.59765625" style="63" bestFit="1" customWidth="1"/>
    <col min="4623" max="4634" width="16.5" style="63" customWidth="1"/>
    <col min="4635" max="4860" width="7.8984375" style="63" customWidth="1"/>
    <col min="4861" max="4861" width="58.296875" style="63" bestFit="1" customWidth="1"/>
    <col min="4862" max="4863" width="7.5" style="63" bestFit="1" customWidth="1"/>
    <col min="4864" max="4864" width="7.796875" style="63" bestFit="1" customWidth="1"/>
    <col min="4865" max="4865" width="7.5" style="63" bestFit="1" customWidth="1"/>
    <col min="4866" max="4867" width="7.796875" style="63" bestFit="1" customWidth="1"/>
    <col min="4868" max="4868" width="17.796875" style="63" bestFit="1" customWidth="1"/>
    <col min="4869" max="4871" width="8.796875" style="63" bestFit="1" customWidth="1"/>
    <col min="4872" max="4872" width="9.09765625" style="63" bestFit="1" customWidth="1"/>
    <col min="4873" max="4873" width="8.796875" style="63" bestFit="1" customWidth="1"/>
    <col min="4874" max="4874" width="7.8984375" style="63" bestFit="1" customWidth="1"/>
    <col min="4875" max="4876" width="17.796875" style="63" bestFit="1" customWidth="1"/>
    <col min="4877" max="4878" width="15.59765625" style="63" bestFit="1" customWidth="1"/>
    <col min="4879" max="4890" width="16.5" style="63" customWidth="1"/>
    <col min="4891" max="5116" width="7.8984375" style="63" customWidth="1"/>
    <col min="5117" max="5117" width="58.296875" style="63" bestFit="1" customWidth="1"/>
    <col min="5118" max="5119" width="7.5" style="63" bestFit="1" customWidth="1"/>
    <col min="5120" max="5120" width="7.796875" style="63" bestFit="1" customWidth="1"/>
    <col min="5121" max="5121" width="7.5" style="63" bestFit="1" customWidth="1"/>
    <col min="5122" max="5123" width="7.796875" style="63" bestFit="1" customWidth="1"/>
    <col min="5124" max="5124" width="17.796875" style="63" bestFit="1" customWidth="1"/>
    <col min="5125" max="5127" width="8.796875" style="63" bestFit="1" customWidth="1"/>
    <col min="5128" max="5128" width="9.09765625" style="63" bestFit="1" customWidth="1"/>
    <col min="5129" max="5129" width="8.796875" style="63" bestFit="1" customWidth="1"/>
    <col min="5130" max="5130" width="7.8984375" style="63" bestFit="1" customWidth="1"/>
    <col min="5131" max="5132" width="17.796875" style="63" bestFit="1" customWidth="1"/>
    <col min="5133" max="5134" width="15.59765625" style="63" bestFit="1" customWidth="1"/>
    <col min="5135" max="5146" width="16.5" style="63" customWidth="1"/>
    <col min="5147" max="5372" width="7.8984375" style="63" customWidth="1"/>
    <col min="5373" max="5373" width="58.296875" style="63" bestFit="1" customWidth="1"/>
    <col min="5374" max="5375" width="7.5" style="63" bestFit="1" customWidth="1"/>
    <col min="5376" max="5376" width="7.796875" style="63" bestFit="1" customWidth="1"/>
    <col min="5377" max="5377" width="7.5" style="63" bestFit="1" customWidth="1"/>
    <col min="5378" max="5379" width="7.796875" style="63" bestFit="1" customWidth="1"/>
    <col min="5380" max="5380" width="17.796875" style="63" bestFit="1" customWidth="1"/>
    <col min="5381" max="5383" width="8.796875" style="63" bestFit="1" customWidth="1"/>
    <col min="5384" max="5384" width="9.09765625" style="63" bestFit="1" customWidth="1"/>
    <col min="5385" max="5385" width="8.796875" style="63" bestFit="1" customWidth="1"/>
    <col min="5386" max="5386" width="7.8984375" style="63" bestFit="1" customWidth="1"/>
    <col min="5387" max="5388" width="17.796875" style="63" bestFit="1" customWidth="1"/>
    <col min="5389" max="5390" width="15.59765625" style="63" bestFit="1" customWidth="1"/>
    <col min="5391" max="5402" width="16.5" style="63" customWidth="1"/>
    <col min="5403" max="5628" width="7.8984375" style="63" customWidth="1"/>
    <col min="5629" max="5629" width="58.296875" style="63" bestFit="1" customWidth="1"/>
    <col min="5630" max="5631" width="7.5" style="63" bestFit="1" customWidth="1"/>
    <col min="5632" max="5632" width="7.796875" style="63" bestFit="1" customWidth="1"/>
    <col min="5633" max="5633" width="7.5" style="63" bestFit="1" customWidth="1"/>
    <col min="5634" max="5635" width="7.796875" style="63" bestFit="1" customWidth="1"/>
    <col min="5636" max="5636" width="17.796875" style="63" bestFit="1" customWidth="1"/>
    <col min="5637" max="5639" width="8.796875" style="63" bestFit="1" customWidth="1"/>
    <col min="5640" max="5640" width="9.09765625" style="63" bestFit="1" customWidth="1"/>
    <col min="5641" max="5641" width="8.796875" style="63" bestFit="1" customWidth="1"/>
    <col min="5642" max="5642" width="7.8984375" style="63" bestFit="1" customWidth="1"/>
    <col min="5643" max="5644" width="17.796875" style="63" bestFit="1" customWidth="1"/>
    <col min="5645" max="5646" width="15.59765625" style="63" bestFit="1" customWidth="1"/>
    <col min="5647" max="5658" width="16.5" style="63" customWidth="1"/>
    <col min="5659" max="5884" width="7.8984375" style="63" customWidth="1"/>
    <col min="5885" max="5885" width="58.296875" style="63" bestFit="1" customWidth="1"/>
    <col min="5886" max="5887" width="7.5" style="63" bestFit="1" customWidth="1"/>
    <col min="5888" max="5888" width="7.796875" style="63" bestFit="1" customWidth="1"/>
    <col min="5889" max="5889" width="7.5" style="63" bestFit="1" customWidth="1"/>
    <col min="5890" max="5891" width="7.796875" style="63" bestFit="1" customWidth="1"/>
    <col min="5892" max="5892" width="17.796875" style="63" bestFit="1" customWidth="1"/>
    <col min="5893" max="5895" width="8.796875" style="63" bestFit="1" customWidth="1"/>
    <col min="5896" max="5896" width="9.09765625" style="63" bestFit="1" customWidth="1"/>
    <col min="5897" max="5897" width="8.796875" style="63" bestFit="1" customWidth="1"/>
    <col min="5898" max="5898" width="7.8984375" style="63" bestFit="1" customWidth="1"/>
    <col min="5899" max="5900" width="17.796875" style="63" bestFit="1" customWidth="1"/>
    <col min="5901" max="5902" width="15.59765625" style="63" bestFit="1" customWidth="1"/>
    <col min="5903" max="5914" width="16.5" style="63" customWidth="1"/>
    <col min="5915" max="6140" width="7.8984375" style="63" customWidth="1"/>
    <col min="6141" max="6141" width="58.296875" style="63" bestFit="1" customWidth="1"/>
    <col min="6142" max="6143" width="7.5" style="63" bestFit="1" customWidth="1"/>
    <col min="6144" max="6144" width="7.796875" style="63" bestFit="1" customWidth="1"/>
    <col min="6145" max="6145" width="7.5" style="63" bestFit="1" customWidth="1"/>
    <col min="6146" max="6147" width="7.796875" style="63" bestFit="1" customWidth="1"/>
    <col min="6148" max="6148" width="17.796875" style="63" bestFit="1" customWidth="1"/>
    <col min="6149" max="6151" width="8.796875" style="63" bestFit="1" customWidth="1"/>
    <col min="6152" max="6152" width="9.09765625" style="63" bestFit="1" customWidth="1"/>
    <col min="6153" max="6153" width="8.796875" style="63" bestFit="1" customWidth="1"/>
    <col min="6154" max="6154" width="7.8984375" style="63" bestFit="1" customWidth="1"/>
    <col min="6155" max="6156" width="17.796875" style="63" bestFit="1" customWidth="1"/>
    <col min="6157" max="6158" width="15.59765625" style="63" bestFit="1" customWidth="1"/>
    <col min="6159" max="6170" width="16.5" style="63" customWidth="1"/>
    <col min="6171" max="6396" width="7.8984375" style="63" customWidth="1"/>
    <col min="6397" max="6397" width="58.296875" style="63" bestFit="1" customWidth="1"/>
    <col min="6398" max="6399" width="7.5" style="63" bestFit="1" customWidth="1"/>
    <col min="6400" max="6400" width="7.796875" style="63" bestFit="1" customWidth="1"/>
    <col min="6401" max="6401" width="7.5" style="63" bestFit="1" customWidth="1"/>
    <col min="6402" max="6403" width="7.796875" style="63" bestFit="1" customWidth="1"/>
    <col min="6404" max="6404" width="17.796875" style="63" bestFit="1" customWidth="1"/>
    <col min="6405" max="6407" width="8.796875" style="63" bestFit="1" customWidth="1"/>
    <col min="6408" max="6408" width="9.09765625" style="63" bestFit="1" customWidth="1"/>
    <col min="6409" max="6409" width="8.796875" style="63" bestFit="1" customWidth="1"/>
    <col min="6410" max="6410" width="7.8984375" style="63" bestFit="1" customWidth="1"/>
    <col min="6411" max="6412" width="17.796875" style="63" bestFit="1" customWidth="1"/>
    <col min="6413" max="6414" width="15.59765625" style="63" bestFit="1" customWidth="1"/>
    <col min="6415" max="6426" width="16.5" style="63" customWidth="1"/>
    <col min="6427" max="6652" width="7.8984375" style="63" customWidth="1"/>
    <col min="6653" max="6653" width="58.296875" style="63" bestFit="1" customWidth="1"/>
    <col min="6654" max="6655" width="7.5" style="63" bestFit="1" customWidth="1"/>
    <col min="6656" max="6656" width="7.796875" style="63" bestFit="1" customWidth="1"/>
    <col min="6657" max="6657" width="7.5" style="63" bestFit="1" customWidth="1"/>
    <col min="6658" max="6659" width="7.796875" style="63" bestFit="1" customWidth="1"/>
    <col min="6660" max="6660" width="17.796875" style="63" bestFit="1" customWidth="1"/>
    <col min="6661" max="6663" width="8.796875" style="63" bestFit="1" customWidth="1"/>
    <col min="6664" max="6664" width="9.09765625" style="63" bestFit="1" customWidth="1"/>
    <col min="6665" max="6665" width="8.796875" style="63" bestFit="1" customWidth="1"/>
    <col min="6666" max="6666" width="7.8984375" style="63" bestFit="1" customWidth="1"/>
    <col min="6667" max="6668" width="17.796875" style="63" bestFit="1" customWidth="1"/>
    <col min="6669" max="6670" width="15.59765625" style="63" bestFit="1" customWidth="1"/>
    <col min="6671" max="6682" width="16.5" style="63" customWidth="1"/>
    <col min="6683" max="6908" width="7.8984375" style="63" customWidth="1"/>
    <col min="6909" max="6909" width="58.296875" style="63" bestFit="1" customWidth="1"/>
    <col min="6910" max="6911" width="7.5" style="63" bestFit="1" customWidth="1"/>
    <col min="6912" max="6912" width="7.796875" style="63" bestFit="1" customWidth="1"/>
    <col min="6913" max="6913" width="7.5" style="63" bestFit="1" customWidth="1"/>
    <col min="6914" max="6915" width="7.796875" style="63" bestFit="1" customWidth="1"/>
    <col min="6916" max="6916" width="17.796875" style="63" bestFit="1" customWidth="1"/>
    <col min="6917" max="6919" width="8.796875" style="63" bestFit="1" customWidth="1"/>
    <col min="6920" max="6920" width="9.09765625" style="63" bestFit="1" customWidth="1"/>
    <col min="6921" max="6921" width="8.796875" style="63" bestFit="1" customWidth="1"/>
    <col min="6922" max="6922" width="7.8984375" style="63" bestFit="1" customWidth="1"/>
    <col min="6923" max="6924" width="17.796875" style="63" bestFit="1" customWidth="1"/>
    <col min="6925" max="6926" width="15.59765625" style="63" bestFit="1" customWidth="1"/>
    <col min="6927" max="6938" width="16.5" style="63" customWidth="1"/>
    <col min="6939" max="7164" width="7.8984375" style="63" customWidth="1"/>
    <col min="7165" max="7165" width="58.296875" style="63" bestFit="1" customWidth="1"/>
    <col min="7166" max="7167" width="7.5" style="63" bestFit="1" customWidth="1"/>
    <col min="7168" max="7168" width="7.796875" style="63" bestFit="1" customWidth="1"/>
    <col min="7169" max="7169" width="7.5" style="63" bestFit="1" customWidth="1"/>
    <col min="7170" max="7171" width="7.796875" style="63" bestFit="1" customWidth="1"/>
    <col min="7172" max="7172" width="17.796875" style="63" bestFit="1" customWidth="1"/>
    <col min="7173" max="7175" width="8.796875" style="63" bestFit="1" customWidth="1"/>
    <col min="7176" max="7176" width="9.09765625" style="63" bestFit="1" customWidth="1"/>
    <col min="7177" max="7177" width="8.796875" style="63" bestFit="1" customWidth="1"/>
    <col min="7178" max="7178" width="7.8984375" style="63" bestFit="1" customWidth="1"/>
    <col min="7179" max="7180" width="17.796875" style="63" bestFit="1" customWidth="1"/>
    <col min="7181" max="7182" width="15.59765625" style="63" bestFit="1" customWidth="1"/>
    <col min="7183" max="7194" width="16.5" style="63" customWidth="1"/>
    <col min="7195" max="7420" width="7.8984375" style="63" customWidth="1"/>
    <col min="7421" max="7421" width="58.296875" style="63" bestFit="1" customWidth="1"/>
    <col min="7422" max="7423" width="7.5" style="63" bestFit="1" customWidth="1"/>
    <col min="7424" max="7424" width="7.796875" style="63" bestFit="1" customWidth="1"/>
    <col min="7425" max="7425" width="7.5" style="63" bestFit="1" customWidth="1"/>
    <col min="7426" max="7427" width="7.796875" style="63" bestFit="1" customWidth="1"/>
    <col min="7428" max="7428" width="17.796875" style="63" bestFit="1" customWidth="1"/>
    <col min="7429" max="7431" width="8.796875" style="63" bestFit="1" customWidth="1"/>
    <col min="7432" max="7432" width="9.09765625" style="63" bestFit="1" customWidth="1"/>
    <col min="7433" max="7433" width="8.796875" style="63" bestFit="1" customWidth="1"/>
    <col min="7434" max="7434" width="7.8984375" style="63" bestFit="1" customWidth="1"/>
    <col min="7435" max="7436" width="17.796875" style="63" bestFit="1" customWidth="1"/>
    <col min="7437" max="7438" width="15.59765625" style="63" bestFit="1" customWidth="1"/>
    <col min="7439" max="7450" width="16.5" style="63" customWidth="1"/>
    <col min="7451" max="7676" width="7.8984375" style="63" customWidth="1"/>
    <col min="7677" max="7677" width="58.296875" style="63" bestFit="1" customWidth="1"/>
    <col min="7678" max="7679" width="7.5" style="63" bestFit="1" customWidth="1"/>
    <col min="7680" max="7680" width="7.796875" style="63" bestFit="1" customWidth="1"/>
    <col min="7681" max="7681" width="7.5" style="63" bestFit="1" customWidth="1"/>
    <col min="7682" max="7683" width="7.796875" style="63" bestFit="1" customWidth="1"/>
    <col min="7684" max="7684" width="17.796875" style="63" bestFit="1" customWidth="1"/>
    <col min="7685" max="7687" width="8.796875" style="63" bestFit="1" customWidth="1"/>
    <col min="7688" max="7688" width="9.09765625" style="63" bestFit="1" customWidth="1"/>
    <col min="7689" max="7689" width="8.796875" style="63" bestFit="1" customWidth="1"/>
    <col min="7690" max="7690" width="7.8984375" style="63" bestFit="1" customWidth="1"/>
    <col min="7691" max="7692" width="17.796875" style="63" bestFit="1" customWidth="1"/>
    <col min="7693" max="7694" width="15.59765625" style="63" bestFit="1" customWidth="1"/>
    <col min="7695" max="7706" width="16.5" style="63" customWidth="1"/>
    <col min="7707" max="7932" width="7.8984375" style="63" customWidth="1"/>
    <col min="7933" max="7933" width="58.296875" style="63" bestFit="1" customWidth="1"/>
    <col min="7934" max="7935" width="7.5" style="63" bestFit="1" customWidth="1"/>
    <col min="7936" max="7936" width="7.796875" style="63" bestFit="1" customWidth="1"/>
    <col min="7937" max="7937" width="7.5" style="63" bestFit="1" customWidth="1"/>
    <col min="7938" max="7939" width="7.796875" style="63" bestFit="1" customWidth="1"/>
    <col min="7940" max="7940" width="17.796875" style="63" bestFit="1" customWidth="1"/>
    <col min="7941" max="7943" width="8.796875" style="63" bestFit="1" customWidth="1"/>
    <col min="7944" max="7944" width="9.09765625" style="63" bestFit="1" customWidth="1"/>
    <col min="7945" max="7945" width="8.796875" style="63" bestFit="1" customWidth="1"/>
    <col min="7946" max="7946" width="7.8984375" style="63" bestFit="1" customWidth="1"/>
    <col min="7947" max="7948" width="17.796875" style="63" bestFit="1" customWidth="1"/>
    <col min="7949" max="7950" width="15.59765625" style="63" bestFit="1" customWidth="1"/>
    <col min="7951" max="7962" width="16.5" style="63" customWidth="1"/>
    <col min="7963" max="8188" width="7.8984375" style="63" customWidth="1"/>
    <col min="8189" max="8189" width="58.296875" style="63" bestFit="1" customWidth="1"/>
    <col min="8190" max="8191" width="7.5" style="63" bestFit="1" customWidth="1"/>
    <col min="8192" max="8192" width="7.796875" style="63" bestFit="1" customWidth="1"/>
    <col min="8193" max="8193" width="7.5" style="63" bestFit="1" customWidth="1"/>
    <col min="8194" max="8195" width="7.796875" style="63" bestFit="1" customWidth="1"/>
    <col min="8196" max="8196" width="17.796875" style="63" bestFit="1" customWidth="1"/>
    <col min="8197" max="8199" width="8.796875" style="63" bestFit="1" customWidth="1"/>
    <col min="8200" max="8200" width="9.09765625" style="63" bestFit="1" customWidth="1"/>
    <col min="8201" max="8201" width="8.796875" style="63" bestFit="1" customWidth="1"/>
    <col min="8202" max="8202" width="7.8984375" style="63" bestFit="1" customWidth="1"/>
    <col min="8203" max="8204" width="17.796875" style="63" bestFit="1" customWidth="1"/>
    <col min="8205" max="8206" width="15.59765625" style="63" bestFit="1" customWidth="1"/>
    <col min="8207" max="8218" width="16.5" style="63" customWidth="1"/>
    <col min="8219" max="8444" width="7.8984375" style="63" customWidth="1"/>
    <col min="8445" max="8445" width="58.296875" style="63" bestFit="1" customWidth="1"/>
    <col min="8446" max="8447" width="7.5" style="63" bestFit="1" customWidth="1"/>
    <col min="8448" max="8448" width="7.796875" style="63" bestFit="1" customWidth="1"/>
    <col min="8449" max="8449" width="7.5" style="63" bestFit="1" customWidth="1"/>
    <col min="8450" max="8451" width="7.796875" style="63" bestFit="1" customWidth="1"/>
    <col min="8452" max="8452" width="17.796875" style="63" bestFit="1" customWidth="1"/>
    <col min="8453" max="8455" width="8.796875" style="63" bestFit="1" customWidth="1"/>
    <col min="8456" max="8456" width="9.09765625" style="63" bestFit="1" customWidth="1"/>
    <col min="8457" max="8457" width="8.796875" style="63" bestFit="1" customWidth="1"/>
    <col min="8458" max="8458" width="7.8984375" style="63" bestFit="1" customWidth="1"/>
    <col min="8459" max="8460" width="17.796875" style="63" bestFit="1" customWidth="1"/>
    <col min="8461" max="8462" width="15.59765625" style="63" bestFit="1" customWidth="1"/>
    <col min="8463" max="8474" width="16.5" style="63" customWidth="1"/>
    <col min="8475" max="8700" width="7.8984375" style="63" customWidth="1"/>
    <col min="8701" max="8701" width="58.296875" style="63" bestFit="1" customWidth="1"/>
    <col min="8702" max="8703" width="7.5" style="63" bestFit="1" customWidth="1"/>
    <col min="8704" max="8704" width="7.796875" style="63" bestFit="1" customWidth="1"/>
    <col min="8705" max="8705" width="7.5" style="63" bestFit="1" customWidth="1"/>
    <col min="8706" max="8707" width="7.796875" style="63" bestFit="1" customWidth="1"/>
    <col min="8708" max="8708" width="17.796875" style="63" bestFit="1" customWidth="1"/>
    <col min="8709" max="8711" width="8.796875" style="63" bestFit="1" customWidth="1"/>
    <col min="8712" max="8712" width="9.09765625" style="63" bestFit="1" customWidth="1"/>
    <col min="8713" max="8713" width="8.796875" style="63" bestFit="1" customWidth="1"/>
    <col min="8714" max="8714" width="7.8984375" style="63" bestFit="1" customWidth="1"/>
    <col min="8715" max="8716" width="17.796875" style="63" bestFit="1" customWidth="1"/>
    <col min="8717" max="8718" width="15.59765625" style="63" bestFit="1" customWidth="1"/>
    <col min="8719" max="8730" width="16.5" style="63" customWidth="1"/>
    <col min="8731" max="8956" width="7.8984375" style="63" customWidth="1"/>
    <col min="8957" max="8957" width="58.296875" style="63" bestFit="1" customWidth="1"/>
    <col min="8958" max="8959" width="7.5" style="63" bestFit="1" customWidth="1"/>
    <col min="8960" max="8960" width="7.796875" style="63" bestFit="1" customWidth="1"/>
    <col min="8961" max="8961" width="7.5" style="63" bestFit="1" customWidth="1"/>
    <col min="8962" max="8963" width="7.796875" style="63" bestFit="1" customWidth="1"/>
    <col min="8964" max="8964" width="17.796875" style="63" bestFit="1" customWidth="1"/>
    <col min="8965" max="8967" width="8.796875" style="63" bestFit="1" customWidth="1"/>
    <col min="8968" max="8968" width="9.09765625" style="63" bestFit="1" customWidth="1"/>
    <col min="8969" max="8969" width="8.796875" style="63" bestFit="1" customWidth="1"/>
    <col min="8970" max="8970" width="7.8984375" style="63" bestFit="1" customWidth="1"/>
    <col min="8971" max="8972" width="17.796875" style="63" bestFit="1" customWidth="1"/>
    <col min="8973" max="8974" width="15.59765625" style="63" bestFit="1" customWidth="1"/>
    <col min="8975" max="8986" width="16.5" style="63" customWidth="1"/>
    <col min="8987" max="9212" width="7.8984375" style="63" customWidth="1"/>
    <col min="9213" max="9213" width="58.296875" style="63" bestFit="1" customWidth="1"/>
    <col min="9214" max="9215" width="7.5" style="63" bestFit="1" customWidth="1"/>
    <col min="9216" max="9216" width="7.796875" style="63" bestFit="1" customWidth="1"/>
    <col min="9217" max="9217" width="7.5" style="63" bestFit="1" customWidth="1"/>
    <col min="9218" max="9219" width="7.796875" style="63" bestFit="1" customWidth="1"/>
    <col min="9220" max="9220" width="17.796875" style="63" bestFit="1" customWidth="1"/>
    <col min="9221" max="9223" width="8.796875" style="63" bestFit="1" customWidth="1"/>
    <col min="9224" max="9224" width="9.09765625" style="63" bestFit="1" customWidth="1"/>
    <col min="9225" max="9225" width="8.796875" style="63" bestFit="1" customWidth="1"/>
    <col min="9226" max="9226" width="7.8984375" style="63" bestFit="1" customWidth="1"/>
    <col min="9227" max="9228" width="17.796875" style="63" bestFit="1" customWidth="1"/>
    <col min="9229" max="9230" width="15.59765625" style="63" bestFit="1" customWidth="1"/>
    <col min="9231" max="9242" width="16.5" style="63" customWidth="1"/>
    <col min="9243" max="9468" width="7.8984375" style="63" customWidth="1"/>
    <col min="9469" max="9469" width="58.296875" style="63" bestFit="1" customWidth="1"/>
    <col min="9470" max="9471" width="7.5" style="63" bestFit="1" customWidth="1"/>
    <col min="9472" max="9472" width="7.796875" style="63" bestFit="1" customWidth="1"/>
    <col min="9473" max="9473" width="7.5" style="63" bestFit="1" customWidth="1"/>
    <col min="9474" max="9475" width="7.796875" style="63" bestFit="1" customWidth="1"/>
    <col min="9476" max="9476" width="17.796875" style="63" bestFit="1" customWidth="1"/>
    <col min="9477" max="9479" width="8.796875" style="63" bestFit="1" customWidth="1"/>
    <col min="9480" max="9480" width="9.09765625" style="63" bestFit="1" customWidth="1"/>
    <col min="9481" max="9481" width="8.796875" style="63" bestFit="1" customWidth="1"/>
    <col min="9482" max="9482" width="7.8984375" style="63" bestFit="1" customWidth="1"/>
    <col min="9483" max="9484" width="17.796875" style="63" bestFit="1" customWidth="1"/>
    <col min="9485" max="9486" width="15.59765625" style="63" bestFit="1" customWidth="1"/>
    <col min="9487" max="9498" width="16.5" style="63" customWidth="1"/>
    <col min="9499" max="9724" width="7.8984375" style="63" customWidth="1"/>
    <col min="9725" max="9725" width="58.296875" style="63" bestFit="1" customWidth="1"/>
    <col min="9726" max="9727" width="7.5" style="63" bestFit="1" customWidth="1"/>
    <col min="9728" max="9728" width="7.796875" style="63" bestFit="1" customWidth="1"/>
    <col min="9729" max="9729" width="7.5" style="63" bestFit="1" customWidth="1"/>
    <col min="9730" max="9731" width="7.796875" style="63" bestFit="1" customWidth="1"/>
    <col min="9732" max="9732" width="17.796875" style="63" bestFit="1" customWidth="1"/>
    <col min="9733" max="9735" width="8.796875" style="63" bestFit="1" customWidth="1"/>
    <col min="9736" max="9736" width="9.09765625" style="63" bestFit="1" customWidth="1"/>
    <col min="9737" max="9737" width="8.796875" style="63" bestFit="1" customWidth="1"/>
    <col min="9738" max="9738" width="7.8984375" style="63" bestFit="1" customWidth="1"/>
    <col min="9739" max="9740" width="17.796875" style="63" bestFit="1" customWidth="1"/>
    <col min="9741" max="9742" width="15.59765625" style="63" bestFit="1" customWidth="1"/>
    <col min="9743" max="9754" width="16.5" style="63" customWidth="1"/>
    <col min="9755" max="9980" width="7.8984375" style="63" customWidth="1"/>
    <col min="9981" max="9981" width="58.296875" style="63" bestFit="1" customWidth="1"/>
    <col min="9982" max="9983" width="7.5" style="63" bestFit="1" customWidth="1"/>
    <col min="9984" max="9984" width="7.796875" style="63" bestFit="1" customWidth="1"/>
    <col min="9985" max="9985" width="7.5" style="63" bestFit="1" customWidth="1"/>
    <col min="9986" max="9987" width="7.796875" style="63" bestFit="1" customWidth="1"/>
    <col min="9988" max="9988" width="17.796875" style="63" bestFit="1" customWidth="1"/>
    <col min="9989" max="9991" width="8.796875" style="63" bestFit="1" customWidth="1"/>
    <col min="9992" max="9992" width="9.09765625" style="63" bestFit="1" customWidth="1"/>
    <col min="9993" max="9993" width="8.796875" style="63" bestFit="1" customWidth="1"/>
    <col min="9994" max="9994" width="7.8984375" style="63" bestFit="1" customWidth="1"/>
    <col min="9995" max="9996" width="17.796875" style="63" bestFit="1" customWidth="1"/>
    <col min="9997" max="9998" width="15.59765625" style="63" bestFit="1" customWidth="1"/>
    <col min="9999" max="10010" width="16.5" style="63" customWidth="1"/>
    <col min="10011" max="10236" width="7.8984375" style="63" customWidth="1"/>
    <col min="10237" max="10237" width="58.296875" style="63" bestFit="1" customWidth="1"/>
    <col min="10238" max="10239" width="7.5" style="63" bestFit="1" customWidth="1"/>
    <col min="10240" max="10240" width="7.796875" style="63" bestFit="1" customWidth="1"/>
    <col min="10241" max="10241" width="7.5" style="63" bestFit="1" customWidth="1"/>
    <col min="10242" max="10243" width="7.796875" style="63" bestFit="1" customWidth="1"/>
    <col min="10244" max="10244" width="17.796875" style="63" bestFit="1" customWidth="1"/>
    <col min="10245" max="10247" width="8.796875" style="63" bestFit="1" customWidth="1"/>
    <col min="10248" max="10248" width="9.09765625" style="63" bestFit="1" customWidth="1"/>
    <col min="10249" max="10249" width="8.796875" style="63" bestFit="1" customWidth="1"/>
    <col min="10250" max="10250" width="7.8984375" style="63" bestFit="1" customWidth="1"/>
    <col min="10251" max="10252" width="17.796875" style="63" bestFit="1" customWidth="1"/>
    <col min="10253" max="10254" width="15.59765625" style="63" bestFit="1" customWidth="1"/>
    <col min="10255" max="10266" width="16.5" style="63" customWidth="1"/>
    <col min="10267" max="10492" width="7.8984375" style="63" customWidth="1"/>
    <col min="10493" max="10493" width="58.296875" style="63" bestFit="1" customWidth="1"/>
    <col min="10494" max="10495" width="7.5" style="63" bestFit="1" customWidth="1"/>
    <col min="10496" max="10496" width="7.796875" style="63" bestFit="1" customWidth="1"/>
    <col min="10497" max="10497" width="7.5" style="63" bestFit="1" customWidth="1"/>
    <col min="10498" max="10499" width="7.796875" style="63" bestFit="1" customWidth="1"/>
    <col min="10500" max="10500" width="17.796875" style="63" bestFit="1" customWidth="1"/>
    <col min="10501" max="10503" width="8.796875" style="63" bestFit="1" customWidth="1"/>
    <col min="10504" max="10504" width="9.09765625" style="63" bestFit="1" customWidth="1"/>
    <col min="10505" max="10505" width="8.796875" style="63" bestFit="1" customWidth="1"/>
    <col min="10506" max="10506" width="7.8984375" style="63" bestFit="1" customWidth="1"/>
    <col min="10507" max="10508" width="17.796875" style="63" bestFit="1" customWidth="1"/>
    <col min="10509" max="10510" width="15.59765625" style="63" bestFit="1" customWidth="1"/>
    <col min="10511" max="10522" width="16.5" style="63" customWidth="1"/>
    <col min="10523" max="10748" width="7.8984375" style="63" customWidth="1"/>
    <col min="10749" max="10749" width="58.296875" style="63" bestFit="1" customWidth="1"/>
    <col min="10750" max="10751" width="7.5" style="63" bestFit="1" customWidth="1"/>
    <col min="10752" max="10752" width="7.796875" style="63" bestFit="1" customWidth="1"/>
    <col min="10753" max="10753" width="7.5" style="63" bestFit="1" customWidth="1"/>
    <col min="10754" max="10755" width="7.796875" style="63" bestFit="1" customWidth="1"/>
    <col min="10756" max="10756" width="17.796875" style="63" bestFit="1" customWidth="1"/>
    <col min="10757" max="10759" width="8.796875" style="63" bestFit="1" customWidth="1"/>
    <col min="10760" max="10760" width="9.09765625" style="63" bestFit="1" customWidth="1"/>
    <col min="10761" max="10761" width="8.796875" style="63" bestFit="1" customWidth="1"/>
    <col min="10762" max="10762" width="7.8984375" style="63" bestFit="1" customWidth="1"/>
    <col min="10763" max="10764" width="17.796875" style="63" bestFit="1" customWidth="1"/>
    <col min="10765" max="10766" width="15.59765625" style="63" bestFit="1" customWidth="1"/>
    <col min="10767" max="10778" width="16.5" style="63" customWidth="1"/>
    <col min="10779" max="11004" width="7.8984375" style="63" customWidth="1"/>
    <col min="11005" max="11005" width="58.296875" style="63" bestFit="1" customWidth="1"/>
    <col min="11006" max="11007" width="7.5" style="63" bestFit="1" customWidth="1"/>
    <col min="11008" max="11008" width="7.796875" style="63" bestFit="1" customWidth="1"/>
    <col min="11009" max="11009" width="7.5" style="63" bestFit="1" customWidth="1"/>
    <col min="11010" max="11011" width="7.796875" style="63" bestFit="1" customWidth="1"/>
    <col min="11012" max="11012" width="17.796875" style="63" bestFit="1" customWidth="1"/>
    <col min="11013" max="11015" width="8.796875" style="63" bestFit="1" customWidth="1"/>
    <col min="11016" max="11016" width="9.09765625" style="63" bestFit="1" customWidth="1"/>
    <col min="11017" max="11017" width="8.796875" style="63" bestFit="1" customWidth="1"/>
    <col min="11018" max="11018" width="7.8984375" style="63" bestFit="1" customWidth="1"/>
    <col min="11019" max="11020" width="17.796875" style="63" bestFit="1" customWidth="1"/>
    <col min="11021" max="11022" width="15.59765625" style="63" bestFit="1" customWidth="1"/>
    <col min="11023" max="11034" width="16.5" style="63" customWidth="1"/>
    <col min="11035" max="11260" width="7.8984375" style="63" customWidth="1"/>
    <col min="11261" max="11261" width="58.296875" style="63" bestFit="1" customWidth="1"/>
    <col min="11262" max="11263" width="7.5" style="63" bestFit="1" customWidth="1"/>
    <col min="11264" max="11264" width="7.796875" style="63" bestFit="1" customWidth="1"/>
    <col min="11265" max="11265" width="7.5" style="63" bestFit="1" customWidth="1"/>
    <col min="11266" max="11267" width="7.796875" style="63" bestFit="1" customWidth="1"/>
    <col min="11268" max="11268" width="17.796875" style="63" bestFit="1" customWidth="1"/>
    <col min="11269" max="11271" width="8.796875" style="63" bestFit="1" customWidth="1"/>
    <col min="11272" max="11272" width="9.09765625" style="63" bestFit="1" customWidth="1"/>
    <col min="11273" max="11273" width="8.796875" style="63" bestFit="1" customWidth="1"/>
    <col min="11274" max="11274" width="7.8984375" style="63" bestFit="1" customWidth="1"/>
    <col min="11275" max="11276" width="17.796875" style="63" bestFit="1" customWidth="1"/>
    <col min="11277" max="11278" width="15.59765625" style="63" bestFit="1" customWidth="1"/>
    <col min="11279" max="11290" width="16.5" style="63" customWidth="1"/>
    <col min="11291" max="11516" width="7.8984375" style="63" customWidth="1"/>
    <col min="11517" max="11517" width="58.296875" style="63" bestFit="1" customWidth="1"/>
    <col min="11518" max="11519" width="7.5" style="63" bestFit="1" customWidth="1"/>
    <col min="11520" max="11520" width="7.796875" style="63" bestFit="1" customWidth="1"/>
    <col min="11521" max="11521" width="7.5" style="63" bestFit="1" customWidth="1"/>
    <col min="11522" max="11523" width="7.796875" style="63" bestFit="1" customWidth="1"/>
    <col min="11524" max="11524" width="17.796875" style="63" bestFit="1" customWidth="1"/>
    <col min="11525" max="11527" width="8.796875" style="63" bestFit="1" customWidth="1"/>
    <col min="11528" max="11528" width="9.09765625" style="63" bestFit="1" customWidth="1"/>
    <col min="11529" max="11529" width="8.796875" style="63" bestFit="1" customWidth="1"/>
    <col min="11530" max="11530" width="7.8984375" style="63" bestFit="1" customWidth="1"/>
    <col min="11531" max="11532" width="17.796875" style="63" bestFit="1" customWidth="1"/>
    <col min="11533" max="11534" width="15.59765625" style="63" bestFit="1" customWidth="1"/>
    <col min="11535" max="11546" width="16.5" style="63" customWidth="1"/>
    <col min="11547" max="11772" width="7.8984375" style="63" customWidth="1"/>
    <col min="11773" max="11773" width="58.296875" style="63" bestFit="1" customWidth="1"/>
    <col min="11774" max="11775" width="7.5" style="63" bestFit="1" customWidth="1"/>
    <col min="11776" max="11776" width="7.796875" style="63" bestFit="1" customWidth="1"/>
    <col min="11777" max="11777" width="7.5" style="63" bestFit="1" customWidth="1"/>
    <col min="11778" max="11779" width="7.796875" style="63" bestFit="1" customWidth="1"/>
    <col min="11780" max="11780" width="17.796875" style="63" bestFit="1" customWidth="1"/>
    <col min="11781" max="11783" width="8.796875" style="63" bestFit="1" customWidth="1"/>
    <col min="11784" max="11784" width="9.09765625" style="63" bestFit="1" customWidth="1"/>
    <col min="11785" max="11785" width="8.796875" style="63" bestFit="1" customWidth="1"/>
    <col min="11786" max="11786" width="7.8984375" style="63" bestFit="1" customWidth="1"/>
    <col min="11787" max="11788" width="17.796875" style="63" bestFit="1" customWidth="1"/>
    <col min="11789" max="11790" width="15.59765625" style="63" bestFit="1" customWidth="1"/>
    <col min="11791" max="11802" width="16.5" style="63" customWidth="1"/>
    <col min="11803" max="12028" width="7.8984375" style="63" customWidth="1"/>
    <col min="12029" max="12029" width="58.296875" style="63" bestFit="1" customWidth="1"/>
    <col min="12030" max="12031" width="7.5" style="63" bestFit="1" customWidth="1"/>
    <col min="12032" max="12032" width="7.796875" style="63" bestFit="1" customWidth="1"/>
    <col min="12033" max="12033" width="7.5" style="63" bestFit="1" customWidth="1"/>
    <col min="12034" max="12035" width="7.796875" style="63" bestFit="1" customWidth="1"/>
    <col min="12036" max="12036" width="17.796875" style="63" bestFit="1" customWidth="1"/>
    <col min="12037" max="12039" width="8.796875" style="63" bestFit="1" customWidth="1"/>
    <col min="12040" max="12040" width="9.09765625" style="63" bestFit="1" customWidth="1"/>
    <col min="12041" max="12041" width="8.796875" style="63" bestFit="1" customWidth="1"/>
    <col min="12042" max="12042" width="7.8984375" style="63" bestFit="1" customWidth="1"/>
    <col min="12043" max="12044" width="17.796875" style="63" bestFit="1" customWidth="1"/>
    <col min="12045" max="12046" width="15.59765625" style="63" bestFit="1" customWidth="1"/>
    <col min="12047" max="12058" width="16.5" style="63" customWidth="1"/>
    <col min="12059" max="12284" width="7.8984375" style="63" customWidth="1"/>
    <col min="12285" max="12285" width="58.296875" style="63" bestFit="1" customWidth="1"/>
    <col min="12286" max="12287" width="7.5" style="63" bestFit="1" customWidth="1"/>
    <col min="12288" max="12288" width="7.796875" style="63" bestFit="1" customWidth="1"/>
    <col min="12289" max="12289" width="7.5" style="63" bestFit="1" customWidth="1"/>
    <col min="12290" max="12291" width="7.796875" style="63" bestFit="1" customWidth="1"/>
    <col min="12292" max="12292" width="17.796875" style="63" bestFit="1" customWidth="1"/>
    <col min="12293" max="12295" width="8.796875" style="63" bestFit="1" customWidth="1"/>
    <col min="12296" max="12296" width="9.09765625" style="63" bestFit="1" customWidth="1"/>
    <col min="12297" max="12297" width="8.796875" style="63" bestFit="1" customWidth="1"/>
    <col min="12298" max="12298" width="7.8984375" style="63" bestFit="1" customWidth="1"/>
    <col min="12299" max="12300" width="17.796875" style="63" bestFit="1" customWidth="1"/>
    <col min="12301" max="12302" width="15.59765625" style="63" bestFit="1" customWidth="1"/>
    <col min="12303" max="12314" width="16.5" style="63" customWidth="1"/>
    <col min="12315" max="12540" width="7.8984375" style="63" customWidth="1"/>
    <col min="12541" max="12541" width="58.296875" style="63" bestFit="1" customWidth="1"/>
    <col min="12542" max="12543" width="7.5" style="63" bestFit="1" customWidth="1"/>
    <col min="12544" max="12544" width="7.796875" style="63" bestFit="1" customWidth="1"/>
    <col min="12545" max="12545" width="7.5" style="63" bestFit="1" customWidth="1"/>
    <col min="12546" max="12547" width="7.796875" style="63" bestFit="1" customWidth="1"/>
    <col min="12548" max="12548" width="17.796875" style="63" bestFit="1" customWidth="1"/>
    <col min="12549" max="12551" width="8.796875" style="63" bestFit="1" customWidth="1"/>
    <col min="12552" max="12552" width="9.09765625" style="63" bestFit="1" customWidth="1"/>
    <col min="12553" max="12553" width="8.796875" style="63" bestFit="1" customWidth="1"/>
    <col min="12554" max="12554" width="7.8984375" style="63" bestFit="1" customWidth="1"/>
    <col min="12555" max="12556" width="17.796875" style="63" bestFit="1" customWidth="1"/>
    <col min="12557" max="12558" width="15.59765625" style="63" bestFit="1" customWidth="1"/>
    <col min="12559" max="12570" width="16.5" style="63" customWidth="1"/>
    <col min="12571" max="12796" width="7.8984375" style="63" customWidth="1"/>
    <col min="12797" max="12797" width="58.296875" style="63" bestFit="1" customWidth="1"/>
    <col min="12798" max="12799" width="7.5" style="63" bestFit="1" customWidth="1"/>
    <col min="12800" max="12800" width="7.796875" style="63" bestFit="1" customWidth="1"/>
    <col min="12801" max="12801" width="7.5" style="63" bestFit="1" customWidth="1"/>
    <col min="12802" max="12803" width="7.796875" style="63" bestFit="1" customWidth="1"/>
    <col min="12804" max="12804" width="17.796875" style="63" bestFit="1" customWidth="1"/>
    <col min="12805" max="12807" width="8.796875" style="63" bestFit="1" customWidth="1"/>
    <col min="12808" max="12808" width="9.09765625" style="63" bestFit="1" customWidth="1"/>
    <col min="12809" max="12809" width="8.796875" style="63" bestFit="1" customWidth="1"/>
    <col min="12810" max="12810" width="7.8984375" style="63" bestFit="1" customWidth="1"/>
    <col min="12811" max="12812" width="17.796875" style="63" bestFit="1" customWidth="1"/>
    <col min="12813" max="12814" width="15.59765625" style="63" bestFit="1" customWidth="1"/>
    <col min="12815" max="12826" width="16.5" style="63" customWidth="1"/>
    <col min="12827" max="13052" width="7.8984375" style="63" customWidth="1"/>
    <col min="13053" max="13053" width="58.296875" style="63" bestFit="1" customWidth="1"/>
    <col min="13054" max="13055" width="7.5" style="63" bestFit="1" customWidth="1"/>
    <col min="13056" max="13056" width="7.796875" style="63" bestFit="1" customWidth="1"/>
    <col min="13057" max="13057" width="7.5" style="63" bestFit="1" customWidth="1"/>
    <col min="13058" max="13059" width="7.796875" style="63" bestFit="1" customWidth="1"/>
    <col min="13060" max="13060" width="17.796875" style="63" bestFit="1" customWidth="1"/>
    <col min="13061" max="13063" width="8.796875" style="63" bestFit="1" customWidth="1"/>
    <col min="13064" max="13064" width="9.09765625" style="63" bestFit="1" customWidth="1"/>
    <col min="13065" max="13065" width="8.796875" style="63" bestFit="1" customWidth="1"/>
    <col min="13066" max="13066" width="7.8984375" style="63" bestFit="1" customWidth="1"/>
    <col min="13067" max="13068" width="17.796875" style="63" bestFit="1" customWidth="1"/>
    <col min="13069" max="13070" width="15.59765625" style="63" bestFit="1" customWidth="1"/>
    <col min="13071" max="13082" width="16.5" style="63" customWidth="1"/>
    <col min="13083" max="13308" width="7.8984375" style="63" customWidth="1"/>
    <col min="13309" max="13309" width="58.296875" style="63" bestFit="1" customWidth="1"/>
    <col min="13310" max="13311" width="7.5" style="63" bestFit="1" customWidth="1"/>
    <col min="13312" max="13312" width="7.796875" style="63" bestFit="1" customWidth="1"/>
    <col min="13313" max="13313" width="7.5" style="63" bestFit="1" customWidth="1"/>
    <col min="13314" max="13315" width="7.796875" style="63" bestFit="1" customWidth="1"/>
    <col min="13316" max="13316" width="17.796875" style="63" bestFit="1" customWidth="1"/>
    <col min="13317" max="13319" width="8.796875" style="63" bestFit="1" customWidth="1"/>
    <col min="13320" max="13320" width="9.09765625" style="63" bestFit="1" customWidth="1"/>
    <col min="13321" max="13321" width="8.796875" style="63" bestFit="1" customWidth="1"/>
    <col min="13322" max="13322" width="7.8984375" style="63" bestFit="1" customWidth="1"/>
    <col min="13323" max="13324" width="17.796875" style="63" bestFit="1" customWidth="1"/>
    <col min="13325" max="13326" width="15.59765625" style="63" bestFit="1" customWidth="1"/>
    <col min="13327" max="13338" width="16.5" style="63" customWidth="1"/>
    <col min="13339" max="13564" width="7.8984375" style="63" customWidth="1"/>
    <col min="13565" max="13565" width="58.296875" style="63" bestFit="1" customWidth="1"/>
    <col min="13566" max="13567" width="7.5" style="63" bestFit="1" customWidth="1"/>
    <col min="13568" max="13568" width="7.796875" style="63" bestFit="1" customWidth="1"/>
    <col min="13569" max="13569" width="7.5" style="63" bestFit="1" customWidth="1"/>
    <col min="13570" max="13571" width="7.796875" style="63" bestFit="1" customWidth="1"/>
    <col min="13572" max="13572" width="17.796875" style="63" bestFit="1" customWidth="1"/>
    <col min="13573" max="13575" width="8.796875" style="63" bestFit="1" customWidth="1"/>
    <col min="13576" max="13576" width="9.09765625" style="63" bestFit="1" customWidth="1"/>
    <col min="13577" max="13577" width="8.796875" style="63" bestFit="1" customWidth="1"/>
    <col min="13578" max="13578" width="7.8984375" style="63" bestFit="1" customWidth="1"/>
    <col min="13579" max="13580" width="17.796875" style="63" bestFit="1" customWidth="1"/>
    <col min="13581" max="13582" width="15.59765625" style="63" bestFit="1" customWidth="1"/>
    <col min="13583" max="13594" width="16.5" style="63" customWidth="1"/>
    <col min="13595" max="13820" width="7.8984375" style="63" customWidth="1"/>
    <col min="13821" max="13821" width="58.296875" style="63" bestFit="1" customWidth="1"/>
    <col min="13822" max="13823" width="7.5" style="63" bestFit="1" customWidth="1"/>
    <col min="13824" max="13824" width="7.796875" style="63" bestFit="1" customWidth="1"/>
    <col min="13825" max="13825" width="7.5" style="63" bestFit="1" customWidth="1"/>
    <col min="13826" max="13827" width="7.796875" style="63" bestFit="1" customWidth="1"/>
    <col min="13828" max="13828" width="17.796875" style="63" bestFit="1" customWidth="1"/>
    <col min="13829" max="13831" width="8.796875" style="63" bestFit="1" customWidth="1"/>
    <col min="13832" max="13832" width="9.09765625" style="63" bestFit="1" customWidth="1"/>
    <col min="13833" max="13833" width="8.796875" style="63" bestFit="1" customWidth="1"/>
    <col min="13834" max="13834" width="7.8984375" style="63" bestFit="1" customWidth="1"/>
    <col min="13835" max="13836" width="17.796875" style="63" bestFit="1" customWidth="1"/>
    <col min="13837" max="13838" width="15.59765625" style="63" bestFit="1" customWidth="1"/>
    <col min="13839" max="13850" width="16.5" style="63" customWidth="1"/>
    <col min="13851" max="14076" width="7.8984375" style="63" customWidth="1"/>
    <col min="14077" max="14077" width="58.296875" style="63" bestFit="1" customWidth="1"/>
    <col min="14078" max="14079" width="7.5" style="63" bestFit="1" customWidth="1"/>
    <col min="14080" max="14080" width="7.796875" style="63" bestFit="1" customWidth="1"/>
    <col min="14081" max="14081" width="7.5" style="63" bestFit="1" customWidth="1"/>
    <col min="14082" max="14083" width="7.796875" style="63" bestFit="1" customWidth="1"/>
    <col min="14084" max="14084" width="17.796875" style="63" bestFit="1" customWidth="1"/>
    <col min="14085" max="14087" width="8.796875" style="63" bestFit="1" customWidth="1"/>
    <col min="14088" max="14088" width="9.09765625" style="63" bestFit="1" customWidth="1"/>
    <col min="14089" max="14089" width="8.796875" style="63" bestFit="1" customWidth="1"/>
    <col min="14090" max="14090" width="7.8984375" style="63" bestFit="1" customWidth="1"/>
    <col min="14091" max="14092" width="17.796875" style="63" bestFit="1" customWidth="1"/>
    <col min="14093" max="14094" width="15.59765625" style="63" bestFit="1" customWidth="1"/>
    <col min="14095" max="14106" width="16.5" style="63" customWidth="1"/>
    <col min="14107" max="14332" width="7.8984375" style="63" customWidth="1"/>
    <col min="14333" max="14333" width="58.296875" style="63" bestFit="1" customWidth="1"/>
    <col min="14334" max="14335" width="7.5" style="63" bestFit="1" customWidth="1"/>
    <col min="14336" max="14336" width="7.796875" style="63" bestFit="1" customWidth="1"/>
    <col min="14337" max="14337" width="7.5" style="63" bestFit="1" customWidth="1"/>
    <col min="14338" max="14339" width="7.796875" style="63" bestFit="1" customWidth="1"/>
    <col min="14340" max="14340" width="17.796875" style="63" bestFit="1" customWidth="1"/>
    <col min="14341" max="14343" width="8.796875" style="63" bestFit="1" customWidth="1"/>
    <col min="14344" max="14344" width="9.09765625" style="63" bestFit="1" customWidth="1"/>
    <col min="14345" max="14345" width="8.796875" style="63" bestFit="1" customWidth="1"/>
    <col min="14346" max="14346" width="7.8984375" style="63" bestFit="1" customWidth="1"/>
    <col min="14347" max="14348" width="17.796875" style="63" bestFit="1" customWidth="1"/>
    <col min="14349" max="14350" width="15.59765625" style="63" bestFit="1" customWidth="1"/>
    <col min="14351" max="14362" width="16.5" style="63" customWidth="1"/>
    <col min="14363" max="14588" width="7.8984375" style="63" customWidth="1"/>
    <col min="14589" max="14589" width="58.296875" style="63" bestFit="1" customWidth="1"/>
    <col min="14590" max="14591" width="7.5" style="63" bestFit="1" customWidth="1"/>
    <col min="14592" max="14592" width="7.796875" style="63" bestFit="1" customWidth="1"/>
    <col min="14593" max="14593" width="7.5" style="63" bestFit="1" customWidth="1"/>
    <col min="14594" max="14595" width="7.796875" style="63" bestFit="1" customWidth="1"/>
    <col min="14596" max="14596" width="17.796875" style="63" bestFit="1" customWidth="1"/>
    <col min="14597" max="14599" width="8.796875" style="63" bestFit="1" customWidth="1"/>
    <col min="14600" max="14600" width="9.09765625" style="63" bestFit="1" customWidth="1"/>
    <col min="14601" max="14601" width="8.796875" style="63" bestFit="1" customWidth="1"/>
    <col min="14602" max="14602" width="7.8984375" style="63" bestFit="1" customWidth="1"/>
    <col min="14603" max="14604" width="17.796875" style="63" bestFit="1" customWidth="1"/>
    <col min="14605" max="14606" width="15.59765625" style="63" bestFit="1" customWidth="1"/>
    <col min="14607" max="14618" width="16.5" style="63" customWidth="1"/>
    <col min="14619" max="14844" width="7.8984375" style="63" customWidth="1"/>
    <col min="14845" max="14845" width="58.296875" style="63" bestFit="1" customWidth="1"/>
    <col min="14846" max="14847" width="7.5" style="63" bestFit="1" customWidth="1"/>
    <col min="14848" max="14848" width="7.796875" style="63" bestFit="1" customWidth="1"/>
    <col min="14849" max="14849" width="7.5" style="63" bestFit="1" customWidth="1"/>
    <col min="14850" max="14851" width="7.796875" style="63" bestFit="1" customWidth="1"/>
    <col min="14852" max="14852" width="17.796875" style="63" bestFit="1" customWidth="1"/>
    <col min="14853" max="14855" width="8.796875" style="63" bestFit="1" customWidth="1"/>
    <col min="14856" max="14856" width="9.09765625" style="63" bestFit="1" customWidth="1"/>
    <col min="14857" max="14857" width="8.796875" style="63" bestFit="1" customWidth="1"/>
    <col min="14858" max="14858" width="7.8984375" style="63" bestFit="1" customWidth="1"/>
    <col min="14859" max="14860" width="17.796875" style="63" bestFit="1" customWidth="1"/>
    <col min="14861" max="14862" width="15.59765625" style="63" bestFit="1" customWidth="1"/>
    <col min="14863" max="14874" width="16.5" style="63" customWidth="1"/>
    <col min="14875" max="15100" width="7.8984375" style="63" customWidth="1"/>
    <col min="15101" max="15101" width="58.296875" style="63" bestFit="1" customWidth="1"/>
    <col min="15102" max="15103" width="7.5" style="63" bestFit="1" customWidth="1"/>
    <col min="15104" max="15104" width="7.796875" style="63" bestFit="1" customWidth="1"/>
    <col min="15105" max="15105" width="7.5" style="63" bestFit="1" customWidth="1"/>
    <col min="15106" max="15107" width="7.796875" style="63" bestFit="1" customWidth="1"/>
    <col min="15108" max="15108" width="17.796875" style="63" bestFit="1" customWidth="1"/>
    <col min="15109" max="15111" width="8.796875" style="63" bestFit="1" customWidth="1"/>
    <col min="15112" max="15112" width="9.09765625" style="63" bestFit="1" customWidth="1"/>
    <col min="15113" max="15113" width="8.796875" style="63" bestFit="1" customWidth="1"/>
    <col min="15114" max="15114" width="7.8984375" style="63" bestFit="1" customWidth="1"/>
    <col min="15115" max="15116" width="17.796875" style="63" bestFit="1" customWidth="1"/>
    <col min="15117" max="15118" width="15.59765625" style="63" bestFit="1" customWidth="1"/>
    <col min="15119" max="15130" width="16.5" style="63" customWidth="1"/>
    <col min="15131" max="15356" width="7.8984375" style="63" customWidth="1"/>
    <col min="15357" max="15357" width="58.296875" style="63" bestFit="1" customWidth="1"/>
    <col min="15358" max="15359" width="7.5" style="63" bestFit="1" customWidth="1"/>
    <col min="15360" max="15360" width="7.796875" style="63" bestFit="1" customWidth="1"/>
    <col min="15361" max="15361" width="7.5" style="63" bestFit="1" customWidth="1"/>
    <col min="15362" max="15363" width="7.796875" style="63" bestFit="1" customWidth="1"/>
    <col min="15364" max="15364" width="17.796875" style="63" bestFit="1" customWidth="1"/>
    <col min="15365" max="15367" width="8.796875" style="63" bestFit="1" customWidth="1"/>
    <col min="15368" max="15368" width="9.09765625" style="63" bestFit="1" customWidth="1"/>
    <col min="15369" max="15369" width="8.796875" style="63" bestFit="1" customWidth="1"/>
    <col min="15370" max="15370" width="7.8984375" style="63" bestFit="1" customWidth="1"/>
    <col min="15371" max="15372" width="17.796875" style="63" bestFit="1" customWidth="1"/>
    <col min="15373" max="15374" width="15.59765625" style="63" bestFit="1" customWidth="1"/>
    <col min="15375" max="15386" width="16.5" style="63" customWidth="1"/>
    <col min="15387" max="15612" width="7.8984375" style="63" customWidth="1"/>
    <col min="15613" max="15613" width="58.296875" style="63" bestFit="1" customWidth="1"/>
    <col min="15614" max="15615" width="7.5" style="63" bestFit="1" customWidth="1"/>
    <col min="15616" max="15616" width="7.796875" style="63" bestFit="1" customWidth="1"/>
    <col min="15617" max="15617" width="7.5" style="63" bestFit="1" customWidth="1"/>
    <col min="15618" max="15619" width="7.796875" style="63" bestFit="1" customWidth="1"/>
    <col min="15620" max="15620" width="17.796875" style="63" bestFit="1" customWidth="1"/>
    <col min="15621" max="15623" width="8.796875" style="63" bestFit="1" customWidth="1"/>
    <col min="15624" max="15624" width="9.09765625" style="63" bestFit="1" customWidth="1"/>
    <col min="15625" max="15625" width="8.796875" style="63" bestFit="1" customWidth="1"/>
    <col min="15626" max="15626" width="7.8984375" style="63" bestFit="1" customWidth="1"/>
    <col min="15627" max="15628" width="17.796875" style="63" bestFit="1" customWidth="1"/>
    <col min="15629" max="15630" width="15.59765625" style="63" bestFit="1" customWidth="1"/>
    <col min="15631" max="15642" width="16.5" style="63" customWidth="1"/>
    <col min="15643" max="15868" width="7.8984375" style="63" customWidth="1"/>
    <col min="15869" max="15869" width="58.296875" style="63" bestFit="1" customWidth="1"/>
    <col min="15870" max="15871" width="7.5" style="63" bestFit="1" customWidth="1"/>
    <col min="15872" max="15872" width="7.796875" style="63" bestFit="1" customWidth="1"/>
    <col min="15873" max="15873" width="7.5" style="63" bestFit="1" customWidth="1"/>
    <col min="15874" max="15875" width="7.796875" style="63" bestFit="1" customWidth="1"/>
    <col min="15876" max="15876" width="17.796875" style="63" bestFit="1" customWidth="1"/>
    <col min="15877" max="15879" width="8.796875" style="63" bestFit="1" customWidth="1"/>
    <col min="15880" max="15880" width="9.09765625" style="63" bestFit="1" customWidth="1"/>
    <col min="15881" max="15881" width="8.796875" style="63" bestFit="1" customWidth="1"/>
    <col min="15882" max="15882" width="7.8984375" style="63" bestFit="1" customWidth="1"/>
    <col min="15883" max="15884" width="17.796875" style="63" bestFit="1" customWidth="1"/>
    <col min="15885" max="15886" width="15.59765625" style="63" bestFit="1" customWidth="1"/>
    <col min="15887" max="15898" width="16.5" style="63" customWidth="1"/>
    <col min="15899" max="16124" width="7.8984375" style="63" customWidth="1"/>
    <col min="16125" max="16125" width="58.296875" style="63" bestFit="1" customWidth="1"/>
    <col min="16126" max="16127" width="7.5" style="63" bestFit="1" customWidth="1"/>
    <col min="16128" max="16128" width="7.796875" style="63" bestFit="1" customWidth="1"/>
    <col min="16129" max="16129" width="7.5" style="63" bestFit="1" customWidth="1"/>
    <col min="16130" max="16131" width="7.796875" style="63" bestFit="1" customWidth="1"/>
    <col min="16132" max="16132" width="17.796875" style="63" bestFit="1" customWidth="1"/>
    <col min="16133" max="16135" width="8.796875" style="63" bestFit="1" customWidth="1"/>
    <col min="16136" max="16136" width="9.09765625" style="63" bestFit="1" customWidth="1"/>
    <col min="16137" max="16137" width="8.796875" style="63" bestFit="1" customWidth="1"/>
    <col min="16138" max="16138" width="7.8984375" style="63" bestFit="1" customWidth="1"/>
    <col min="16139" max="16140" width="17.796875" style="63" bestFit="1" customWidth="1"/>
    <col min="16141" max="16142" width="15.59765625" style="63" bestFit="1" customWidth="1"/>
    <col min="16143" max="16154" width="16.5" style="63" customWidth="1"/>
    <col min="16155" max="16384" width="7.8984375" style="63" customWidth="1"/>
  </cols>
  <sheetData>
    <row r="1" spans="1:252">
      <c r="A1" s="8" t="s">
        <v>89</v>
      </c>
      <c r="B1" s="8"/>
      <c r="C1" s="8"/>
      <c r="D1" s="8"/>
      <c r="E1" s="8"/>
      <c r="F1" s="8"/>
      <c r="G1" s="8"/>
      <c r="H1" s="8"/>
    </row>
    <row r="2" spans="1:252" ht="13" customHeight="1">
      <c r="A2" s="64"/>
    </row>
    <row r="3" spans="1:252" ht="21.75" customHeight="1">
      <c r="A3" s="65" t="s">
        <v>90</v>
      </c>
      <c r="B3" s="66"/>
      <c r="C3" s="66"/>
      <c r="D3" s="66"/>
      <c r="E3" s="66"/>
      <c r="F3" s="66"/>
      <c r="G3" s="66"/>
      <c r="H3" s="66"/>
    </row>
    <row r="4" spans="1:252" ht="13.5" customHeight="1">
      <c r="A4" s="67" t="s">
        <v>91</v>
      </c>
      <c r="B4" s="67" t="s">
        <v>92</v>
      </c>
      <c r="C4" s="67" t="s">
        <v>93</v>
      </c>
      <c r="D4" s="67" t="s">
        <v>94</v>
      </c>
      <c r="E4" s="67" t="s">
        <v>95</v>
      </c>
      <c r="F4" s="67" t="s">
        <v>96</v>
      </c>
      <c r="G4" s="67" t="s">
        <v>97</v>
      </c>
      <c r="H4" s="67" t="s">
        <v>98</v>
      </c>
      <c r="I4" s="67" t="s">
        <v>99</v>
      </c>
      <c r="J4" s="67" t="s">
        <v>100</v>
      </c>
      <c r="K4" s="67" t="s">
        <v>101</v>
      </c>
      <c r="L4" s="67" t="s">
        <v>102</v>
      </c>
      <c r="M4" s="67" t="s">
        <v>103</v>
      </c>
      <c r="N4" s="67" t="s">
        <v>104</v>
      </c>
      <c r="O4" s="67" t="s">
        <v>80</v>
      </c>
      <c r="P4" s="65"/>
      <c r="Q4" s="65"/>
      <c r="R4" s="65"/>
      <c r="S4" s="65"/>
      <c r="T4" s="65"/>
      <c r="U4" s="65"/>
      <c r="V4" s="65"/>
      <c r="W4" s="65"/>
      <c r="X4" s="65"/>
      <c r="Y4" s="65"/>
      <c r="Z4" s="65"/>
      <c r="AA4" s="65"/>
      <c r="AB4" s="65"/>
      <c r="AC4" s="65"/>
      <c r="AD4" s="65"/>
      <c r="AE4" s="65"/>
      <c r="AF4" s="65"/>
      <c r="AG4" s="65"/>
      <c r="AH4" s="65"/>
      <c r="AI4" s="65"/>
      <c r="AJ4" s="65"/>
      <c r="AK4" s="65"/>
      <c r="AL4" s="65"/>
      <c r="AM4" s="65"/>
      <c r="AN4" s="65"/>
      <c r="AO4" s="65"/>
      <c r="AP4" s="65"/>
      <c r="AQ4" s="65"/>
      <c r="AR4" s="65"/>
      <c r="AS4" s="65"/>
      <c r="AT4" s="65"/>
      <c r="AU4" s="65"/>
      <c r="AV4" s="65"/>
      <c r="AW4" s="65"/>
      <c r="AX4" s="65"/>
      <c r="AY4" s="65"/>
      <c r="AZ4" s="65"/>
      <c r="BA4" s="65"/>
      <c r="BB4" s="65"/>
      <c r="BC4" s="65"/>
      <c r="BD4" s="65"/>
      <c r="BE4" s="65"/>
      <c r="BF4" s="65"/>
      <c r="BG4" s="65"/>
      <c r="BH4" s="65"/>
      <c r="BI4" s="65"/>
      <c r="BJ4" s="65"/>
      <c r="BK4" s="65"/>
      <c r="BL4" s="65"/>
      <c r="BM4" s="65"/>
      <c r="BN4" s="65"/>
      <c r="BO4" s="65"/>
      <c r="BP4" s="65"/>
      <c r="BQ4" s="65"/>
      <c r="BR4" s="65"/>
      <c r="BS4" s="65"/>
      <c r="BT4" s="65"/>
      <c r="BU4" s="65"/>
      <c r="BV4" s="65"/>
      <c r="BW4" s="65"/>
      <c r="BX4" s="65"/>
      <c r="BY4" s="65"/>
      <c r="BZ4" s="65"/>
      <c r="CA4" s="65"/>
      <c r="CB4" s="65"/>
      <c r="CC4" s="65"/>
      <c r="CD4" s="65"/>
      <c r="CE4" s="65"/>
      <c r="CF4" s="65"/>
      <c r="CG4" s="65"/>
      <c r="CH4" s="65"/>
      <c r="CI4" s="65"/>
      <c r="CJ4" s="65"/>
      <c r="CK4" s="65"/>
      <c r="CL4" s="65"/>
      <c r="CM4" s="65"/>
      <c r="CN4" s="65"/>
      <c r="CO4" s="65"/>
      <c r="CP4" s="65"/>
      <c r="CQ4" s="65"/>
      <c r="CR4" s="65"/>
      <c r="CS4" s="65"/>
      <c r="CT4" s="65"/>
      <c r="CU4" s="65"/>
      <c r="CV4" s="65"/>
      <c r="CW4" s="65"/>
      <c r="CX4" s="65"/>
      <c r="CY4" s="65"/>
      <c r="CZ4" s="65"/>
      <c r="DA4" s="65"/>
      <c r="DB4" s="65"/>
      <c r="DC4" s="65"/>
      <c r="DD4" s="65"/>
      <c r="DE4" s="65"/>
      <c r="DF4" s="65"/>
      <c r="DG4" s="65"/>
      <c r="DH4" s="65"/>
      <c r="DI4" s="65"/>
      <c r="DJ4" s="65"/>
      <c r="DK4" s="65"/>
      <c r="DL4" s="65"/>
      <c r="DM4" s="65"/>
      <c r="DN4" s="65"/>
      <c r="DO4" s="65"/>
      <c r="DP4" s="65"/>
      <c r="DQ4" s="65"/>
      <c r="DR4" s="65"/>
      <c r="DS4" s="65"/>
      <c r="DT4" s="65"/>
      <c r="DU4" s="65"/>
      <c r="DV4" s="65"/>
      <c r="DW4" s="65"/>
      <c r="DX4" s="65"/>
      <c r="DY4" s="65"/>
      <c r="DZ4" s="65"/>
      <c r="EA4" s="65"/>
      <c r="EB4" s="65"/>
      <c r="EC4" s="65"/>
      <c r="ED4" s="65"/>
      <c r="EE4" s="65"/>
      <c r="EF4" s="65"/>
      <c r="EG4" s="65"/>
      <c r="EH4" s="65"/>
      <c r="EI4" s="65"/>
      <c r="EJ4" s="65"/>
      <c r="EK4" s="65"/>
      <c r="EL4" s="65"/>
      <c r="EM4" s="65"/>
      <c r="EN4" s="65"/>
      <c r="EO4" s="65"/>
      <c r="EP4" s="65"/>
      <c r="EQ4" s="65"/>
      <c r="ER4" s="65"/>
      <c r="ES4" s="65"/>
      <c r="ET4" s="65"/>
      <c r="EU4" s="65"/>
      <c r="EV4" s="65"/>
      <c r="EW4" s="65"/>
      <c r="EX4" s="65"/>
      <c r="EY4" s="65"/>
      <c r="EZ4" s="65"/>
      <c r="FA4" s="65"/>
      <c r="FB4" s="65"/>
      <c r="FC4" s="65"/>
      <c r="FD4" s="65"/>
      <c r="FE4" s="65"/>
      <c r="FF4" s="65"/>
      <c r="FG4" s="65"/>
      <c r="FH4" s="65"/>
      <c r="FI4" s="65"/>
      <c r="FJ4" s="65"/>
      <c r="FK4" s="65"/>
      <c r="FL4" s="65"/>
      <c r="FM4" s="65"/>
      <c r="FN4" s="65"/>
      <c r="FO4" s="65"/>
      <c r="FP4" s="65"/>
      <c r="FQ4" s="65"/>
      <c r="FR4" s="65"/>
      <c r="FS4" s="65"/>
      <c r="FT4" s="65"/>
      <c r="FU4" s="65"/>
      <c r="FV4" s="65"/>
      <c r="FW4" s="65"/>
      <c r="FX4" s="65"/>
      <c r="FY4" s="65"/>
      <c r="FZ4" s="65"/>
      <c r="GA4" s="65"/>
      <c r="GB4" s="65"/>
      <c r="GC4" s="65"/>
      <c r="GD4" s="65"/>
      <c r="GE4" s="65"/>
      <c r="GF4" s="65"/>
      <c r="GG4" s="65"/>
      <c r="GH4" s="65"/>
      <c r="GI4" s="65"/>
      <c r="GJ4" s="65"/>
      <c r="GK4" s="65"/>
      <c r="GL4" s="65"/>
      <c r="GM4" s="65"/>
      <c r="GN4" s="65"/>
      <c r="GO4" s="65"/>
      <c r="GP4" s="65"/>
      <c r="GQ4" s="65"/>
      <c r="GR4" s="65"/>
      <c r="GS4" s="65"/>
      <c r="GT4" s="65"/>
      <c r="GU4" s="65"/>
      <c r="GV4" s="65"/>
      <c r="GW4" s="65"/>
      <c r="GX4" s="65"/>
      <c r="GY4" s="65"/>
      <c r="GZ4" s="65"/>
      <c r="HA4" s="65"/>
      <c r="HB4" s="65"/>
      <c r="HC4" s="65"/>
      <c r="HD4" s="65"/>
      <c r="HE4" s="65"/>
      <c r="HF4" s="65"/>
      <c r="HG4" s="65"/>
      <c r="HH4" s="65"/>
      <c r="HI4" s="65"/>
      <c r="HJ4" s="65"/>
      <c r="HK4" s="65"/>
      <c r="HL4" s="65"/>
      <c r="HM4" s="65"/>
      <c r="HN4" s="65"/>
      <c r="HO4" s="65"/>
      <c r="HP4" s="65"/>
      <c r="HQ4" s="65"/>
      <c r="HR4" s="65"/>
      <c r="HS4" s="65"/>
      <c r="HT4" s="65"/>
      <c r="HU4" s="65"/>
      <c r="HV4" s="65"/>
      <c r="HW4" s="65"/>
      <c r="HX4" s="65"/>
      <c r="HY4" s="65"/>
      <c r="HZ4" s="65"/>
      <c r="IA4" s="65"/>
      <c r="IB4" s="65"/>
      <c r="IC4" s="65"/>
      <c r="ID4" s="65"/>
      <c r="IE4" s="65"/>
      <c r="IF4" s="65"/>
      <c r="IG4" s="65"/>
      <c r="IH4" s="65"/>
      <c r="II4" s="65"/>
      <c r="IJ4" s="65"/>
      <c r="IK4" s="65"/>
      <c r="IL4" s="65"/>
      <c r="IM4" s="65"/>
      <c r="IN4" s="65"/>
      <c r="IO4" s="65"/>
      <c r="IP4" s="65"/>
      <c r="IQ4" s="65"/>
    </row>
    <row r="5" spans="1:252" ht="18" customHeight="1">
      <c r="A5" s="68" t="s">
        <v>105</v>
      </c>
      <c r="B5" s="69"/>
      <c r="C5" s="69"/>
      <c r="D5" s="69"/>
      <c r="E5" s="69"/>
      <c r="F5" s="69"/>
      <c r="G5" s="69"/>
      <c r="H5" s="69"/>
      <c r="I5" s="69"/>
      <c r="J5" s="69"/>
      <c r="K5" s="69"/>
      <c r="L5" s="69"/>
      <c r="M5" s="69"/>
      <c r="N5" s="69"/>
      <c r="O5" s="70"/>
      <c r="P5" s="71"/>
      <c r="Q5" s="71"/>
      <c r="R5" s="71"/>
      <c r="S5" s="71"/>
      <c r="T5" s="71"/>
      <c r="U5" s="71"/>
      <c r="V5" s="71"/>
      <c r="W5" s="71"/>
      <c r="X5" s="71"/>
      <c r="Y5" s="71"/>
      <c r="Z5" s="71"/>
      <c r="AA5" s="71"/>
      <c r="AB5" s="71"/>
      <c r="AC5" s="71"/>
      <c r="AD5" s="71"/>
      <c r="AE5" s="71"/>
      <c r="AF5" s="71"/>
      <c r="AG5" s="71"/>
      <c r="AH5" s="71"/>
      <c r="AI5" s="71"/>
      <c r="AJ5" s="71"/>
      <c r="AK5" s="71"/>
      <c r="AL5" s="71"/>
      <c r="AM5" s="71"/>
      <c r="AN5" s="71"/>
      <c r="AO5" s="71"/>
      <c r="AP5" s="71"/>
      <c r="AQ5" s="71"/>
      <c r="AR5" s="71"/>
      <c r="AS5" s="71"/>
      <c r="AT5" s="71"/>
      <c r="AU5" s="71"/>
      <c r="AV5" s="71"/>
      <c r="AW5" s="71"/>
      <c r="AX5" s="71"/>
      <c r="AY5" s="71"/>
      <c r="AZ5" s="71"/>
      <c r="BA5" s="71"/>
      <c r="BB5" s="71"/>
      <c r="BC5" s="71"/>
      <c r="BD5" s="71"/>
      <c r="BE5" s="71"/>
      <c r="BF5" s="71"/>
      <c r="BG5" s="71"/>
      <c r="BH5" s="71"/>
      <c r="BI5" s="71"/>
      <c r="BJ5" s="71"/>
      <c r="BK5" s="71"/>
      <c r="BL5" s="71"/>
      <c r="BM5" s="71"/>
      <c r="BN5" s="71"/>
      <c r="BO5" s="71"/>
      <c r="BP5" s="71"/>
      <c r="BQ5" s="71"/>
      <c r="BR5" s="71"/>
      <c r="BS5" s="71"/>
      <c r="BT5" s="71"/>
      <c r="BU5" s="71"/>
      <c r="BV5" s="71"/>
      <c r="BW5" s="71"/>
      <c r="BX5" s="71"/>
      <c r="BY5" s="71"/>
      <c r="BZ5" s="71"/>
      <c r="CA5" s="71"/>
      <c r="CB5" s="71"/>
      <c r="CC5" s="71"/>
      <c r="CD5" s="71"/>
      <c r="CE5" s="71"/>
      <c r="CF5" s="71"/>
      <c r="CG5" s="71"/>
      <c r="CH5" s="71"/>
      <c r="CI5" s="71"/>
      <c r="CJ5" s="71"/>
      <c r="CK5" s="71"/>
      <c r="CL5" s="71"/>
      <c r="CM5" s="71"/>
      <c r="CN5" s="71"/>
      <c r="CO5" s="71"/>
      <c r="CP5" s="71"/>
      <c r="CQ5" s="71"/>
      <c r="CR5" s="71"/>
      <c r="CS5" s="71"/>
      <c r="CT5" s="71"/>
      <c r="CU5" s="71"/>
      <c r="CV5" s="71"/>
      <c r="CW5" s="71"/>
      <c r="CX5" s="71"/>
      <c r="CY5" s="71"/>
      <c r="CZ5" s="71"/>
      <c r="DA5" s="71"/>
      <c r="DB5" s="71"/>
      <c r="DC5" s="71"/>
      <c r="DD5" s="71"/>
      <c r="DE5" s="71"/>
      <c r="DF5" s="71"/>
      <c r="DG5" s="71"/>
      <c r="DH5" s="71"/>
      <c r="DI5" s="71"/>
      <c r="DJ5" s="71"/>
      <c r="DK5" s="71"/>
      <c r="DL5" s="71"/>
      <c r="DM5" s="71"/>
      <c r="DN5" s="71"/>
      <c r="DO5" s="71"/>
      <c r="DP5" s="71"/>
      <c r="DQ5" s="71"/>
      <c r="DR5" s="71"/>
      <c r="DS5" s="71"/>
      <c r="DT5" s="71"/>
      <c r="DU5" s="71"/>
      <c r="DV5" s="71"/>
      <c r="DW5" s="71"/>
      <c r="DX5" s="71"/>
      <c r="DY5" s="71"/>
      <c r="DZ5" s="71"/>
      <c r="EA5" s="71"/>
      <c r="EB5" s="71"/>
      <c r="EC5" s="71"/>
      <c r="ED5" s="71"/>
      <c r="EE5" s="71"/>
      <c r="EF5" s="71"/>
      <c r="EG5" s="71"/>
      <c r="EH5" s="71"/>
      <c r="EI5" s="71"/>
      <c r="EJ5" s="71"/>
      <c r="EK5" s="71"/>
      <c r="EL5" s="71"/>
      <c r="EM5" s="71"/>
      <c r="EN5" s="71"/>
      <c r="EO5" s="71"/>
      <c r="EP5" s="71"/>
      <c r="EQ5" s="71"/>
      <c r="ER5" s="71"/>
      <c r="ES5" s="71"/>
      <c r="ET5" s="71"/>
      <c r="EU5" s="71"/>
      <c r="EV5" s="71"/>
      <c r="EW5" s="71"/>
      <c r="EX5" s="71"/>
      <c r="EY5" s="71"/>
      <c r="EZ5" s="71"/>
      <c r="FA5" s="71"/>
      <c r="FB5" s="71"/>
      <c r="FC5" s="71"/>
      <c r="FD5" s="71"/>
      <c r="FE5" s="71"/>
      <c r="FF5" s="71"/>
      <c r="FG5" s="71"/>
      <c r="FH5" s="71"/>
      <c r="FI5" s="71"/>
      <c r="FJ5" s="71"/>
      <c r="FK5" s="71"/>
      <c r="FL5" s="71"/>
      <c r="FM5" s="71"/>
      <c r="FN5" s="71"/>
      <c r="FO5" s="71"/>
      <c r="FP5" s="71"/>
      <c r="FQ5" s="71"/>
      <c r="FR5" s="71"/>
      <c r="FS5" s="71"/>
      <c r="FT5" s="71"/>
      <c r="FU5" s="71"/>
      <c r="FV5" s="71"/>
      <c r="FW5" s="71"/>
      <c r="FX5" s="71"/>
      <c r="FY5" s="71"/>
      <c r="FZ5" s="71"/>
      <c r="GA5" s="71"/>
      <c r="GB5" s="71"/>
      <c r="GC5" s="71"/>
      <c r="GD5" s="71"/>
      <c r="GE5" s="71"/>
      <c r="GF5" s="71"/>
      <c r="GG5" s="71"/>
      <c r="GH5" s="71"/>
      <c r="GI5" s="71"/>
      <c r="GJ5" s="71"/>
      <c r="GK5" s="71"/>
      <c r="GL5" s="71"/>
      <c r="GM5" s="71"/>
      <c r="GN5" s="71"/>
      <c r="GO5" s="71"/>
      <c r="GP5" s="71"/>
      <c r="GQ5" s="71"/>
      <c r="GR5" s="71"/>
      <c r="GS5" s="71"/>
      <c r="GT5" s="71"/>
      <c r="GU5" s="71"/>
      <c r="GV5" s="71"/>
      <c r="GW5" s="71"/>
      <c r="GX5" s="71"/>
      <c r="GY5" s="71"/>
      <c r="GZ5" s="71"/>
      <c r="HA5" s="71"/>
      <c r="HB5" s="71"/>
      <c r="HC5" s="71"/>
      <c r="HD5" s="71"/>
      <c r="HE5" s="71"/>
      <c r="HF5" s="71"/>
      <c r="HG5" s="71"/>
      <c r="HH5" s="71"/>
      <c r="HI5" s="71"/>
      <c r="HJ5" s="71"/>
      <c r="HK5" s="71"/>
      <c r="HL5" s="71"/>
      <c r="HM5" s="71"/>
      <c r="HN5" s="71"/>
      <c r="HO5" s="71"/>
      <c r="HP5" s="71"/>
      <c r="HQ5" s="71"/>
      <c r="HR5" s="71"/>
      <c r="HS5" s="71"/>
      <c r="HT5" s="71"/>
      <c r="HU5" s="71"/>
      <c r="HV5" s="71"/>
      <c r="HW5" s="71"/>
      <c r="HX5" s="71"/>
      <c r="HY5" s="71"/>
      <c r="HZ5" s="71"/>
      <c r="IA5" s="71"/>
      <c r="IB5" s="71"/>
      <c r="IC5" s="71"/>
      <c r="ID5" s="71"/>
      <c r="IE5" s="71"/>
      <c r="IF5" s="71"/>
      <c r="IG5" s="71"/>
      <c r="IH5" s="71"/>
      <c r="II5" s="71"/>
      <c r="IJ5" s="71"/>
      <c r="IK5" s="71"/>
      <c r="IL5" s="71"/>
      <c r="IM5" s="71"/>
      <c r="IN5" s="71"/>
      <c r="IO5" s="71"/>
      <c r="IP5" s="71"/>
      <c r="IQ5" s="71"/>
      <c r="IR5" s="71"/>
    </row>
    <row r="6" spans="1:252" ht="22.5" customHeight="1">
      <c r="A6" s="72" t="s">
        <v>39</v>
      </c>
      <c r="B6" s="73">
        <f t="array" ref="B6:B7">('Ⅱ．事業内容-販売計画'!$B$3:$B$4/12)</f>
        <v>983458.33333333337</v>
      </c>
      <c r="C6" s="73">
        <f t="array" ref="C6:C7">('Ⅱ．事業内容-販売計画'!$B$3:$B$4/12)</f>
        <v>983458.33333333337</v>
      </c>
      <c r="D6" s="73">
        <f t="array" ref="D6:D7">('Ⅱ．事業内容-販売計画'!$B$3:$B$4/12)</f>
        <v>983458.33333333337</v>
      </c>
      <c r="E6" s="73">
        <f t="array" ref="E6:E7">('Ⅱ．事業内容-販売計画'!$B$3:$B$4/12)</f>
        <v>983458.33333333337</v>
      </c>
      <c r="F6" s="73">
        <f t="array" ref="F6:F7">('Ⅱ．事業内容-販売計画'!$B$3:$B$4/12)</f>
        <v>983458.33333333337</v>
      </c>
      <c r="G6" s="73">
        <f t="array" ref="G6:G7">('Ⅱ．事業内容-販売計画'!$B$3:$B$4/12)</f>
        <v>983458.33333333337</v>
      </c>
      <c r="H6" s="73">
        <f t="array" ref="H6:H7">('Ⅱ．事業内容-販売計画'!$B$3:$B$4/12)</f>
        <v>983458.33333333337</v>
      </c>
      <c r="I6" s="73">
        <f t="array" ref="I6:I7">('Ⅱ．事業内容-販売計画'!$B$3:$B$4/12)</f>
        <v>983458.33333333337</v>
      </c>
      <c r="J6" s="73">
        <f t="array" ref="J6:J7">('Ⅱ．事業内容-販売計画'!$B$3:$B$4/12)</f>
        <v>983458.33333333337</v>
      </c>
      <c r="K6" s="73">
        <f t="array" ref="K6:K7">('Ⅱ．事業内容-販売計画'!$B$3:$B$4/12)</f>
        <v>983458.33333333337</v>
      </c>
      <c r="L6" s="73">
        <f t="array" ref="L6:L7">('Ⅱ．事業内容-販売計画'!$B$3:$B$4/12)</f>
        <v>983458.33333333337</v>
      </c>
      <c r="M6" s="73">
        <f t="array" ref="M6:M7">('Ⅱ．事業内容-販売計画'!$B$3:$B$4/12)</f>
        <v>983458.33333333337</v>
      </c>
      <c r="N6" s="73">
        <v>8680000</v>
      </c>
      <c r="O6" s="70" t="s">
        <v>106</v>
      </c>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c r="AU6" s="71"/>
      <c r="AV6" s="71"/>
      <c r="AW6" s="71"/>
      <c r="AX6" s="71"/>
      <c r="AY6" s="71"/>
      <c r="AZ6" s="71"/>
      <c r="BA6" s="71"/>
      <c r="BB6" s="71"/>
      <c r="BC6" s="71"/>
      <c r="BD6" s="71"/>
      <c r="BE6" s="71"/>
      <c r="BF6" s="71"/>
      <c r="BG6" s="71"/>
      <c r="BH6" s="71"/>
      <c r="BI6" s="71"/>
      <c r="BJ6" s="71"/>
      <c r="BK6" s="71"/>
      <c r="BL6" s="71"/>
      <c r="BM6" s="71"/>
      <c r="BN6" s="71"/>
      <c r="BO6" s="71"/>
      <c r="BP6" s="71"/>
      <c r="BQ6" s="71"/>
      <c r="BR6" s="71"/>
      <c r="BS6" s="71"/>
      <c r="BT6" s="71"/>
      <c r="BU6" s="71"/>
      <c r="BV6" s="71"/>
      <c r="BW6" s="71"/>
      <c r="BX6" s="71"/>
      <c r="BY6" s="71"/>
      <c r="BZ6" s="71"/>
      <c r="CA6" s="71"/>
      <c r="CB6" s="71"/>
      <c r="CC6" s="71"/>
      <c r="CD6" s="71"/>
      <c r="CE6" s="71"/>
      <c r="CF6" s="71"/>
      <c r="CG6" s="71"/>
      <c r="CH6" s="71"/>
      <c r="CI6" s="71"/>
      <c r="CJ6" s="71"/>
      <c r="CK6" s="71"/>
      <c r="CL6" s="71"/>
      <c r="CM6" s="71"/>
      <c r="CN6" s="71"/>
      <c r="CO6" s="71"/>
      <c r="CP6" s="71"/>
      <c r="CQ6" s="71"/>
      <c r="CR6" s="71"/>
      <c r="CS6" s="71"/>
      <c r="CT6" s="71"/>
      <c r="CU6" s="71"/>
      <c r="CV6" s="71"/>
      <c r="CW6" s="71"/>
      <c r="CX6" s="71"/>
      <c r="CY6" s="71"/>
      <c r="CZ6" s="71"/>
      <c r="DA6" s="71"/>
      <c r="DB6" s="71"/>
      <c r="DC6" s="71"/>
      <c r="DD6" s="71"/>
      <c r="DE6" s="71"/>
      <c r="DF6" s="71"/>
      <c r="DG6" s="71"/>
      <c r="DH6" s="71"/>
      <c r="DI6" s="71"/>
      <c r="DJ6" s="71"/>
      <c r="DK6" s="71"/>
      <c r="DL6" s="71"/>
      <c r="DM6" s="71"/>
      <c r="DN6" s="71"/>
      <c r="DO6" s="71"/>
      <c r="DP6" s="71"/>
      <c r="DQ6" s="71"/>
      <c r="DR6" s="71"/>
      <c r="DS6" s="71"/>
      <c r="DT6" s="71"/>
      <c r="DU6" s="71"/>
      <c r="DV6" s="71"/>
      <c r="DW6" s="71"/>
      <c r="DX6" s="71"/>
      <c r="DY6" s="71"/>
      <c r="DZ6" s="71"/>
      <c r="EA6" s="71"/>
      <c r="EB6" s="71"/>
      <c r="EC6" s="71"/>
      <c r="ED6" s="71"/>
      <c r="EE6" s="71"/>
      <c r="EF6" s="71"/>
      <c r="EG6" s="71"/>
      <c r="EH6" s="71"/>
      <c r="EI6" s="71"/>
      <c r="EJ6" s="71"/>
      <c r="EK6" s="71"/>
      <c r="EL6" s="71"/>
      <c r="EM6" s="71"/>
      <c r="EN6" s="71"/>
      <c r="EO6" s="71"/>
      <c r="EP6" s="71"/>
      <c r="EQ6" s="71"/>
      <c r="ER6" s="71"/>
      <c r="ES6" s="71"/>
      <c r="ET6" s="71"/>
      <c r="EU6" s="71"/>
      <c r="EV6" s="71"/>
      <c r="EW6" s="71"/>
      <c r="EX6" s="71"/>
      <c r="EY6" s="71"/>
      <c r="EZ6" s="71"/>
      <c r="FA6" s="71"/>
      <c r="FB6" s="71"/>
      <c r="FC6" s="71"/>
      <c r="FD6" s="71"/>
      <c r="FE6" s="71"/>
      <c r="FF6" s="71"/>
      <c r="FG6" s="71"/>
      <c r="FH6" s="71"/>
      <c r="FI6" s="71"/>
      <c r="FJ6" s="71"/>
      <c r="FK6" s="71"/>
      <c r="FL6" s="71"/>
      <c r="FM6" s="71"/>
      <c r="FN6" s="71"/>
      <c r="FO6" s="71"/>
      <c r="FP6" s="71"/>
      <c r="FQ6" s="71"/>
      <c r="FR6" s="71"/>
      <c r="FS6" s="71"/>
      <c r="FT6" s="71"/>
      <c r="FU6" s="71"/>
      <c r="FV6" s="71"/>
      <c r="FW6" s="71"/>
      <c r="FX6" s="71"/>
      <c r="FY6" s="71"/>
      <c r="FZ6" s="71"/>
      <c r="GA6" s="71"/>
      <c r="GB6" s="71"/>
      <c r="GC6" s="71"/>
      <c r="GD6" s="71"/>
      <c r="GE6" s="71"/>
      <c r="GF6" s="71"/>
      <c r="GG6" s="71"/>
      <c r="GH6" s="71"/>
      <c r="GI6" s="71"/>
      <c r="GJ6" s="71"/>
      <c r="GK6" s="71"/>
      <c r="GL6" s="71"/>
      <c r="GM6" s="71"/>
      <c r="GN6" s="71"/>
      <c r="GO6" s="71"/>
      <c r="GP6" s="71"/>
      <c r="GQ6" s="71"/>
      <c r="GR6" s="71"/>
      <c r="GS6" s="71"/>
      <c r="GT6" s="71"/>
      <c r="GU6" s="71"/>
      <c r="GV6" s="71"/>
      <c r="GW6" s="71"/>
      <c r="GX6" s="71"/>
      <c r="GY6" s="71"/>
      <c r="GZ6" s="71"/>
      <c r="HA6" s="71"/>
      <c r="HB6" s="71"/>
      <c r="HC6" s="71"/>
      <c r="HD6" s="71"/>
      <c r="HE6" s="71"/>
      <c r="HF6" s="71"/>
      <c r="HG6" s="71"/>
      <c r="HH6" s="71"/>
      <c r="HI6" s="71"/>
      <c r="HJ6" s="71"/>
      <c r="HK6" s="71"/>
      <c r="HL6" s="71"/>
      <c r="HM6" s="71"/>
      <c r="HN6" s="71"/>
      <c r="HO6" s="71"/>
      <c r="HP6" s="71"/>
      <c r="HQ6" s="71"/>
      <c r="HR6" s="71"/>
      <c r="HS6" s="71"/>
      <c r="HT6" s="71"/>
      <c r="HU6" s="71"/>
      <c r="HV6" s="71"/>
      <c r="HW6" s="71"/>
      <c r="HX6" s="71"/>
      <c r="HY6" s="71"/>
      <c r="HZ6" s="71"/>
      <c r="IA6" s="71"/>
      <c r="IB6" s="71"/>
      <c r="IC6" s="71"/>
      <c r="ID6" s="71"/>
      <c r="IE6" s="71"/>
      <c r="IF6" s="71"/>
      <c r="IG6" s="71"/>
      <c r="IH6" s="71"/>
      <c r="II6" s="71"/>
      <c r="IJ6" s="71"/>
      <c r="IK6" s="71"/>
      <c r="IL6" s="71"/>
      <c r="IM6" s="71"/>
      <c r="IN6" s="71"/>
      <c r="IO6" s="71"/>
      <c r="IP6" s="71"/>
      <c r="IQ6" s="71"/>
      <c r="IR6" s="71"/>
    </row>
    <row r="7" spans="1:252" ht="22.5" customHeight="1">
      <c r="A7" s="68" t="s">
        <v>107</v>
      </c>
      <c r="B7" s="69">
        <v>0</v>
      </c>
      <c r="C7" s="69">
        <v>0</v>
      </c>
      <c r="D7" s="69">
        <v>0</v>
      </c>
      <c r="E7" s="69">
        <v>0</v>
      </c>
      <c r="F7" s="69">
        <v>0</v>
      </c>
      <c r="G7" s="69">
        <v>0</v>
      </c>
      <c r="H7" s="69">
        <v>0</v>
      </c>
      <c r="I7" s="69">
        <v>0</v>
      </c>
      <c r="J7" s="69">
        <v>0</v>
      </c>
      <c r="K7" s="69">
        <v>0</v>
      </c>
      <c r="L7" s="69">
        <v>0</v>
      </c>
      <c r="M7" s="69">
        <v>0</v>
      </c>
      <c r="N7" s="69"/>
      <c r="O7" s="70"/>
      <c r="P7" s="71"/>
      <c r="Q7" s="71"/>
      <c r="R7" s="71"/>
      <c r="S7" s="71"/>
      <c r="T7" s="71"/>
      <c r="U7" s="71"/>
      <c r="V7" s="71"/>
      <c r="W7" s="71"/>
      <c r="X7" s="71"/>
      <c r="Y7" s="71"/>
      <c r="Z7" s="71"/>
      <c r="AA7" s="71"/>
      <c r="AB7" s="71"/>
      <c r="AC7" s="71"/>
      <c r="AD7" s="71"/>
      <c r="AE7" s="71"/>
      <c r="AF7" s="71"/>
      <c r="AG7" s="71"/>
      <c r="AH7" s="71"/>
      <c r="AI7" s="71"/>
      <c r="AJ7" s="71"/>
      <c r="AK7" s="71"/>
      <c r="AL7" s="71"/>
      <c r="AM7" s="71"/>
      <c r="AN7" s="71"/>
      <c r="AO7" s="71"/>
      <c r="AP7" s="71"/>
      <c r="AQ7" s="71"/>
      <c r="AR7" s="71"/>
      <c r="AS7" s="71"/>
      <c r="AT7" s="71"/>
      <c r="AU7" s="71"/>
      <c r="AV7" s="71"/>
      <c r="AW7" s="71"/>
      <c r="AX7" s="71"/>
      <c r="AY7" s="71"/>
      <c r="AZ7" s="71"/>
      <c r="BA7" s="71"/>
      <c r="BB7" s="71"/>
      <c r="BC7" s="71"/>
      <c r="BD7" s="71"/>
      <c r="BE7" s="71"/>
      <c r="BF7" s="71"/>
      <c r="BG7" s="71"/>
      <c r="BH7" s="71"/>
      <c r="BI7" s="71"/>
      <c r="BJ7" s="71"/>
      <c r="BK7" s="71"/>
      <c r="BL7" s="71"/>
      <c r="BM7" s="71"/>
      <c r="BN7" s="71"/>
      <c r="BO7" s="71"/>
      <c r="BP7" s="71"/>
      <c r="BQ7" s="71"/>
      <c r="BR7" s="71"/>
      <c r="BS7" s="71"/>
      <c r="BT7" s="71"/>
      <c r="BU7" s="71"/>
      <c r="BV7" s="71"/>
      <c r="BW7" s="71"/>
      <c r="BX7" s="71"/>
      <c r="BY7" s="71"/>
      <c r="BZ7" s="71"/>
      <c r="CA7" s="71"/>
      <c r="CB7" s="71"/>
      <c r="CC7" s="71"/>
      <c r="CD7" s="71"/>
      <c r="CE7" s="71"/>
      <c r="CF7" s="71"/>
      <c r="CG7" s="71"/>
      <c r="CH7" s="71"/>
      <c r="CI7" s="71"/>
      <c r="CJ7" s="71"/>
      <c r="CK7" s="71"/>
      <c r="CL7" s="71"/>
      <c r="CM7" s="71"/>
      <c r="CN7" s="71"/>
      <c r="CO7" s="71"/>
      <c r="CP7" s="71"/>
      <c r="CQ7" s="71"/>
      <c r="CR7" s="71"/>
      <c r="CS7" s="71"/>
      <c r="CT7" s="71"/>
      <c r="CU7" s="71"/>
      <c r="CV7" s="71"/>
      <c r="CW7" s="71"/>
      <c r="CX7" s="71"/>
      <c r="CY7" s="71"/>
      <c r="CZ7" s="71"/>
      <c r="DA7" s="71"/>
      <c r="DB7" s="71"/>
      <c r="DC7" s="71"/>
      <c r="DD7" s="71"/>
      <c r="DE7" s="71"/>
      <c r="DF7" s="71"/>
      <c r="DG7" s="71"/>
      <c r="DH7" s="71"/>
      <c r="DI7" s="71"/>
      <c r="DJ7" s="71"/>
      <c r="DK7" s="71"/>
      <c r="DL7" s="71"/>
      <c r="DM7" s="71"/>
      <c r="DN7" s="71"/>
      <c r="DO7" s="71"/>
      <c r="DP7" s="71"/>
      <c r="DQ7" s="71"/>
      <c r="DR7" s="71"/>
      <c r="DS7" s="71"/>
      <c r="DT7" s="71"/>
      <c r="DU7" s="71"/>
      <c r="DV7" s="71"/>
      <c r="DW7" s="71"/>
      <c r="DX7" s="71"/>
      <c r="DY7" s="71"/>
      <c r="DZ7" s="71"/>
      <c r="EA7" s="71"/>
      <c r="EB7" s="71"/>
      <c r="EC7" s="71"/>
      <c r="ED7" s="71"/>
      <c r="EE7" s="71"/>
      <c r="EF7" s="71"/>
      <c r="EG7" s="71"/>
      <c r="EH7" s="71"/>
      <c r="EI7" s="71"/>
      <c r="EJ7" s="71"/>
      <c r="EK7" s="71"/>
      <c r="EL7" s="71"/>
      <c r="EM7" s="71"/>
      <c r="EN7" s="71"/>
      <c r="EO7" s="71"/>
      <c r="EP7" s="71"/>
      <c r="EQ7" s="71"/>
      <c r="ER7" s="71"/>
      <c r="ES7" s="71"/>
      <c r="ET7" s="71"/>
      <c r="EU7" s="71"/>
      <c r="EV7" s="71"/>
      <c r="EW7" s="71"/>
      <c r="EX7" s="71"/>
      <c r="EY7" s="71"/>
      <c r="EZ7" s="71"/>
      <c r="FA7" s="71"/>
      <c r="FB7" s="71"/>
      <c r="FC7" s="71"/>
      <c r="FD7" s="71"/>
      <c r="FE7" s="71"/>
      <c r="FF7" s="71"/>
      <c r="FG7" s="71"/>
      <c r="FH7" s="71"/>
      <c r="FI7" s="71"/>
      <c r="FJ7" s="71"/>
      <c r="FK7" s="71"/>
      <c r="FL7" s="71"/>
      <c r="FM7" s="71"/>
      <c r="FN7" s="71"/>
      <c r="FO7" s="71"/>
      <c r="FP7" s="71"/>
      <c r="FQ7" s="71"/>
      <c r="FR7" s="71"/>
      <c r="FS7" s="71"/>
      <c r="FT7" s="71"/>
      <c r="FU7" s="71"/>
      <c r="FV7" s="71"/>
      <c r="FW7" s="71"/>
      <c r="FX7" s="71"/>
      <c r="FY7" s="71"/>
      <c r="FZ7" s="71"/>
      <c r="GA7" s="71"/>
      <c r="GB7" s="71"/>
      <c r="GC7" s="71"/>
      <c r="GD7" s="71"/>
      <c r="GE7" s="71"/>
      <c r="GF7" s="71"/>
      <c r="GG7" s="71"/>
      <c r="GH7" s="71"/>
      <c r="GI7" s="71"/>
      <c r="GJ7" s="71"/>
      <c r="GK7" s="71"/>
      <c r="GL7" s="71"/>
      <c r="GM7" s="71"/>
      <c r="GN7" s="71"/>
      <c r="GO7" s="71"/>
      <c r="GP7" s="71"/>
      <c r="GQ7" s="71"/>
      <c r="GR7" s="71"/>
      <c r="GS7" s="71"/>
      <c r="GT7" s="71"/>
      <c r="GU7" s="71"/>
      <c r="GV7" s="71"/>
      <c r="GW7" s="71"/>
      <c r="GX7" s="71"/>
      <c r="GY7" s="71"/>
      <c r="GZ7" s="71"/>
      <c r="HA7" s="71"/>
      <c r="HB7" s="71"/>
      <c r="HC7" s="71"/>
      <c r="HD7" s="71"/>
      <c r="HE7" s="71"/>
      <c r="HF7" s="71"/>
      <c r="HG7" s="71"/>
      <c r="HH7" s="71"/>
      <c r="HI7" s="71"/>
      <c r="HJ7" s="71"/>
      <c r="HK7" s="71"/>
      <c r="HL7" s="71"/>
      <c r="HM7" s="71"/>
      <c r="HN7" s="71"/>
      <c r="HO7" s="71"/>
      <c r="HP7" s="71"/>
      <c r="HQ7" s="71"/>
      <c r="HR7" s="71"/>
      <c r="HS7" s="71"/>
      <c r="HT7" s="71"/>
      <c r="HU7" s="71"/>
      <c r="HV7" s="71"/>
      <c r="HW7" s="71"/>
      <c r="HX7" s="71"/>
      <c r="HY7" s="71"/>
      <c r="HZ7" s="71"/>
      <c r="IA7" s="71"/>
      <c r="IB7" s="71"/>
      <c r="IC7" s="71"/>
      <c r="ID7" s="71"/>
      <c r="IE7" s="71"/>
      <c r="IF7" s="71"/>
      <c r="IG7" s="71"/>
      <c r="IH7" s="71"/>
      <c r="II7" s="71"/>
      <c r="IJ7" s="71"/>
      <c r="IK7" s="71"/>
      <c r="IL7" s="71"/>
      <c r="IM7" s="71"/>
      <c r="IN7" s="71"/>
      <c r="IO7" s="71"/>
      <c r="IP7" s="71"/>
      <c r="IQ7" s="71"/>
      <c r="IR7" s="71"/>
    </row>
    <row r="8" spans="1:252" ht="22.5" customHeight="1">
      <c r="A8" s="74" t="s">
        <v>108</v>
      </c>
      <c r="B8" s="75">
        <v>494598.58299999998</v>
      </c>
      <c r="C8" s="75">
        <v>494598.58299999998</v>
      </c>
      <c r="D8" s="75">
        <v>494599</v>
      </c>
      <c r="E8" s="75">
        <v>494599</v>
      </c>
      <c r="F8" s="75">
        <f t="shared" ref="F8:M8" si="0">F6*$O$8</f>
        <v>239963.83333333334</v>
      </c>
      <c r="G8" s="75">
        <f t="shared" si="0"/>
        <v>239963.83333333334</v>
      </c>
      <c r="H8" s="75">
        <f t="shared" si="0"/>
        <v>239963.83333333334</v>
      </c>
      <c r="I8" s="75">
        <f t="shared" si="0"/>
        <v>239963.83333333334</v>
      </c>
      <c r="J8" s="75">
        <f t="shared" si="0"/>
        <v>239963.83333333334</v>
      </c>
      <c r="K8" s="75">
        <f t="shared" si="0"/>
        <v>239963.83333333334</v>
      </c>
      <c r="L8" s="75">
        <f t="shared" si="0"/>
        <v>239963.83333333334</v>
      </c>
      <c r="M8" s="75">
        <f t="shared" si="0"/>
        <v>239963.83333333334</v>
      </c>
      <c r="N8" s="75">
        <f>SUM(B8:M8)</f>
        <v>3898105.8326666676</v>
      </c>
      <c r="O8" s="76">
        <v>0.24399999999999999</v>
      </c>
    </row>
    <row r="9" spans="1:252" ht="22.5" customHeight="1">
      <c r="A9" s="77" t="s">
        <v>109</v>
      </c>
      <c r="B9" s="78">
        <v>488859.75</v>
      </c>
      <c r="C9" s="78">
        <f t="shared" ref="C9:M9" si="1">C6-C8</f>
        <v>488859.75033333339</v>
      </c>
      <c r="D9" s="78">
        <f t="shared" si="1"/>
        <v>488859.33333333337</v>
      </c>
      <c r="E9" s="78">
        <f t="shared" si="1"/>
        <v>488859.33333333337</v>
      </c>
      <c r="F9" s="78">
        <f t="shared" si="1"/>
        <v>743494.5</v>
      </c>
      <c r="G9" s="78">
        <f t="shared" si="1"/>
        <v>743494.5</v>
      </c>
      <c r="H9" s="78">
        <f t="shared" si="1"/>
        <v>743494.5</v>
      </c>
      <c r="I9" s="78">
        <f t="shared" si="1"/>
        <v>743494.5</v>
      </c>
      <c r="J9" s="78">
        <f t="shared" si="1"/>
        <v>743494.5</v>
      </c>
      <c r="K9" s="78">
        <f t="shared" si="1"/>
        <v>743494.5</v>
      </c>
      <c r="L9" s="78">
        <f t="shared" si="1"/>
        <v>743494.5</v>
      </c>
      <c r="M9" s="78">
        <f t="shared" si="1"/>
        <v>743494.5</v>
      </c>
      <c r="N9" s="78">
        <f>SUM(B9:M9)</f>
        <v>7903394.1670000004</v>
      </c>
      <c r="O9" s="79" t="s">
        <v>110</v>
      </c>
    </row>
    <row r="10" spans="1:252" ht="22.5" customHeight="1">
      <c r="A10" s="68" t="s">
        <v>111</v>
      </c>
      <c r="B10" s="69">
        <v>2590640.67</v>
      </c>
      <c r="C10" s="69">
        <v>2590641</v>
      </c>
      <c r="D10" s="69">
        <v>2590641</v>
      </c>
      <c r="E10" s="69">
        <v>2590641</v>
      </c>
      <c r="F10" s="69">
        <v>2590641</v>
      </c>
      <c r="G10" s="69">
        <v>2590641</v>
      </c>
      <c r="H10" s="69">
        <v>2590641</v>
      </c>
      <c r="I10" s="69">
        <v>2590641</v>
      </c>
      <c r="J10" s="69">
        <v>2590641</v>
      </c>
      <c r="K10" s="69">
        <v>2590641</v>
      </c>
      <c r="L10" s="69">
        <v>2590641</v>
      </c>
      <c r="M10" s="69">
        <v>2590641</v>
      </c>
      <c r="N10" s="69"/>
      <c r="O10" s="79"/>
    </row>
    <row r="11" spans="1:252" ht="22.5" customHeight="1">
      <c r="A11" s="68" t="s">
        <v>112</v>
      </c>
      <c r="B11" s="69">
        <v>0</v>
      </c>
      <c r="C11" s="69">
        <v>250000</v>
      </c>
      <c r="D11" s="69">
        <v>250000</v>
      </c>
      <c r="E11" s="69">
        <v>250000</v>
      </c>
      <c r="F11" s="69">
        <v>250000</v>
      </c>
      <c r="G11" s="69">
        <v>250000</v>
      </c>
      <c r="H11" s="69">
        <v>250000</v>
      </c>
      <c r="I11" s="69">
        <v>250000</v>
      </c>
      <c r="J11" s="69">
        <v>250000</v>
      </c>
      <c r="K11" s="69">
        <v>250000</v>
      </c>
      <c r="L11" s="69">
        <v>250000</v>
      </c>
      <c r="M11" s="69">
        <v>250000</v>
      </c>
      <c r="N11" s="69">
        <v>3000000</v>
      </c>
      <c r="O11" s="79" t="s">
        <v>113</v>
      </c>
    </row>
    <row r="12" spans="1:252" ht="22.5" customHeight="1">
      <c r="A12" s="68" t="s">
        <v>114</v>
      </c>
      <c r="B12" s="69">
        <v>250000</v>
      </c>
      <c r="C12" s="69">
        <v>300000</v>
      </c>
      <c r="D12" s="69">
        <v>250000</v>
      </c>
      <c r="E12" s="69">
        <v>250000</v>
      </c>
      <c r="F12" s="69">
        <v>250000</v>
      </c>
      <c r="G12" s="69">
        <v>250000</v>
      </c>
      <c r="H12" s="69">
        <v>250000</v>
      </c>
      <c r="I12" s="69">
        <v>250000</v>
      </c>
      <c r="J12" s="69">
        <v>250000</v>
      </c>
      <c r="K12" s="69">
        <v>250000</v>
      </c>
      <c r="L12" s="69">
        <v>250000</v>
      </c>
      <c r="M12" s="69">
        <v>250000</v>
      </c>
      <c r="N12" s="69">
        <v>3000000</v>
      </c>
      <c r="O12" s="79" t="s">
        <v>115</v>
      </c>
    </row>
    <row r="13" spans="1:252" ht="22.5" customHeight="1">
      <c r="A13" s="68" t="s">
        <v>116</v>
      </c>
      <c r="B13" s="69">
        <v>0</v>
      </c>
      <c r="C13" s="69">
        <v>0</v>
      </c>
      <c r="D13" s="69">
        <v>0</v>
      </c>
      <c r="E13" s="69">
        <v>0</v>
      </c>
      <c r="F13" s="69">
        <v>0</v>
      </c>
      <c r="G13" s="69">
        <v>0</v>
      </c>
      <c r="H13" s="69">
        <v>0</v>
      </c>
      <c r="I13" s="69">
        <v>0</v>
      </c>
      <c r="J13" s="69">
        <v>0</v>
      </c>
      <c r="K13" s="69">
        <v>0</v>
      </c>
      <c r="L13" s="69">
        <v>0</v>
      </c>
      <c r="M13" s="69">
        <v>0</v>
      </c>
      <c r="N13" s="69">
        <f>SUM(B13:M13)</f>
        <v>0</v>
      </c>
      <c r="O13" s="79" t="s">
        <v>117</v>
      </c>
    </row>
    <row r="14" spans="1:252" ht="22.5" customHeight="1">
      <c r="A14" s="68" t="s">
        <v>118</v>
      </c>
      <c r="B14" s="69">
        <v>262500</v>
      </c>
      <c r="C14" s="69">
        <v>262500</v>
      </c>
      <c r="D14" s="69">
        <v>262500</v>
      </c>
      <c r="E14" s="69">
        <v>262500</v>
      </c>
      <c r="F14" s="69">
        <v>262500</v>
      </c>
      <c r="G14" s="69">
        <v>262500</v>
      </c>
      <c r="H14" s="69">
        <v>262500</v>
      </c>
      <c r="I14" s="69">
        <v>262500</v>
      </c>
      <c r="J14" s="69">
        <v>262500</v>
      </c>
      <c r="K14" s="69">
        <v>262500</v>
      </c>
      <c r="L14" s="69">
        <v>262500</v>
      </c>
      <c r="M14" s="69">
        <v>262500</v>
      </c>
      <c r="N14" s="69">
        <v>20718864</v>
      </c>
      <c r="O14" s="79" t="s">
        <v>119</v>
      </c>
    </row>
    <row r="15" spans="1:252" ht="22.5" customHeight="1">
      <c r="A15" s="68" t="s">
        <v>120</v>
      </c>
      <c r="B15" s="69">
        <v>400000</v>
      </c>
      <c r="C15" s="69">
        <v>400000</v>
      </c>
      <c r="D15" s="69">
        <v>400000</v>
      </c>
      <c r="E15" s="69">
        <v>400000</v>
      </c>
      <c r="F15" s="69">
        <v>400000</v>
      </c>
      <c r="G15" s="69">
        <v>400000</v>
      </c>
      <c r="H15" s="69">
        <v>400000</v>
      </c>
      <c r="I15" s="69">
        <v>400000</v>
      </c>
      <c r="J15" s="69">
        <v>400000</v>
      </c>
      <c r="K15" s="69">
        <v>400000</v>
      </c>
      <c r="L15" s="69">
        <v>400000</v>
      </c>
      <c r="M15" s="69">
        <v>400000</v>
      </c>
      <c r="N15" s="69">
        <f>SUM(B15:M15)</f>
        <v>4800000</v>
      </c>
      <c r="O15" s="79" t="s">
        <v>121</v>
      </c>
    </row>
    <row r="16" spans="1:252" ht="22.5" customHeight="1">
      <c r="A16" s="68" t="s">
        <v>122</v>
      </c>
      <c r="B16" s="69">
        <v>15833</v>
      </c>
      <c r="C16" s="69">
        <v>15833</v>
      </c>
      <c r="D16" s="69">
        <v>15833</v>
      </c>
      <c r="E16" s="69">
        <v>15833</v>
      </c>
      <c r="F16" s="69">
        <v>15833</v>
      </c>
      <c r="G16" s="69">
        <v>15833</v>
      </c>
      <c r="H16" s="69">
        <v>15833</v>
      </c>
      <c r="I16" s="69">
        <v>15833</v>
      </c>
      <c r="J16" s="69">
        <v>15833</v>
      </c>
      <c r="K16" s="69">
        <v>15833</v>
      </c>
      <c r="L16" s="69">
        <v>15833</v>
      </c>
      <c r="M16" s="69">
        <v>15833</v>
      </c>
      <c r="N16" s="69">
        <f>SUM(B16:M16)</f>
        <v>189996</v>
      </c>
      <c r="O16" s="79"/>
    </row>
    <row r="17" spans="1:15" ht="22.5" customHeight="1">
      <c r="A17" s="68" t="s">
        <v>123</v>
      </c>
      <c r="B17" s="69">
        <v>2500</v>
      </c>
      <c r="C17" s="69">
        <v>2500</v>
      </c>
      <c r="D17" s="69">
        <v>2500</v>
      </c>
      <c r="E17" s="69">
        <v>2500</v>
      </c>
      <c r="F17" s="69">
        <v>2500</v>
      </c>
      <c r="G17" s="69">
        <v>2500</v>
      </c>
      <c r="H17" s="69">
        <v>2500</v>
      </c>
      <c r="I17" s="69">
        <v>2500</v>
      </c>
      <c r="J17" s="69">
        <v>2500</v>
      </c>
      <c r="K17" s="69">
        <v>2500</v>
      </c>
      <c r="L17" s="69">
        <v>2500</v>
      </c>
      <c r="M17" s="69">
        <v>2500</v>
      </c>
      <c r="N17" s="69">
        <f>SUM(B17:M17)</f>
        <v>30000</v>
      </c>
      <c r="O17" s="79" t="s">
        <v>124</v>
      </c>
    </row>
    <row r="18" spans="1:15" ht="22.5" customHeight="1">
      <c r="A18" s="68" t="s">
        <v>125</v>
      </c>
      <c r="B18" s="69">
        <v>41667</v>
      </c>
      <c r="C18" s="69">
        <v>125000</v>
      </c>
      <c r="D18" s="69">
        <v>125000</v>
      </c>
      <c r="E18" s="69">
        <v>125000</v>
      </c>
      <c r="F18" s="69">
        <v>125000</v>
      </c>
      <c r="G18" s="69">
        <v>125000</v>
      </c>
      <c r="H18" s="69">
        <v>125000</v>
      </c>
      <c r="I18" s="69">
        <v>125000</v>
      </c>
      <c r="J18" s="69">
        <v>125000</v>
      </c>
      <c r="K18" s="69">
        <v>125000</v>
      </c>
      <c r="L18" s="69">
        <v>125000</v>
      </c>
      <c r="M18" s="69">
        <v>125000</v>
      </c>
      <c r="N18" s="69">
        <f>SUM(B18:M18)</f>
        <v>1416667</v>
      </c>
      <c r="O18" s="79"/>
    </row>
    <row r="19" spans="1:15" ht="22.5" customHeight="1">
      <c r="A19" s="68" t="s">
        <v>126</v>
      </c>
      <c r="B19" s="69">
        <v>1000</v>
      </c>
      <c r="C19" s="69">
        <v>1000</v>
      </c>
      <c r="D19" s="69">
        <v>1000</v>
      </c>
      <c r="E19" s="69">
        <v>1000</v>
      </c>
      <c r="F19" s="69">
        <v>1000</v>
      </c>
      <c r="G19" s="69">
        <v>1000</v>
      </c>
      <c r="H19" s="69">
        <v>1000</v>
      </c>
      <c r="I19" s="69">
        <v>1000</v>
      </c>
      <c r="J19" s="69">
        <v>1000</v>
      </c>
      <c r="K19" s="69">
        <v>1000</v>
      </c>
      <c r="L19" s="69">
        <v>1000</v>
      </c>
      <c r="M19" s="69">
        <v>1000</v>
      </c>
      <c r="N19" s="69">
        <v>12000</v>
      </c>
      <c r="O19" s="79"/>
    </row>
    <row r="20" spans="1:15" ht="22.5" customHeight="1">
      <c r="A20" s="68" t="s">
        <v>127</v>
      </c>
      <c r="B20" s="69">
        <v>60210</v>
      </c>
      <c r="C20" s="69">
        <v>60210</v>
      </c>
      <c r="D20" s="69">
        <v>60210</v>
      </c>
      <c r="E20" s="69">
        <v>60210</v>
      </c>
      <c r="F20" s="69">
        <v>60210</v>
      </c>
      <c r="G20" s="69">
        <v>60210</v>
      </c>
      <c r="H20" s="69">
        <v>60210</v>
      </c>
      <c r="I20" s="69">
        <v>60210</v>
      </c>
      <c r="J20" s="69">
        <v>60210</v>
      </c>
      <c r="K20" s="69">
        <v>60210</v>
      </c>
      <c r="L20" s="69">
        <v>60210</v>
      </c>
      <c r="M20" s="69">
        <v>60210</v>
      </c>
      <c r="N20" s="69">
        <f>SUM(B20:M20)</f>
        <v>722520</v>
      </c>
      <c r="O20" s="79"/>
    </row>
    <row r="21" spans="1:15" ht="22.5" customHeight="1">
      <c r="A21" s="68" t="s">
        <v>128</v>
      </c>
      <c r="B21" s="69">
        <v>50000</v>
      </c>
      <c r="C21" s="69">
        <v>50000</v>
      </c>
      <c r="D21" s="69">
        <v>50000</v>
      </c>
      <c r="E21" s="69">
        <v>50000</v>
      </c>
      <c r="F21" s="69">
        <v>50000</v>
      </c>
      <c r="G21" s="69">
        <v>50000</v>
      </c>
      <c r="H21" s="69">
        <v>50000</v>
      </c>
      <c r="I21" s="69">
        <v>50000</v>
      </c>
      <c r="J21" s="69">
        <v>50000</v>
      </c>
      <c r="K21" s="69">
        <v>50000</v>
      </c>
      <c r="L21" s="69">
        <v>50000</v>
      </c>
      <c r="M21" s="69">
        <v>50000</v>
      </c>
      <c r="N21" s="69">
        <f>SUM(B21:M21)</f>
        <v>600000</v>
      </c>
      <c r="O21" s="79" t="s">
        <v>129</v>
      </c>
    </row>
    <row r="22" spans="1:15" ht="22.5" customHeight="1">
      <c r="A22" s="68" t="s">
        <v>130</v>
      </c>
      <c r="B22" s="69">
        <v>0</v>
      </c>
      <c r="C22" s="69">
        <v>0</v>
      </c>
      <c r="D22" s="69">
        <v>0</v>
      </c>
      <c r="E22" s="69">
        <v>0</v>
      </c>
      <c r="F22" s="69">
        <v>0</v>
      </c>
      <c r="G22" s="69">
        <v>0</v>
      </c>
      <c r="H22" s="69">
        <v>0</v>
      </c>
      <c r="I22" s="69">
        <v>0</v>
      </c>
      <c r="J22" s="69">
        <v>0</v>
      </c>
      <c r="K22" s="69">
        <v>0</v>
      </c>
      <c r="L22" s="69">
        <v>0</v>
      </c>
      <c r="M22" s="69">
        <v>0</v>
      </c>
      <c r="N22" s="69">
        <f>SUM(B22:M22)</f>
        <v>0</v>
      </c>
      <c r="O22" s="79" t="s">
        <v>131</v>
      </c>
    </row>
    <row r="23" spans="1:15" ht="22.5" customHeight="1">
      <c r="A23" s="68" t="s">
        <v>132</v>
      </c>
      <c r="B23" s="69">
        <v>50000</v>
      </c>
      <c r="C23" s="69">
        <v>50000</v>
      </c>
      <c r="D23" s="69">
        <v>50000</v>
      </c>
      <c r="E23" s="69">
        <v>50000</v>
      </c>
      <c r="F23" s="69">
        <v>50000</v>
      </c>
      <c r="G23" s="69">
        <v>50000</v>
      </c>
      <c r="H23" s="69">
        <v>50000</v>
      </c>
      <c r="I23" s="69">
        <v>50000</v>
      </c>
      <c r="J23" s="69">
        <v>50000</v>
      </c>
      <c r="K23" s="69">
        <v>50000</v>
      </c>
      <c r="L23" s="69">
        <v>50000</v>
      </c>
      <c r="M23" s="69">
        <v>50000</v>
      </c>
      <c r="N23" s="69">
        <f>SUM(B23:M23)</f>
        <v>600000</v>
      </c>
      <c r="O23" s="79"/>
    </row>
    <row r="24" spans="1:15" ht="22.5" customHeight="1">
      <c r="A24" s="80" t="s">
        <v>133</v>
      </c>
      <c r="B24" s="81">
        <f t="shared" ref="B24:N24" si="2">SUM(B11:B23)</f>
        <v>1133710</v>
      </c>
      <c r="C24" s="81">
        <f t="shared" si="2"/>
        <v>1517043</v>
      </c>
      <c r="D24" s="81">
        <f t="shared" si="2"/>
        <v>1467043</v>
      </c>
      <c r="E24" s="81">
        <f t="shared" si="2"/>
        <v>1467043</v>
      </c>
      <c r="F24" s="81">
        <f t="shared" si="2"/>
        <v>1467043</v>
      </c>
      <c r="G24" s="81">
        <f t="shared" si="2"/>
        <v>1467043</v>
      </c>
      <c r="H24" s="81">
        <f t="shared" si="2"/>
        <v>1467043</v>
      </c>
      <c r="I24" s="81">
        <f t="shared" si="2"/>
        <v>1467043</v>
      </c>
      <c r="J24" s="81">
        <f t="shared" si="2"/>
        <v>1467043</v>
      </c>
      <c r="K24" s="81">
        <f t="shared" si="2"/>
        <v>1467043</v>
      </c>
      <c r="L24" s="81">
        <f t="shared" si="2"/>
        <v>1467043</v>
      </c>
      <c r="M24" s="81">
        <f t="shared" si="2"/>
        <v>1467043</v>
      </c>
      <c r="N24" s="81">
        <f t="shared" si="2"/>
        <v>35090047</v>
      </c>
      <c r="O24" s="79"/>
    </row>
    <row r="25" spans="1:15" ht="22.5" customHeight="1">
      <c r="A25" s="82" t="s">
        <v>134</v>
      </c>
      <c r="B25" s="83">
        <f t="shared" ref="B25:M25" si="3">B9-B24</f>
        <v>-644850.25</v>
      </c>
      <c r="C25" s="83">
        <f t="shared" si="3"/>
        <v>-1028183.2496666666</v>
      </c>
      <c r="D25" s="83">
        <f t="shared" si="3"/>
        <v>-978183.66666666663</v>
      </c>
      <c r="E25" s="83">
        <f t="shared" si="3"/>
        <v>-978183.66666666663</v>
      </c>
      <c r="F25" s="83">
        <f t="shared" si="3"/>
        <v>-723548.5</v>
      </c>
      <c r="G25" s="83">
        <f t="shared" si="3"/>
        <v>-723548.5</v>
      </c>
      <c r="H25" s="83">
        <f t="shared" si="3"/>
        <v>-723548.5</v>
      </c>
      <c r="I25" s="83">
        <f t="shared" si="3"/>
        <v>-723548.5</v>
      </c>
      <c r="J25" s="83">
        <f t="shared" si="3"/>
        <v>-723548.5</v>
      </c>
      <c r="K25" s="83">
        <f t="shared" si="3"/>
        <v>-723548.5</v>
      </c>
      <c r="L25" s="83">
        <f t="shared" si="3"/>
        <v>-723548.5</v>
      </c>
      <c r="M25" s="83">
        <f t="shared" si="3"/>
        <v>-723548.5</v>
      </c>
      <c r="N25" s="83">
        <f>SUM(B25:M25)</f>
        <v>-9417788.8330000006</v>
      </c>
      <c r="O25" s="79"/>
    </row>
    <row r="26" spans="1:15" ht="22.5" customHeight="1">
      <c r="A26" s="68" t="s">
        <v>135</v>
      </c>
      <c r="B26" s="69">
        <v>0</v>
      </c>
      <c r="C26" s="69">
        <v>0</v>
      </c>
      <c r="D26" s="69">
        <v>0</v>
      </c>
      <c r="E26" s="69">
        <v>0</v>
      </c>
      <c r="F26" s="69">
        <v>0</v>
      </c>
      <c r="G26" s="69">
        <v>0</v>
      </c>
      <c r="H26" s="69">
        <v>0</v>
      </c>
      <c r="I26" s="69"/>
      <c r="J26" s="69">
        <v>0</v>
      </c>
      <c r="K26" s="69">
        <v>0</v>
      </c>
      <c r="L26" s="69">
        <v>0</v>
      </c>
      <c r="M26" s="69">
        <v>0</v>
      </c>
      <c r="N26" s="69">
        <v>0</v>
      </c>
      <c r="O26" s="79"/>
    </row>
    <row r="27" spans="1:15" ht="22.5" customHeight="1">
      <c r="A27" s="68" t="s">
        <v>136</v>
      </c>
      <c r="B27" s="69">
        <v>0</v>
      </c>
      <c r="C27" s="69">
        <v>0</v>
      </c>
      <c r="D27" s="69">
        <v>0</v>
      </c>
      <c r="E27" s="69">
        <v>0</v>
      </c>
      <c r="F27" s="69">
        <v>0</v>
      </c>
      <c r="G27" s="69">
        <v>0</v>
      </c>
      <c r="H27" s="69">
        <v>0</v>
      </c>
      <c r="I27" s="69">
        <v>0</v>
      </c>
      <c r="J27" s="69">
        <v>0</v>
      </c>
      <c r="K27" s="69">
        <v>0</v>
      </c>
      <c r="L27" s="69">
        <v>0</v>
      </c>
      <c r="M27" s="69">
        <v>0</v>
      </c>
      <c r="N27" s="69">
        <f>SUM(B27:M27)</f>
        <v>0</v>
      </c>
      <c r="O27" s="79"/>
    </row>
    <row r="28" spans="1:15" ht="22.5" customHeight="1">
      <c r="A28" s="68" t="s">
        <v>137</v>
      </c>
      <c r="B28" s="69">
        <v>83333</v>
      </c>
      <c r="C28" s="69">
        <v>83333</v>
      </c>
      <c r="D28" s="69">
        <v>83333</v>
      </c>
      <c r="E28" s="69">
        <v>83333</v>
      </c>
      <c r="F28" s="69">
        <v>83333</v>
      </c>
      <c r="G28" s="69">
        <v>83333</v>
      </c>
      <c r="H28" s="69">
        <v>83333</v>
      </c>
      <c r="I28" s="69">
        <v>83333</v>
      </c>
      <c r="J28" s="69">
        <v>83333</v>
      </c>
      <c r="K28" s="69">
        <v>83333</v>
      </c>
      <c r="L28" s="69">
        <v>83333</v>
      </c>
      <c r="M28" s="69">
        <v>83333</v>
      </c>
      <c r="N28" s="69">
        <f>SUM(B28:M28)</f>
        <v>999996</v>
      </c>
      <c r="O28" s="79" t="s">
        <v>138</v>
      </c>
    </row>
    <row r="29" spans="1:15" ht="22.5" customHeight="1" thickBot="1">
      <c r="A29" s="84" t="s">
        <v>139</v>
      </c>
      <c r="B29" s="85">
        <f t="shared" ref="B29:M29" si="4">B25+B27-B28</f>
        <v>-728183.25</v>
      </c>
      <c r="C29" s="85">
        <f t="shared" si="4"/>
        <v>-1111516.2496666666</v>
      </c>
      <c r="D29" s="85">
        <f t="shared" si="4"/>
        <v>-1061516.6666666665</v>
      </c>
      <c r="E29" s="85">
        <f t="shared" si="4"/>
        <v>-1061516.6666666665</v>
      </c>
      <c r="F29" s="85">
        <f t="shared" si="4"/>
        <v>-806881.5</v>
      </c>
      <c r="G29" s="85">
        <f t="shared" si="4"/>
        <v>-806881.5</v>
      </c>
      <c r="H29" s="85">
        <f t="shared" si="4"/>
        <v>-806881.5</v>
      </c>
      <c r="I29" s="85">
        <f t="shared" si="4"/>
        <v>-806881.5</v>
      </c>
      <c r="J29" s="85">
        <f t="shared" si="4"/>
        <v>-806881.5</v>
      </c>
      <c r="K29" s="85">
        <f t="shared" si="4"/>
        <v>-806881.5</v>
      </c>
      <c r="L29" s="85">
        <f t="shared" si="4"/>
        <v>-806881.5</v>
      </c>
      <c r="M29" s="85">
        <f t="shared" si="4"/>
        <v>-806881.5</v>
      </c>
      <c r="N29" s="85">
        <f>SUM(B29:M29)</f>
        <v>-10417784.833000001</v>
      </c>
      <c r="O29" s="86"/>
    </row>
    <row r="30" spans="1:15" ht="22.5" customHeight="1">
      <c r="A30" s="87" t="s">
        <v>140</v>
      </c>
      <c r="B30" s="88">
        <v>40000000</v>
      </c>
      <c r="C30" s="88" t="s">
        <v>141</v>
      </c>
      <c r="D30" s="88">
        <v>39333334</v>
      </c>
      <c r="E30" s="88">
        <v>39000001</v>
      </c>
      <c r="F30" s="88" t="s">
        <v>142</v>
      </c>
      <c r="G30" s="88">
        <v>38333335</v>
      </c>
      <c r="H30" s="88">
        <v>38000002</v>
      </c>
      <c r="I30" s="88">
        <v>37666669</v>
      </c>
      <c r="J30" s="88">
        <v>37333336</v>
      </c>
      <c r="K30" s="88">
        <v>37000003</v>
      </c>
      <c r="L30" s="88">
        <v>36666670</v>
      </c>
      <c r="M30" s="88">
        <v>36333337</v>
      </c>
      <c r="N30" s="88">
        <v>36333337</v>
      </c>
      <c r="O30" s="89" t="s">
        <v>143</v>
      </c>
    </row>
    <row r="31" spans="1:15" ht="22.5" customHeight="1">
      <c r="A31" s="79" t="s">
        <v>144</v>
      </c>
      <c r="B31" s="90">
        <v>0</v>
      </c>
      <c r="C31" s="90">
        <v>333333</v>
      </c>
      <c r="D31" s="90">
        <v>333333</v>
      </c>
      <c r="E31" s="90">
        <v>333333</v>
      </c>
      <c r="F31" s="90">
        <v>333333</v>
      </c>
      <c r="G31" s="90">
        <v>333333</v>
      </c>
      <c r="H31" s="90">
        <v>333333</v>
      </c>
      <c r="I31" s="90">
        <v>333333</v>
      </c>
      <c r="J31" s="90">
        <v>333333</v>
      </c>
      <c r="K31" s="90">
        <v>333333</v>
      </c>
      <c r="L31" s="90">
        <v>333333</v>
      </c>
      <c r="M31" s="90">
        <v>333333</v>
      </c>
      <c r="N31" s="91">
        <f>SUM(B31:M31)</f>
        <v>3666663</v>
      </c>
      <c r="O31" s="79"/>
    </row>
    <row r="32" spans="1:15" ht="22.5" customHeight="1">
      <c r="A32" s="92" t="s">
        <v>145</v>
      </c>
      <c r="B32" s="93"/>
      <c r="C32" s="93"/>
      <c r="D32" s="93"/>
      <c r="E32" s="93"/>
      <c r="F32" s="93"/>
      <c r="G32" s="93"/>
      <c r="H32" s="93"/>
      <c r="I32" s="93"/>
      <c r="J32" s="93"/>
      <c r="K32" s="93"/>
      <c r="L32" s="93"/>
      <c r="M32" s="93"/>
      <c r="N32" s="94"/>
      <c r="O32" s="79"/>
    </row>
  </sheetData>
  <mergeCells count="1">
    <mergeCell ref="A1:H1"/>
  </mergeCells>
  <phoneticPr fontId="8"/>
  <printOptions horizontalCentered="1" verticalCentered="1"/>
  <pageMargins left="0" right="0" top="0" bottom="0" header="0" footer="0"/>
  <pageSetup paperSize="0" orientation="landscape"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EA93A-3EE9-48EF-8DB9-8020F745DD29}">
  <dimension ref="A1:O28"/>
  <sheetViews>
    <sheetView workbookViewId="0"/>
  </sheetViews>
  <sheetFormatPr defaultRowHeight="12.75" customHeight="1"/>
  <cols>
    <col min="1" max="1" width="4.296875" style="2" customWidth="1"/>
    <col min="2" max="2" width="1.8984375" style="2" customWidth="1"/>
    <col min="3" max="3" width="7" style="2" customWidth="1"/>
    <col min="4" max="4" width="2.5" style="2" customWidth="1"/>
    <col min="5" max="5" width="6.59765625" style="2" customWidth="1"/>
    <col min="6" max="6" width="4.5" style="2" customWidth="1"/>
    <col min="7" max="7" width="3.3984375" style="2" customWidth="1"/>
    <col min="8" max="8" width="9.296875" style="2" customWidth="1"/>
    <col min="9" max="9" width="7.5" style="2" customWidth="1"/>
    <col min="10" max="10" width="3.8984375" style="2" customWidth="1"/>
    <col min="11" max="11" width="11.69921875" style="2" customWidth="1"/>
    <col min="12" max="12" width="12" style="2" customWidth="1"/>
    <col min="13" max="13" width="16.8984375" style="2" customWidth="1"/>
    <col min="14" max="14" width="0.69921875" style="2" customWidth="1"/>
    <col min="15" max="15" width="2.5" style="2" customWidth="1"/>
    <col min="16" max="16382" width="8.3984375" style="2" customWidth="1"/>
    <col min="16383" max="16384" width="8.3984375" style="2" bestFit="1" customWidth="1"/>
  </cols>
  <sheetData>
    <row r="1" spans="1:15" ht="27.75" customHeight="1">
      <c r="A1" s="103" t="s">
        <v>146</v>
      </c>
      <c r="B1" s="103"/>
      <c r="C1" s="103"/>
      <c r="D1" s="103"/>
      <c r="E1" s="103"/>
      <c r="F1" s="103"/>
      <c r="G1" s="103"/>
      <c r="H1" s="103"/>
      <c r="I1" s="103"/>
      <c r="J1" s="103"/>
      <c r="K1" s="103"/>
      <c r="L1" s="103"/>
      <c r="M1" s="103"/>
      <c r="N1" s="103"/>
      <c r="O1" s="103"/>
    </row>
    <row r="2" spans="1:15" ht="33" customHeight="1">
      <c r="A2" s="104" t="s">
        <v>147</v>
      </c>
      <c r="B2" s="104"/>
      <c r="C2" s="104"/>
      <c r="D2" s="104"/>
      <c r="E2" s="104"/>
      <c r="F2" s="104"/>
      <c r="G2" s="104"/>
      <c r="H2" s="104"/>
      <c r="I2" s="104"/>
      <c r="J2" s="104"/>
      <c r="K2" s="104"/>
      <c r="L2" s="104"/>
      <c r="M2" s="104"/>
      <c r="N2" s="104"/>
      <c r="O2" s="104"/>
    </row>
    <row r="3" spans="1:15" ht="18.649999999999999" customHeight="1">
      <c r="A3" s="105" t="s">
        <v>148</v>
      </c>
      <c r="B3" s="105"/>
      <c r="C3" s="105"/>
      <c r="D3" s="105"/>
      <c r="E3" s="105"/>
      <c r="F3" s="105"/>
      <c r="G3" s="105"/>
      <c r="H3" s="106" t="s">
        <v>149</v>
      </c>
      <c r="I3" s="106"/>
      <c r="J3" s="107" t="s">
        <v>150</v>
      </c>
      <c r="K3" s="107"/>
      <c r="L3" s="107"/>
      <c r="M3" s="106" t="s">
        <v>149</v>
      </c>
      <c r="N3" s="106"/>
    </row>
    <row r="4" spans="1:15" ht="18.649999999999999" customHeight="1">
      <c r="A4" s="108"/>
      <c r="B4" s="109" t="s">
        <v>151</v>
      </c>
      <c r="C4" s="109"/>
      <c r="D4" s="109"/>
      <c r="E4" s="109"/>
      <c r="F4" s="109"/>
      <c r="G4" s="109"/>
      <c r="H4" s="110">
        <v>1700000</v>
      </c>
      <c r="I4" s="110"/>
      <c r="J4" s="111" t="s">
        <v>13</v>
      </c>
      <c r="K4" s="111"/>
      <c r="L4" s="111"/>
      <c r="M4" s="95">
        <v>10000000</v>
      </c>
      <c r="N4" s="96"/>
    </row>
    <row r="5" spans="1:15" ht="18.649999999999999" customHeight="1">
      <c r="A5" s="108"/>
      <c r="B5" s="109" t="s">
        <v>152</v>
      </c>
      <c r="C5" s="109"/>
      <c r="D5" s="109"/>
      <c r="E5" s="109"/>
      <c r="F5" s="109"/>
      <c r="G5" s="109"/>
      <c r="H5" s="110">
        <v>212000</v>
      </c>
      <c r="I5" s="110"/>
      <c r="J5" s="111" t="s">
        <v>153</v>
      </c>
      <c r="K5" s="111"/>
      <c r="L5" s="111"/>
      <c r="M5" s="97">
        <v>0</v>
      </c>
      <c r="N5" s="98"/>
    </row>
    <row r="6" spans="1:15" ht="18.649999999999999" customHeight="1">
      <c r="A6" s="108"/>
      <c r="B6" s="112"/>
      <c r="C6" s="112"/>
      <c r="D6" s="112"/>
      <c r="E6" s="112"/>
      <c r="F6" s="112"/>
      <c r="G6" s="112"/>
      <c r="H6" s="112"/>
      <c r="I6" s="112"/>
      <c r="J6" s="111"/>
      <c r="K6" s="111"/>
      <c r="L6" s="111"/>
      <c r="M6" s="95"/>
      <c r="N6" s="96"/>
    </row>
    <row r="7" spans="1:15" ht="18.649999999999999" customHeight="1">
      <c r="A7" s="108"/>
      <c r="B7" s="113"/>
      <c r="C7" s="113"/>
      <c r="D7" s="113"/>
      <c r="E7" s="113"/>
      <c r="F7" s="113"/>
      <c r="G7" s="113"/>
      <c r="H7" s="113"/>
      <c r="I7" s="113"/>
      <c r="J7" s="111" t="s">
        <v>154</v>
      </c>
      <c r="K7" s="111"/>
      <c r="L7" s="111"/>
      <c r="M7" s="97">
        <v>40000000</v>
      </c>
      <c r="N7" s="98"/>
    </row>
    <row r="8" spans="1:15" ht="18.649999999999999" customHeight="1">
      <c r="A8" s="114" t="s">
        <v>155</v>
      </c>
      <c r="B8" s="115" t="s">
        <v>156</v>
      </c>
      <c r="C8" s="115"/>
      <c r="D8" s="115"/>
      <c r="E8" s="115"/>
      <c r="F8" s="115"/>
      <c r="G8" s="115"/>
      <c r="H8" s="116">
        <v>0</v>
      </c>
      <c r="I8" s="116"/>
      <c r="J8" s="111"/>
      <c r="K8" s="111"/>
      <c r="L8" s="111"/>
      <c r="M8" s="99"/>
      <c r="N8" s="100"/>
    </row>
    <row r="9" spans="1:15" ht="18.649999999999999" customHeight="1">
      <c r="A9" s="114"/>
      <c r="B9" s="109" t="s">
        <v>157</v>
      </c>
      <c r="C9" s="109"/>
      <c r="D9" s="109"/>
      <c r="E9" s="109"/>
      <c r="F9" s="109"/>
      <c r="G9" s="109"/>
      <c r="H9" s="110">
        <v>420000</v>
      </c>
      <c r="I9" s="110"/>
      <c r="J9" s="111"/>
      <c r="K9" s="111"/>
      <c r="L9" s="111"/>
      <c r="M9" s="99"/>
      <c r="N9" s="100"/>
    </row>
    <row r="10" spans="1:15" ht="18.649999999999999" customHeight="1">
      <c r="A10" s="114"/>
      <c r="B10" s="109" t="s">
        <v>158</v>
      </c>
      <c r="C10" s="109"/>
      <c r="D10" s="109"/>
      <c r="E10" s="109"/>
      <c r="F10" s="109"/>
      <c r="G10" s="109"/>
      <c r="H10" s="112"/>
      <c r="I10" s="112"/>
      <c r="J10" s="111"/>
      <c r="K10" s="111"/>
      <c r="L10" s="111"/>
      <c r="M10" s="99"/>
      <c r="N10" s="100"/>
    </row>
    <row r="11" spans="1:15" ht="18.649999999999999" customHeight="1">
      <c r="A11" s="114"/>
      <c r="B11" s="112"/>
      <c r="C11" s="112"/>
      <c r="D11" s="112"/>
      <c r="E11" s="112"/>
      <c r="F11" s="112"/>
      <c r="G11" s="112"/>
      <c r="H11" s="112"/>
      <c r="I11" s="112"/>
      <c r="J11" s="111"/>
      <c r="K11" s="111"/>
      <c r="L11" s="111"/>
      <c r="M11" s="99"/>
      <c r="N11" s="100"/>
    </row>
    <row r="12" spans="1:15" ht="18.649999999999999" customHeight="1">
      <c r="A12" s="114"/>
      <c r="B12" s="113"/>
      <c r="C12" s="113"/>
      <c r="D12" s="113"/>
      <c r="E12" s="113"/>
      <c r="F12" s="113"/>
      <c r="G12" s="113"/>
      <c r="H12" s="113"/>
      <c r="I12" s="113"/>
      <c r="J12" s="111"/>
      <c r="K12" s="111"/>
      <c r="L12" s="111"/>
      <c r="M12" s="95"/>
      <c r="N12" s="96"/>
    </row>
    <row r="13" spans="1:15" ht="18.649999999999999" customHeight="1">
      <c r="A13" s="111" t="s">
        <v>86</v>
      </c>
      <c r="B13" s="111"/>
      <c r="C13" s="111"/>
      <c r="D13" s="111"/>
      <c r="E13" s="111"/>
      <c r="F13" s="111"/>
      <c r="G13" s="111"/>
      <c r="H13" s="117">
        <f>SUM(H4:I12)</f>
        <v>2332000</v>
      </c>
      <c r="I13" s="117"/>
      <c r="J13" s="118" t="s">
        <v>86</v>
      </c>
      <c r="K13" s="118"/>
      <c r="L13" s="118"/>
      <c r="M13" s="117">
        <f>SUM(M4:N12)</f>
        <v>50000000</v>
      </c>
      <c r="N13" s="117"/>
    </row>
    <row r="14" spans="1:15" ht="16.5" customHeight="1">
      <c r="A14" s="104" t="s">
        <v>159</v>
      </c>
      <c r="B14" s="104"/>
      <c r="C14" s="104"/>
      <c r="D14" s="104"/>
      <c r="E14" s="104"/>
      <c r="F14" s="104"/>
      <c r="G14" s="104"/>
      <c r="H14" s="104"/>
      <c r="I14" s="104"/>
      <c r="J14" s="104"/>
      <c r="K14" s="104"/>
      <c r="L14" s="104"/>
      <c r="M14" s="104"/>
      <c r="N14" s="104"/>
      <c r="O14" s="104"/>
    </row>
    <row r="15" spans="1:15" ht="18.649999999999999" customHeight="1">
      <c r="A15" s="119"/>
      <c r="B15" s="119"/>
      <c r="C15" s="119"/>
      <c r="D15" s="119"/>
      <c r="E15" s="119"/>
      <c r="F15" s="119"/>
      <c r="G15" s="120" t="s">
        <v>43</v>
      </c>
      <c r="H15" s="120"/>
      <c r="I15" s="121" t="s">
        <v>46</v>
      </c>
      <c r="J15" s="121"/>
      <c r="K15" s="101" t="s">
        <v>49</v>
      </c>
      <c r="L15" s="107" t="s">
        <v>160</v>
      </c>
      <c r="M15" s="107"/>
      <c r="N15" s="107"/>
    </row>
    <row r="16" spans="1:15" ht="18.649999999999999" customHeight="1">
      <c r="A16" s="111" t="s">
        <v>161</v>
      </c>
      <c r="B16" s="111"/>
      <c r="C16" s="111"/>
      <c r="D16" s="111"/>
      <c r="E16" s="111"/>
      <c r="F16" s="111"/>
      <c r="G16" s="122">
        <v>11801500</v>
      </c>
      <c r="H16" s="122"/>
      <c r="I16" s="122">
        <v>22600000</v>
      </c>
      <c r="J16" s="122"/>
      <c r="K16" s="102">
        <v>40150000</v>
      </c>
      <c r="L16" s="123" t="s">
        <v>162</v>
      </c>
      <c r="M16" s="123"/>
      <c r="N16" s="123"/>
    </row>
    <row r="17" spans="1:14" ht="18.649999999999999" customHeight="1">
      <c r="A17" s="111" t="s">
        <v>163</v>
      </c>
      <c r="B17" s="111"/>
      <c r="C17" s="111"/>
      <c r="D17" s="111"/>
      <c r="E17" s="111"/>
      <c r="F17" s="111"/>
      <c r="G17" s="122">
        <v>5935183</v>
      </c>
      <c r="H17" s="122"/>
      <c r="I17" s="122">
        <v>5935183</v>
      </c>
      <c r="J17" s="122"/>
      <c r="K17" s="102">
        <v>5935183</v>
      </c>
      <c r="L17" s="123" t="s">
        <v>164</v>
      </c>
      <c r="M17" s="123"/>
      <c r="N17" s="123"/>
    </row>
    <row r="18" spans="1:14" ht="18.649999999999999" customHeight="1">
      <c r="A18" s="111" t="s">
        <v>165</v>
      </c>
      <c r="B18" s="111"/>
      <c r="C18" s="111"/>
      <c r="D18" s="111"/>
      <c r="E18" s="111"/>
      <c r="F18" s="111"/>
      <c r="G18" s="122">
        <v>5866317</v>
      </c>
      <c r="H18" s="122"/>
      <c r="I18" s="122">
        <v>16664817</v>
      </c>
      <c r="J18" s="122"/>
      <c r="K18" s="102">
        <v>34214817</v>
      </c>
      <c r="L18" s="108"/>
      <c r="M18" s="108"/>
      <c r="N18" s="108"/>
    </row>
    <row r="19" spans="1:14" ht="18.649999999999999" customHeight="1">
      <c r="A19" s="124" t="s">
        <v>166</v>
      </c>
      <c r="B19" s="124"/>
      <c r="C19" s="124"/>
      <c r="D19" s="124"/>
      <c r="E19" s="124"/>
      <c r="F19" s="124"/>
      <c r="G19" s="122">
        <v>36480000</v>
      </c>
      <c r="H19" s="122"/>
      <c r="I19" s="122">
        <v>36480000</v>
      </c>
      <c r="J19" s="122"/>
      <c r="K19" s="102">
        <v>40680000</v>
      </c>
      <c r="L19" s="125" t="s">
        <v>167</v>
      </c>
      <c r="M19" s="125"/>
      <c r="N19" s="125"/>
    </row>
    <row r="20" spans="1:14" ht="17.149999999999999" customHeight="1">
      <c r="A20" s="124" t="s">
        <v>168</v>
      </c>
      <c r="B20" s="124"/>
      <c r="C20" s="124"/>
      <c r="D20" s="124"/>
      <c r="E20" s="124"/>
      <c r="F20" s="124"/>
      <c r="G20" s="122">
        <v>180000</v>
      </c>
      <c r="H20" s="122"/>
      <c r="I20" s="122">
        <v>180000</v>
      </c>
      <c r="J20" s="122"/>
      <c r="K20" s="102">
        <v>180000</v>
      </c>
      <c r="L20" s="108"/>
      <c r="M20" s="108"/>
      <c r="N20" s="108"/>
    </row>
    <row r="21" spans="1:14" ht="18.649999999999999" customHeight="1">
      <c r="A21" s="124" t="s">
        <v>169</v>
      </c>
      <c r="B21" s="124"/>
      <c r="C21" s="124"/>
      <c r="D21" s="124"/>
      <c r="E21" s="124"/>
      <c r="F21" s="124"/>
      <c r="G21" s="122">
        <v>500000</v>
      </c>
      <c r="H21" s="122"/>
      <c r="I21" s="122">
        <v>500000</v>
      </c>
      <c r="J21" s="122"/>
      <c r="K21" s="102">
        <v>500000</v>
      </c>
      <c r="L21" s="108"/>
      <c r="M21" s="108"/>
      <c r="N21" s="108"/>
    </row>
    <row r="22" spans="1:14" ht="18.649999999999999" customHeight="1">
      <c r="A22" s="124" t="s">
        <v>170</v>
      </c>
      <c r="B22" s="124"/>
      <c r="C22" s="124"/>
      <c r="D22" s="124"/>
      <c r="E22" s="124"/>
      <c r="F22" s="124"/>
      <c r="G22" s="122">
        <v>0</v>
      </c>
      <c r="H22" s="122"/>
      <c r="I22" s="122">
        <v>0</v>
      </c>
      <c r="J22" s="122"/>
      <c r="K22" s="102">
        <v>0</v>
      </c>
      <c r="L22" s="123" t="s">
        <v>171</v>
      </c>
      <c r="M22" s="123"/>
      <c r="N22" s="123"/>
    </row>
    <row r="23" spans="1:14" ht="18.649999999999999" customHeight="1">
      <c r="A23" s="111" t="s">
        <v>172</v>
      </c>
      <c r="B23" s="111"/>
      <c r="C23" s="111"/>
      <c r="D23" s="111"/>
      <c r="E23" s="111"/>
      <c r="F23" s="111"/>
      <c r="G23" s="122">
        <v>27472515</v>
      </c>
      <c r="H23" s="122"/>
      <c r="I23" s="122">
        <v>28195030</v>
      </c>
      <c r="J23" s="122"/>
      <c r="K23" s="102">
        <v>28917545</v>
      </c>
      <c r="L23" s="108"/>
      <c r="M23" s="108"/>
      <c r="N23" s="108"/>
    </row>
    <row r="24" spans="1:14" ht="18.649999999999999" customHeight="1">
      <c r="A24" s="111" t="s">
        <v>173</v>
      </c>
      <c r="B24" s="111"/>
      <c r="C24" s="111"/>
      <c r="D24" s="111"/>
      <c r="E24" s="111"/>
      <c r="F24" s="111"/>
      <c r="G24" s="122" t="s">
        <v>174</v>
      </c>
      <c r="H24" s="122"/>
      <c r="I24" s="122" t="s">
        <v>175</v>
      </c>
      <c r="J24" s="122"/>
      <c r="K24" s="102">
        <v>5297272</v>
      </c>
      <c r="L24" s="108"/>
      <c r="M24" s="108"/>
      <c r="N24" s="108"/>
    </row>
    <row r="25" spans="1:14" ht="23.15" customHeight="1">
      <c r="A25" s="126" t="s">
        <v>176</v>
      </c>
      <c r="B25" s="126"/>
      <c r="C25" s="126"/>
      <c r="D25" s="126"/>
      <c r="E25" s="126"/>
      <c r="F25" s="126"/>
      <c r="G25" s="122">
        <v>0</v>
      </c>
      <c r="H25" s="122"/>
      <c r="I25" s="122">
        <v>0</v>
      </c>
      <c r="J25" s="122"/>
      <c r="K25" s="102">
        <v>0</v>
      </c>
      <c r="L25" s="108"/>
      <c r="M25" s="108"/>
      <c r="N25" s="108"/>
    </row>
    <row r="26" spans="1:14" ht="18.649999999999999" customHeight="1">
      <c r="A26" s="111" t="s">
        <v>177</v>
      </c>
      <c r="B26" s="111"/>
      <c r="C26" s="111"/>
      <c r="D26" s="111"/>
      <c r="E26" s="111"/>
      <c r="F26" s="111"/>
      <c r="G26" s="122" t="s">
        <v>178</v>
      </c>
      <c r="H26" s="122"/>
      <c r="I26" s="122" t="s">
        <v>175</v>
      </c>
      <c r="J26" s="122"/>
      <c r="K26" s="102">
        <v>5297272</v>
      </c>
      <c r="L26" s="108"/>
      <c r="M26" s="108"/>
      <c r="N26" s="108"/>
    </row>
    <row r="27" spans="1:14" ht="13.5" customHeight="1"/>
    <row r="28" spans="1:14" ht="13" customHeight="1"/>
  </sheetData>
  <mergeCells count="82">
    <mergeCell ref="A26:F26"/>
    <mergeCell ref="G26:H26"/>
    <mergeCell ref="I26:J26"/>
    <mergeCell ref="L26:N26"/>
    <mergeCell ref="A24:F24"/>
    <mergeCell ref="G24:H24"/>
    <mergeCell ref="I24:J24"/>
    <mergeCell ref="L24:N24"/>
    <mergeCell ref="A25:F25"/>
    <mergeCell ref="G25:H25"/>
    <mergeCell ref="I25:J25"/>
    <mergeCell ref="L25:N25"/>
    <mergeCell ref="A22:F22"/>
    <mergeCell ref="G22:H22"/>
    <mergeCell ref="I22:J22"/>
    <mergeCell ref="L22:N22"/>
    <mergeCell ref="A23:F23"/>
    <mergeCell ref="G23:H23"/>
    <mergeCell ref="I23:J23"/>
    <mergeCell ref="L23:N23"/>
    <mergeCell ref="A20:F20"/>
    <mergeCell ref="G20:H20"/>
    <mergeCell ref="I20:J20"/>
    <mergeCell ref="L20:N20"/>
    <mergeCell ref="A21:F21"/>
    <mergeCell ref="G21:H21"/>
    <mergeCell ref="I21:J21"/>
    <mergeCell ref="L21:N21"/>
    <mergeCell ref="A18:F18"/>
    <mergeCell ref="G18:H18"/>
    <mergeCell ref="I18:J18"/>
    <mergeCell ref="L18:N18"/>
    <mergeCell ref="A19:F19"/>
    <mergeCell ref="G19:H19"/>
    <mergeCell ref="I19:J19"/>
    <mergeCell ref="L19:N19"/>
    <mergeCell ref="A16:F16"/>
    <mergeCell ref="G16:H16"/>
    <mergeCell ref="I16:J16"/>
    <mergeCell ref="L16:N16"/>
    <mergeCell ref="A17:F17"/>
    <mergeCell ref="G17:H17"/>
    <mergeCell ref="I17:J17"/>
    <mergeCell ref="L17:N17"/>
    <mergeCell ref="M13:N13"/>
    <mergeCell ref="A14:O14"/>
    <mergeCell ref="A15:F15"/>
    <mergeCell ref="G15:H15"/>
    <mergeCell ref="I15:J15"/>
    <mergeCell ref="L15:N15"/>
    <mergeCell ref="H11:I11"/>
    <mergeCell ref="B12:G12"/>
    <mergeCell ref="H12:I12"/>
    <mergeCell ref="A13:G13"/>
    <mergeCell ref="H13:I13"/>
    <mergeCell ref="J13:L13"/>
    <mergeCell ref="H7:I7"/>
    <mergeCell ref="J7:L12"/>
    <mergeCell ref="A8:A12"/>
    <mergeCell ref="B8:G8"/>
    <mergeCell ref="H8:I8"/>
    <mergeCell ref="B9:G9"/>
    <mergeCell ref="H9:I9"/>
    <mergeCell ref="B10:G10"/>
    <mergeCell ref="H10:I10"/>
    <mergeCell ref="B11:G11"/>
    <mergeCell ref="A4:A7"/>
    <mergeCell ref="B4:G4"/>
    <mergeCell ref="H4:I4"/>
    <mergeCell ref="J4:L4"/>
    <mergeCell ref="B5:G5"/>
    <mergeCell ref="H5:I5"/>
    <mergeCell ref="J5:L6"/>
    <mergeCell ref="B6:G6"/>
    <mergeCell ref="H6:I6"/>
    <mergeCell ref="B7:G7"/>
    <mergeCell ref="A1:O1"/>
    <mergeCell ref="A2:O2"/>
    <mergeCell ref="A3:G3"/>
    <mergeCell ref="H3:I3"/>
    <mergeCell ref="J3:L3"/>
    <mergeCell ref="M3:N3"/>
  </mergeCells>
  <phoneticPr fontId="8"/>
  <pageMargins left="0.70000000000000007" right="0.70000000000000007" top="0.75" bottom="0.75" header="0.30000000000000004" footer="0.30000000000000004"/>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Ⅰ．企業概要</vt:lpstr>
      <vt:lpstr>Ⅱ．事業内容</vt:lpstr>
      <vt:lpstr>Ⅱ．事業内容-販売計画</vt:lpstr>
      <vt:lpstr>Ⅱ．事業内容-仕入、人員計画</vt:lpstr>
      <vt:lpstr>Ⅱ．事業内容-販管費計画、</vt:lpstr>
      <vt:lpstr>Ⅲ．数値計画</vt:lpstr>
      <vt:lpstr>'Ⅱ．事業内容-販管費計画、'!Print_Area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中小企業基盤整備機構</dc:creator>
  <dc:description/>
  <cp:lastModifiedBy>さやか 椋木</cp:lastModifiedBy>
  <dcterms:created xsi:type="dcterms:W3CDTF">2024-11-25T08:12:10Z</dcterms:created>
  <dcterms:modified xsi:type="dcterms:W3CDTF">2025-01-19T22:59:00Z</dcterms:modified>
</cp:coreProperties>
</file>