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Caso_Base_Junio_VEDA\CasoBase_Junio_Simulacion\SuppXLS\"/>
    </mc:Choice>
  </mc:AlternateContent>
  <xr:revisionPtr revIDLastSave="0" documentId="13_ncr:1_{8103760E-700B-4901-827B-B4F935E70F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Y_Data" sheetId="6" r:id="rId1"/>
    <sheet name="ELC_D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6" i="2" l="1"/>
  <c r="F7" i="2"/>
  <c r="F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<sst xmlns="http://schemas.openxmlformats.org/spreadsheetml/2006/main" count="31" uniqueCount="18">
  <si>
    <t>Year</t>
  </si>
  <si>
    <t>Cset_CN</t>
  </si>
  <si>
    <t>Attribute</t>
  </si>
  <si>
    <t>LimType</t>
  </si>
  <si>
    <t>~TFM_INS</t>
  </si>
  <si>
    <t>TimeSlice</t>
  </si>
  <si>
    <t>Trans - Insert</t>
  </si>
  <si>
    <t>REG1</t>
  </si>
  <si>
    <t>Demand</t>
  </si>
  <si>
    <t>DTCAR</t>
  </si>
  <si>
    <t>Demand Driver (annual growth)</t>
  </si>
  <si>
    <t>~TFM_FILL</t>
  </si>
  <si>
    <t>Operation_Sum_Avg_Count</t>
  </si>
  <si>
    <t>Scenario Name</t>
  </si>
  <si>
    <t>A</t>
  </si>
  <si>
    <t>Reg1</t>
  </si>
  <si>
    <t>BASE</t>
  </si>
  <si>
    <t>TPSELC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</si>
</sst>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64C8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8" fillId="5" borderId="0" applyNumberFormat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5"/>
    <xf numFmtId="0" fontId="5" fillId="0" borderId="0" xfId="5" applyBorder="1"/>
    <xf numFmtId="0" fontId="7" fillId="4" borderId="1" xfId="5" applyFont="1" applyFill="1" applyBorder="1"/>
    <xf numFmtId="0" fontId="2" fillId="2" borderId="0" xfId="0" applyFont="1" applyFill="1" applyBorder="1"/>
    <xf numFmtId="9" fontId="0" fillId="0" borderId="0" xfId="0" applyNumberFormat="1"/>
    <xf numFmtId="0" fontId="9" fillId="0" borderId="0" xfId="0" applyFont="1"/>
    <xf numFmtId="2" fontId="9" fillId="6" borderId="0" xfId="0" applyNumberFormat="1" applyFont="1" applyFill="1"/>
    <xf numFmtId="1" fontId="0" fillId="0" borderId="0" xfId="0" applyNumberFormat="1"/>
    <xf numFmtId="0" fontId="10" fillId="7" borderId="0" xfId="1" applyFont="1" applyFill="1" applyBorder="1" applyAlignment="1">
      <alignment horizontal="center" wrapText="1"/>
    </xf>
  </cellXfs>
  <cellStyles count="19">
    <cellStyle name="40% - Énfasis3" xfId="1" builtinId="39"/>
    <cellStyle name="Comma 2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4" xfId="14" xr:uid="{00000000-0005-0000-0000-00000E000000}"/>
    <cellStyle name="Percent 4 2" xfId="15" xr:uid="{00000000-0005-0000-0000-00000F000000}"/>
    <cellStyle name="Percent 5" xfId="16" xr:uid="{00000000-0005-0000-0000-000010000000}"/>
    <cellStyle name="Percent 6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0</xdr:colOff>
      <xdr:row>12</xdr:row>
      <xdr:rowOff>11481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C7D32D-A160-4EF8-9494-AD14646C4594}"/>
            </a:ext>
          </a:extLst>
        </xdr:cNvPr>
        <xdr:cNvSpPr txBox="1"/>
      </xdr:nvSpPr>
      <xdr:spPr>
        <a:xfrm>
          <a:off x="609600" y="1714500"/>
          <a:ext cx="691896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190499</xdr:rowOff>
    </xdr:from>
    <xdr:to>
      <xdr:col>6</xdr:col>
      <xdr:colOff>0</xdr:colOff>
      <xdr:row>15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106BE5-51AB-4676-9A99-895D626867B4}"/>
            </a:ext>
          </a:extLst>
        </xdr:cNvPr>
        <xdr:cNvSpPr txBox="1"/>
      </xdr:nvSpPr>
      <xdr:spPr>
        <a:xfrm>
          <a:off x="609600" y="2295524"/>
          <a:ext cx="3619500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workbookViewId="0">
      <selection activeCell="B26" sqref="B26"/>
    </sheetView>
  </sheetViews>
  <sheetFormatPr baseColWidth="10" defaultColWidth="8.88671875" defaultRowHeight="14.4"/>
  <cols>
    <col min="2" max="2" width="26.44140625" bestFit="1" customWidth="1"/>
    <col min="4" max="4" width="10.109375" bestFit="1" customWidth="1"/>
    <col min="8" max="8" width="11.88671875" customWidth="1"/>
  </cols>
  <sheetData>
    <row r="2" spans="2:9">
      <c r="B2" s="1" t="s">
        <v>11</v>
      </c>
      <c r="C2" s="6"/>
      <c r="D2" s="6"/>
      <c r="E2" s="6"/>
      <c r="F2" s="6"/>
      <c r="G2" s="6"/>
      <c r="H2" s="6"/>
    </row>
    <row r="3" spans="2:9" ht="15" thickBot="1">
      <c r="B3" s="8" t="s">
        <v>12</v>
      </c>
      <c r="C3" s="8" t="s">
        <v>13</v>
      </c>
      <c r="D3" s="3" t="s">
        <v>5</v>
      </c>
      <c r="E3" s="3" t="s">
        <v>3</v>
      </c>
      <c r="F3" s="3" t="s">
        <v>2</v>
      </c>
      <c r="G3" s="3" t="s">
        <v>0</v>
      </c>
      <c r="H3" s="4" t="s">
        <v>7</v>
      </c>
      <c r="I3" s="5" t="s">
        <v>1</v>
      </c>
    </row>
    <row r="4" spans="2:9">
      <c r="B4" t="s">
        <v>14</v>
      </c>
      <c r="C4" s="11" t="s">
        <v>16</v>
      </c>
      <c r="F4" t="s">
        <v>8</v>
      </c>
      <c r="G4">
        <v>2005</v>
      </c>
      <c r="H4" s="12">
        <v>10422</v>
      </c>
      <c r="I4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P21" sqref="P21"/>
    </sheetView>
  </sheetViews>
  <sheetFormatPr baseColWidth="10" defaultColWidth="8.88671875"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0.6640625" customWidth="1"/>
    <col min="7" max="7" width="8.44140625" bestFit="1" customWidth="1"/>
    <col min="10" max="10" width="14.88671875" customWidth="1"/>
  </cols>
  <sheetData>
    <row r="1" spans="1:10">
      <c r="A1" t="s">
        <v>6</v>
      </c>
    </row>
    <row r="2" spans="1:10" ht="21.6">
      <c r="B2" s="1" t="s">
        <v>4</v>
      </c>
      <c r="G2" s="2"/>
      <c r="J2" s="14" t="s">
        <v>10</v>
      </c>
    </row>
    <row r="3" spans="1:10" ht="15" thickBot="1">
      <c r="B3" s="3" t="s">
        <v>5</v>
      </c>
      <c r="C3" s="3" t="s">
        <v>3</v>
      </c>
      <c r="D3" s="3" t="s">
        <v>2</v>
      </c>
      <c r="E3" s="3" t="s">
        <v>0</v>
      </c>
      <c r="F3" s="4" t="s">
        <v>7</v>
      </c>
      <c r="G3" s="5" t="s">
        <v>1</v>
      </c>
      <c r="J3" s="9" t="s">
        <v>15</v>
      </c>
    </row>
    <row r="4" spans="1:10">
      <c r="D4" t="s">
        <v>8</v>
      </c>
      <c r="E4">
        <v>2006</v>
      </c>
      <c r="F4" s="13">
        <f>BY_Data!$H$4*(1+$J$4)^(E4-2005)</f>
        <v>10838.880000000001</v>
      </c>
      <c r="G4" s="7" t="s">
        <v>9</v>
      </c>
      <c r="J4" s="10">
        <v>0.04</v>
      </c>
    </row>
    <row r="5" spans="1:10">
      <c r="D5" t="s">
        <v>8</v>
      </c>
      <c r="E5">
        <v>2010</v>
      </c>
      <c r="F5" s="13">
        <f>BY_Data!$H$4*(1+$J$4)^(E5-2005)</f>
        <v>12679.956548812803</v>
      </c>
      <c r="G5" s="7" t="s">
        <v>9</v>
      </c>
      <c r="J5" s="10"/>
    </row>
    <row r="6" spans="1:10">
      <c r="D6" t="s">
        <v>8</v>
      </c>
      <c r="E6">
        <v>2015</v>
      </c>
      <c r="F6" s="13">
        <f>BY_Data!$H$4*(1+$J$4)^(E6-2005)</f>
        <v>15427.105937418988</v>
      </c>
      <c r="G6" s="7" t="s">
        <v>9</v>
      </c>
      <c r="J6" s="10"/>
    </row>
    <row r="7" spans="1:10">
      <c r="D7" t="s">
        <v>8</v>
      </c>
      <c r="E7">
        <v>2020</v>
      </c>
      <c r="F7" s="13">
        <f>BY_Data!$H$4*(1+$J$4)^(E7-2005)</f>
        <v>18769.433214393088</v>
      </c>
      <c r="G7" s="7" t="s">
        <v>9</v>
      </c>
      <c r="J7" s="1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BY_Data</vt:lpstr>
      <vt:lpstr>ELC_Dem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2022-06-21T18:15:45Z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585486888885498</vt:lpwstr>
  </property>
</Properties>
</file>