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SuppXLS\"/>
    </mc:Choice>
  </mc:AlternateContent>
  <xr:revisionPtr revIDLastSave="0" documentId="13_ncr:1_{34BEF6D7-4E69-4C48-B023-C0314BC318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Y_Data" sheetId="6" r:id="rId1"/>
    <sheet name="ELC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6" i="2" l="1"/>
  <c r="F7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<sst xmlns="http://schemas.openxmlformats.org/spreadsheetml/2006/main" count="31" uniqueCount="17">
  <si>
    <t>Year</t>
  </si>
  <si>
    <t>Cset_CN</t>
  </si>
  <si>
    <t>Attribute</t>
  </si>
  <si>
    <t>LimType</t>
  </si>
  <si>
    <t>~TFM_INS</t>
  </si>
  <si>
    <t>TimeSlice</t>
  </si>
  <si>
    <t>Trans - Insert</t>
  </si>
  <si>
    <t>REG1</t>
  </si>
  <si>
    <t>Demand</t>
  </si>
  <si>
    <t>Demand Driver (annual growth)</t>
  </si>
  <si>
    <t>~TFM_FILL</t>
  </si>
  <si>
    <t>Operation_Sum_Avg_Count</t>
  </si>
  <si>
    <t>Scenario Name</t>
  </si>
  <si>
    <t>A</t>
  </si>
  <si>
    <t>Reg1</t>
  </si>
  <si>
    <t>BASE</t>
  </si>
  <si>
    <t>TPSELC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</si>
</sst>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Énfasis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6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"/>
  <sheetViews>
    <sheetView workbookViewId="0">
      <selection activeCell="I4" sqref="I4"/>
    </sheetView>
  </sheetViews>
  <sheetFormatPr baseColWidth="10" defaultColWidth="8.88671875" defaultRowHeight="14.4"/>
  <cols>
    <col min="2" max="2" width="26.44140625" bestFit="1" customWidth="1"/>
    <col min="4" max="4" width="10.109375" bestFit="1" customWidth="1"/>
    <col min="8" max="8" width="11.88671875" customWidth="1"/>
  </cols>
  <sheetData>
    <row r="2" spans="2:9">
      <c r="B2" s="1" t="s">
        <v>10</v>
      </c>
      <c r="C2" s="6"/>
      <c r="D2" s="6"/>
      <c r="E2" s="6"/>
      <c r="F2" s="6"/>
      <c r="G2" s="6"/>
      <c r="H2" s="6"/>
    </row>
    <row r="3" spans="2:9" ht="15" thickBot="1">
      <c r="B3" s="7" t="s">
        <v>11</v>
      </c>
      <c r="C3" s="7" t="s">
        <v>12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7</v>
      </c>
      <c r="I3" s="5" t="s">
        <v>1</v>
      </c>
    </row>
    <row r="4" spans="2:9">
      <c r="B4" t="s">
        <v>13</v>
      </c>
      <c r="C4" s="10" t="s">
        <v>15</v>
      </c>
      <c r="F4" t="s">
        <v>8</v>
      </c>
      <c r="G4">
        <v>2005</v>
      </c>
      <c r="H4" s="11">
        <v>10422</v>
      </c>
      <c r="I4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G6" sqref="G6"/>
    </sheetView>
  </sheetViews>
  <sheetFormatPr baseColWidth="10" defaultColWidth="8.88671875" defaultRowHeight="14.4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0.6640625" customWidth="1"/>
    <col min="7" max="7" width="8.44140625" bestFit="1" customWidth="1"/>
    <col min="10" max="10" width="14.88671875" customWidth="1"/>
  </cols>
  <sheetData>
    <row r="1" spans="1:10">
      <c r="A1" t="s">
        <v>6</v>
      </c>
    </row>
    <row r="2" spans="1:10" ht="21.6">
      <c r="B2" s="1" t="s">
        <v>4</v>
      </c>
      <c r="G2" s="2"/>
      <c r="J2" s="13" t="s">
        <v>9</v>
      </c>
    </row>
    <row r="3" spans="1:10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7</v>
      </c>
      <c r="G3" s="5" t="s">
        <v>1</v>
      </c>
      <c r="J3" s="8" t="s">
        <v>14</v>
      </c>
    </row>
    <row r="4" spans="1:10">
      <c r="D4" t="s">
        <v>8</v>
      </c>
      <c r="E4">
        <v>2006</v>
      </c>
      <c r="F4" s="12">
        <f>BY_Data!$H$4*(1+$J$4)^(E4-2005)</f>
        <v>10838.880000000001</v>
      </c>
      <c r="G4" t="s">
        <v>16</v>
      </c>
      <c r="J4" s="9">
        <v>0.04</v>
      </c>
    </row>
    <row r="5" spans="1:10">
      <c r="D5" t="s">
        <v>8</v>
      </c>
      <c r="E5">
        <v>2010</v>
      </c>
      <c r="F5" s="12">
        <f>BY_Data!$H$4*(1+$J$4)^(E5-2005)</f>
        <v>12679.956548812803</v>
      </c>
      <c r="G5" t="s">
        <v>16</v>
      </c>
      <c r="J5" s="9"/>
    </row>
    <row r="6" spans="1:10">
      <c r="D6" t="s">
        <v>8</v>
      </c>
      <c r="E6">
        <v>2015</v>
      </c>
      <c r="F6" s="12">
        <f>BY_Data!$H$4*(1+$J$4)^(E6-2005)</f>
        <v>15427.105937418988</v>
      </c>
      <c r="G6" t="s">
        <v>16</v>
      </c>
      <c r="J6" s="9"/>
    </row>
    <row r="7" spans="1:10">
      <c r="D7" t="s">
        <v>8</v>
      </c>
      <c r="E7">
        <v>2020</v>
      </c>
      <c r="F7" s="12">
        <f>BY_Data!$H$4*(1+$J$4)^(E7-2005)</f>
        <v>18769.433214393088</v>
      </c>
      <c r="G7" t="s">
        <v>16</v>
      </c>
      <c r="J7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BY_Data</vt:lpstr>
      <vt:lpstr>ELC_Dem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2022-06-21T18:23:17Z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