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0CB41AB4-2BFF-4FAB-9052-E32661AD41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refineria" sheetId="2" r:id="rId2"/>
    <sheet name="demand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3" l="1"/>
  <c r="E48" i="3"/>
  <c r="F48" i="3"/>
  <c r="G48" i="3"/>
  <c r="H48" i="3"/>
  <c r="I48" i="3"/>
  <c r="J48" i="3"/>
  <c r="K48" i="3"/>
  <c r="L48" i="3"/>
  <c r="M48" i="3"/>
  <c r="N48" i="3"/>
  <c r="C48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E14" i="3"/>
  <c r="I36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D36" i="2"/>
  <c r="E36" i="2"/>
  <c r="F36" i="2"/>
  <c r="G36" i="2"/>
  <c r="H36" i="2"/>
  <c r="J36" i="2"/>
  <c r="K36" i="2"/>
  <c r="L36" i="2"/>
  <c r="M36" i="2"/>
  <c r="N36" i="2"/>
  <c r="O36" i="2"/>
  <c r="P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C34" i="2"/>
  <c r="C35" i="2"/>
  <c r="C36" i="2"/>
  <c r="C37" i="2"/>
  <c r="C38" i="2"/>
  <c r="C3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</calcChain>
</file>

<file path=xl/sharedStrings.xml><?xml version="1.0" encoding="utf-8"?>
<sst xmlns="http://schemas.openxmlformats.org/spreadsheetml/2006/main" count="169" uniqueCount="49">
  <si>
    <t>Sum of Pv</t>
  </si>
  <si>
    <t>Process</t>
  </si>
  <si>
    <t>REF1</t>
  </si>
  <si>
    <t>REF2</t>
  </si>
  <si>
    <t/>
  </si>
  <si>
    <t>Attribute</t>
  </si>
  <si>
    <t>VAR_Act</t>
  </si>
  <si>
    <t>VAR_ActM</t>
  </si>
  <si>
    <t>VAR_FIn</t>
  </si>
  <si>
    <t>VAR_FOut</t>
  </si>
  <si>
    <t>Commodity</t>
  </si>
  <si>
    <t>-</t>
  </si>
  <si>
    <t>ELC-REF1</t>
  </si>
  <si>
    <t>H2-REF1</t>
  </si>
  <si>
    <t>OIL-REF1</t>
  </si>
  <si>
    <t>STEAM-DRM-REF1</t>
  </si>
  <si>
    <t>CO2e-REF1</t>
  </si>
  <si>
    <t>DSL</t>
  </si>
  <si>
    <t>GSL</t>
  </si>
  <si>
    <t>HFO</t>
  </si>
  <si>
    <t>KER</t>
  </si>
  <si>
    <t>LPG</t>
  </si>
  <si>
    <t>RFG1</t>
  </si>
  <si>
    <t>ELC-REF2</t>
  </si>
  <si>
    <t>H2-REF2</t>
  </si>
  <si>
    <t>OIL-REF2</t>
  </si>
  <si>
    <t>STEAM-DRM-REF2</t>
  </si>
  <si>
    <t>AVG</t>
  </si>
  <si>
    <t>CO2e-REF2</t>
  </si>
  <si>
    <t>RFG2</t>
  </si>
  <si>
    <t>Period</t>
  </si>
  <si>
    <t>Diésel</t>
  </si>
  <si>
    <t>Gasolina</t>
  </si>
  <si>
    <t>Fuel Oil</t>
  </si>
  <si>
    <t>Keroseno</t>
  </si>
  <si>
    <t>Refinery Gas</t>
  </si>
  <si>
    <t>PCI</t>
  </si>
  <si>
    <t>Table Name:</t>
  </si>
  <si>
    <t>Unsaved_12150</t>
  </si>
  <si>
    <t>DAVG</t>
  </si>
  <si>
    <t>DDSL</t>
  </si>
  <si>
    <t>DETH</t>
  </si>
  <si>
    <t>DGAS</t>
  </si>
  <si>
    <t>DGSL</t>
  </si>
  <si>
    <t>DHFO</t>
  </si>
  <si>
    <t>DKER</t>
  </si>
  <si>
    <t>DLPG</t>
  </si>
  <si>
    <t>CO2e-Scope3</t>
  </si>
  <si>
    <t>Unsaved_15235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</si>
</sst>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000"/>
    <numFmt numFmtId="165" formatCode="#,000.0"/>
  </numFmts>
  <fonts count="4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49" fontId="2" fillId="3" borderId="0" xfId="0" applyNumberFormat="1" applyFont="1" applyFill="1" applyBorder="1" applyAlignment="1">
      <alignment horizontal="left" vertical="center"/>
    </xf>
    <xf numFmtId="164" fontId="0" fillId="0" borderId="0" xfId="0" applyNumberFormat="1"/>
    <xf numFmtId="43" fontId="2" fillId="4" borderId="1" xfId="1" applyFont="1" applyFill="1" applyBorder="1" applyAlignment="1">
      <alignment horizontal="right" vertical="center"/>
    </xf>
    <xf numFmtId="43" fontId="0" fillId="0" borderId="0" xfId="1" applyFont="1"/>
    <xf numFmtId="165" fontId="2" fillId="4" borderId="1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Salidas de la refinería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refineria!$A$24</c:f>
              <c:strCache>
                <c:ptCount val="1"/>
                <c:pt idx="0">
                  <c:v>Diésel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refineria!$B$23:$O$23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cat>
          <c:val>
            <c:numRef>
              <c:f>refineria!$B$24:$O$24</c:f>
              <c:numCache>
                <c:formatCode>#,000</c:formatCode>
                <c:ptCount val="14"/>
                <c:pt idx="0">
                  <c:v>323.837400520534</c:v>
                </c:pt>
                <c:pt idx="1">
                  <c:v>355.86497822804404</c:v>
                </c:pt>
                <c:pt idx="2">
                  <c:v>334.61002360618204</c:v>
                </c:pt>
                <c:pt idx="3">
                  <c:v>291.59597690729402</c:v>
                </c:pt>
                <c:pt idx="4">
                  <c:v>291.59597690729402</c:v>
                </c:pt>
                <c:pt idx="5">
                  <c:v>291.59597690729402</c:v>
                </c:pt>
                <c:pt idx="6">
                  <c:v>291.59597690729402</c:v>
                </c:pt>
                <c:pt idx="7">
                  <c:v>291.59597690729402</c:v>
                </c:pt>
                <c:pt idx="8">
                  <c:v>291.59597690729402</c:v>
                </c:pt>
                <c:pt idx="9">
                  <c:v>291.59597690729402</c:v>
                </c:pt>
                <c:pt idx="10">
                  <c:v>291.59597690729402</c:v>
                </c:pt>
                <c:pt idx="11">
                  <c:v>290.67507097870498</c:v>
                </c:pt>
                <c:pt idx="12">
                  <c:v>286.96967762148</c:v>
                </c:pt>
                <c:pt idx="13">
                  <c:v>283.33438658921301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7EF-8C2A-23A753D9EC9E}"/>
            </c:ext>
          </c:extLst>
        </c:ser>
        <c:ser>
          <c:idx val="1"/>
          <c:order val="1"/>
          <c:tx>
            <c:strRef>
              <c:f>refineria!$A$25</c:f>
              <c:strCache>
                <c:ptCount val="1"/>
                <c:pt idx="0">
                  <c:v>Gasolina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refineria!$B$23:$O$23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cat>
          <c:val>
            <c:numRef>
              <c:f>refineria!$B$25:$O$25</c:f>
              <c:numCache>
                <c:formatCode>#,000</c:formatCode>
                <c:ptCount val="14"/>
                <c:pt idx="0">
                  <c:v>193.9561576746257</c:v>
                </c:pt>
                <c:pt idx="1">
                  <c:v>215.3729992983877</c:v>
                </c:pt>
                <c:pt idx="2">
                  <c:v>245.703077705342</c:v>
                </c:pt>
                <c:pt idx="3">
                  <c:v>265.92312997664402</c:v>
                </c:pt>
                <c:pt idx="4">
                  <c:v>265.92312997664402</c:v>
                </c:pt>
                <c:pt idx="5">
                  <c:v>265.92312997664402</c:v>
                </c:pt>
                <c:pt idx="6">
                  <c:v>265.92312997664402</c:v>
                </c:pt>
                <c:pt idx="7">
                  <c:v>265.92312997664402</c:v>
                </c:pt>
                <c:pt idx="8">
                  <c:v>265.92312997664402</c:v>
                </c:pt>
                <c:pt idx="9">
                  <c:v>265.92312997664402</c:v>
                </c:pt>
                <c:pt idx="10">
                  <c:v>265.92312997664402</c:v>
                </c:pt>
                <c:pt idx="11">
                  <c:v>265.92312997664402</c:v>
                </c:pt>
                <c:pt idx="12">
                  <c:v>265.92312997664402</c:v>
                </c:pt>
                <c:pt idx="13">
                  <c:v>265.90674794139397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E-47EF-8C2A-23A753D9EC9E}"/>
            </c:ext>
          </c:extLst>
        </c:ser>
        <c:ser>
          <c:idx val="2"/>
          <c:order val="2"/>
          <c:tx>
            <c:strRef>
              <c:f>refineria!$A$26</c:f>
              <c:strCache>
                <c:ptCount val="1"/>
                <c:pt idx="0">
                  <c:v>Fuel 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refineria!$B$23:$O$23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cat>
          <c:val>
            <c:numRef>
              <c:f>refineria!$B$26:$O$26</c:f>
              <c:numCache>
                <c:formatCode>#,000</c:formatCode>
                <c:ptCount val="14"/>
                <c:pt idx="0">
                  <c:v>75.31479136586222</c:v>
                </c:pt>
                <c:pt idx="1">
                  <c:v>85.8603784027448</c:v>
                </c:pt>
                <c:pt idx="2">
                  <c:v>87.238360951917201</c:v>
                </c:pt>
                <c:pt idx="3">
                  <c:v>86.529994332506703</c:v>
                </c:pt>
                <c:pt idx="4">
                  <c:v>86.529994332506703</c:v>
                </c:pt>
                <c:pt idx="5">
                  <c:v>86.529994332506703</c:v>
                </c:pt>
                <c:pt idx="6">
                  <c:v>86.529994332506703</c:v>
                </c:pt>
                <c:pt idx="7">
                  <c:v>86.529994332506703</c:v>
                </c:pt>
                <c:pt idx="8">
                  <c:v>86.529994332506703</c:v>
                </c:pt>
                <c:pt idx="9">
                  <c:v>86.529994332506703</c:v>
                </c:pt>
                <c:pt idx="10">
                  <c:v>86.529994332506703</c:v>
                </c:pt>
                <c:pt idx="11">
                  <c:v>86.529994332506703</c:v>
                </c:pt>
                <c:pt idx="12">
                  <c:v>86.529994332506703</c:v>
                </c:pt>
                <c:pt idx="13">
                  <c:v>86.529994332506703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DE-47EF-8C2A-23A753D9EC9E}"/>
            </c:ext>
          </c:extLst>
        </c:ser>
        <c:ser>
          <c:idx val="3"/>
          <c:order val="3"/>
          <c:tx>
            <c:strRef>
              <c:f>refineria!$A$27</c:f>
              <c:strCache>
                <c:ptCount val="1"/>
                <c:pt idx="0">
                  <c:v>Keroseno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refineria!$B$23:$O$23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cat>
          <c:val>
            <c:numRef>
              <c:f>refineria!$B$27:$O$27</c:f>
              <c:numCache>
                <c:formatCode>#,000</c:formatCode>
                <c:ptCount val="14"/>
                <c:pt idx="0">
                  <c:v>51.772610549494004</c:v>
                </c:pt>
                <c:pt idx="1">
                  <c:v>57.697910946127593</c:v>
                </c:pt>
                <c:pt idx="2">
                  <c:v>46.3534999966718</c:v>
                </c:pt>
                <c:pt idx="3">
                  <c:v>51.974502106379205</c:v>
                </c:pt>
                <c:pt idx="4">
                  <c:v>51.974502106379205</c:v>
                </c:pt>
                <c:pt idx="5">
                  <c:v>51.974502106379205</c:v>
                </c:pt>
                <c:pt idx="6">
                  <c:v>51.974502106379205</c:v>
                </c:pt>
                <c:pt idx="7">
                  <c:v>51.974502106379205</c:v>
                </c:pt>
                <c:pt idx="8">
                  <c:v>51.974502106379205</c:v>
                </c:pt>
                <c:pt idx="9">
                  <c:v>51.974502106379205</c:v>
                </c:pt>
                <c:pt idx="10">
                  <c:v>51.974502106379205</c:v>
                </c:pt>
                <c:pt idx="11">
                  <c:v>51.974502106379205</c:v>
                </c:pt>
                <c:pt idx="12">
                  <c:v>51.974502106379205</c:v>
                </c:pt>
                <c:pt idx="13">
                  <c:v>51.974502106379305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DE-47EF-8C2A-23A753D9EC9E}"/>
            </c:ext>
          </c:extLst>
        </c:ser>
        <c:ser>
          <c:idx val="4"/>
          <c:order val="4"/>
          <c:tx>
            <c:strRef>
              <c:f>refineria!$A$28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refineria!$B$23:$O$23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cat>
          <c:val>
            <c:numRef>
              <c:f>refineria!$B$28:$O$28</c:f>
              <c:numCache>
                <c:formatCode>#,000</c:formatCode>
                <c:ptCount val="14"/>
                <c:pt idx="0">
                  <c:v>6.4628151857721097</c:v>
                </c:pt>
                <c:pt idx="1">
                  <c:v>6.8797710042090197</c:v>
                </c:pt>
                <c:pt idx="2">
                  <c:v>19.518076620921349</c:v>
                </c:pt>
                <c:pt idx="3">
                  <c:v>26.851179949793689</c:v>
                </c:pt>
                <c:pt idx="4">
                  <c:v>26.851179949793689</c:v>
                </c:pt>
                <c:pt idx="5">
                  <c:v>26.851179949793689</c:v>
                </c:pt>
                <c:pt idx="6">
                  <c:v>26.851179949793689</c:v>
                </c:pt>
                <c:pt idx="7">
                  <c:v>26.851179949793689</c:v>
                </c:pt>
                <c:pt idx="8">
                  <c:v>26.851179949793689</c:v>
                </c:pt>
                <c:pt idx="9">
                  <c:v>26.851179949793689</c:v>
                </c:pt>
                <c:pt idx="10">
                  <c:v>26.851179949793689</c:v>
                </c:pt>
                <c:pt idx="11">
                  <c:v>27.772085878383187</c:v>
                </c:pt>
                <c:pt idx="12">
                  <c:v>31.47747923560776</c:v>
                </c:pt>
                <c:pt idx="13">
                  <c:v>35.129152303125657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DE-47EF-8C2A-23A753D9EC9E}"/>
            </c:ext>
          </c:extLst>
        </c:ser>
        <c:ser>
          <c:idx val="5"/>
          <c:order val="5"/>
          <c:tx>
            <c:strRef>
              <c:f>refineria!$A$29</c:f>
              <c:strCache>
                <c:ptCount val="1"/>
                <c:pt idx="0">
                  <c:v>Refinery Gas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refineria!$B$23:$O$23</c:f>
              <c:numCache>
                <c:formatCode>General</c:formatCode>
                <c:ptCount val="14"/>
                <c:pt idx="0">
                  <c:v>2019</c:v>
                </c:pt>
                <c:pt idx="1">
                  <c:v>2020</c:v>
                </c:pt>
                <c:pt idx="2">
                  <c:v>2023</c:v>
                </c:pt>
                <c:pt idx="3">
                  <c:v>2025</c:v>
                </c:pt>
                <c:pt idx="4">
                  <c:v>2027</c:v>
                </c:pt>
                <c:pt idx="5">
                  <c:v>2030</c:v>
                </c:pt>
                <c:pt idx="6">
                  <c:v>2033</c:v>
                </c:pt>
                <c:pt idx="7">
                  <c:v>2035</c:v>
                </c:pt>
                <c:pt idx="8">
                  <c:v>2037</c:v>
                </c:pt>
                <c:pt idx="9">
                  <c:v>2040</c:v>
                </c:pt>
                <c:pt idx="10">
                  <c:v>2043</c:v>
                </c:pt>
                <c:pt idx="11">
                  <c:v>2045</c:v>
                </c:pt>
                <c:pt idx="12">
                  <c:v>2047</c:v>
                </c:pt>
                <c:pt idx="13">
                  <c:v>2050</c:v>
                </c:pt>
              </c:numCache>
            </c:numRef>
          </c:cat>
          <c:val>
            <c:numRef>
              <c:f>refineria!$B$29:$O$29</c:f>
              <c:numCache>
                <c:formatCode>#,000</c:formatCode>
                <c:ptCount val="14"/>
                <c:pt idx="0">
                  <c:v>24.9115278871733</c:v>
                </c:pt>
                <c:pt idx="1">
                  <c:v>27.5693844141448</c:v>
                </c:pt>
                <c:pt idx="2">
                  <c:v>15.567763004366679</c:v>
                </c:pt>
                <c:pt idx="3">
                  <c:v>25.946271673944381</c:v>
                </c:pt>
                <c:pt idx="4">
                  <c:v>25.946271673944381</c:v>
                </c:pt>
                <c:pt idx="5">
                  <c:v>25.946271673944381</c:v>
                </c:pt>
                <c:pt idx="6">
                  <c:v>25.946271673944381</c:v>
                </c:pt>
                <c:pt idx="7">
                  <c:v>25.946271673944381</c:v>
                </c:pt>
                <c:pt idx="8">
                  <c:v>25.946271673944381</c:v>
                </c:pt>
                <c:pt idx="9">
                  <c:v>25.946271673944381</c:v>
                </c:pt>
                <c:pt idx="10">
                  <c:v>25.946271673944381</c:v>
                </c:pt>
                <c:pt idx="11">
                  <c:v>25.946271673944381</c:v>
                </c:pt>
                <c:pt idx="12">
                  <c:v>25.946271673944381</c:v>
                </c:pt>
                <c:pt idx="13">
                  <c:v>25.946271673944381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DE-47EF-8C2A-23A753D9E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9792591"/>
        <c:axId val="349787183"/>
      </c:barChart>
      <c:catAx>
        <c:axId val="34979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7183"/>
        <c:crosses val="autoZero"/>
        <c:auto val="1"/>
        <c:lblAlgn val="ctr"/>
        <c:lblOffset val="100"/>
        <c:noMultiLvlLbl val="0"/>
      </c:catAx>
      <c:valAx>
        <c:axId val="34978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Participación del combuestible,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9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refineria!$C$33:$P$33</c:f>
              <c:numCache>
                <c:formatCode>General</c:formatCode>
                <c:ptCount val="14"/>
                <c:pt idx="0">
                  <c:v>1836.1580609514278</c:v>
                </c:pt>
                <c:pt idx="1">
                  <c:v>2017.7544265530096</c:v>
                </c:pt>
                <c:pt idx="2">
                  <c:v>1897.2388338470521</c:v>
                </c:pt>
                <c:pt idx="3">
                  <c:v>1653.349189064357</c:v>
                </c:pt>
                <c:pt idx="4">
                  <c:v>1653.349189064357</c:v>
                </c:pt>
                <c:pt idx="5">
                  <c:v>1653.349189064357</c:v>
                </c:pt>
                <c:pt idx="6">
                  <c:v>1653.349189064357</c:v>
                </c:pt>
                <c:pt idx="7">
                  <c:v>1653.349189064357</c:v>
                </c:pt>
                <c:pt idx="8">
                  <c:v>1653.349189064357</c:v>
                </c:pt>
                <c:pt idx="9">
                  <c:v>1653.349189064357</c:v>
                </c:pt>
                <c:pt idx="10">
                  <c:v>1653.349189064357</c:v>
                </c:pt>
                <c:pt idx="11">
                  <c:v>1648.1276524492573</c:v>
                </c:pt>
                <c:pt idx="12">
                  <c:v>1627.1180721137916</c:v>
                </c:pt>
                <c:pt idx="13">
                  <c:v>1606.5059719608378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4-4C66-91FC-34C7A260606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refineria!$C$34:$P$34</c:f>
              <c:numCache>
                <c:formatCode>General</c:formatCode>
                <c:ptCount val="14"/>
                <c:pt idx="0">
                  <c:v>1033.7863204057551</c:v>
                </c:pt>
                <c:pt idx="1">
                  <c:v>1147.9380862604064</c:v>
                </c:pt>
                <c:pt idx="2">
                  <c:v>1309.5974041694728</c:v>
                </c:pt>
                <c:pt idx="3">
                  <c:v>1417.3702827755126</c:v>
                </c:pt>
                <c:pt idx="4">
                  <c:v>1417.3702827755126</c:v>
                </c:pt>
                <c:pt idx="5">
                  <c:v>1417.3702827755126</c:v>
                </c:pt>
                <c:pt idx="6">
                  <c:v>1417.3702827755126</c:v>
                </c:pt>
                <c:pt idx="7">
                  <c:v>1417.3702827755126</c:v>
                </c:pt>
                <c:pt idx="8">
                  <c:v>1417.3702827755126</c:v>
                </c:pt>
                <c:pt idx="9">
                  <c:v>1417.3702827755126</c:v>
                </c:pt>
                <c:pt idx="10">
                  <c:v>1417.3702827755126</c:v>
                </c:pt>
                <c:pt idx="11">
                  <c:v>1417.3702827755126</c:v>
                </c:pt>
                <c:pt idx="12">
                  <c:v>1417.3702827755126</c:v>
                </c:pt>
                <c:pt idx="13">
                  <c:v>1417.2829665276299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4-4C66-91FC-34C7A260606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refineria!$C$35:$P$35</c:f>
              <c:numCache>
                <c:formatCode>General</c:formatCode>
                <c:ptCount val="14"/>
                <c:pt idx="0">
                  <c:v>411.21876085760772</c:v>
                </c:pt>
                <c:pt idx="1">
                  <c:v>468.79766607898659</c:v>
                </c:pt>
                <c:pt idx="2">
                  <c:v>476.32145079746789</c:v>
                </c:pt>
                <c:pt idx="3">
                  <c:v>472.45376905548659</c:v>
                </c:pt>
                <c:pt idx="4">
                  <c:v>472.45376905548659</c:v>
                </c:pt>
                <c:pt idx="5">
                  <c:v>472.45376905548659</c:v>
                </c:pt>
                <c:pt idx="6">
                  <c:v>472.45376905548659</c:v>
                </c:pt>
                <c:pt idx="7">
                  <c:v>472.45376905548659</c:v>
                </c:pt>
                <c:pt idx="8">
                  <c:v>472.45376905548659</c:v>
                </c:pt>
                <c:pt idx="9">
                  <c:v>472.45376905548659</c:v>
                </c:pt>
                <c:pt idx="10">
                  <c:v>472.45376905548659</c:v>
                </c:pt>
                <c:pt idx="11">
                  <c:v>472.45376905548659</c:v>
                </c:pt>
                <c:pt idx="12">
                  <c:v>472.45376905548659</c:v>
                </c:pt>
                <c:pt idx="13">
                  <c:v>472.45376905548659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4-4C66-91FC-34C7A260606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refineria!$C$36:$P$36</c:f>
              <c:numCache>
                <c:formatCode>General</c:formatCode>
                <c:ptCount val="14"/>
                <c:pt idx="0">
                  <c:v>243.84899568811676</c:v>
                </c:pt>
                <c:pt idx="1">
                  <c:v>271.75716055626094</c:v>
                </c:pt>
                <c:pt idx="2">
                  <c:v>218.32498498432417</c:v>
                </c:pt>
                <c:pt idx="3">
                  <c:v>244.79990492104605</c:v>
                </c:pt>
                <c:pt idx="4">
                  <c:v>244.79990492104605</c:v>
                </c:pt>
                <c:pt idx="5">
                  <c:v>244.79990492104605</c:v>
                </c:pt>
                <c:pt idx="6">
                  <c:v>244.79990492104605</c:v>
                </c:pt>
                <c:pt idx="7">
                  <c:v>244.79990492104605</c:v>
                </c:pt>
                <c:pt idx="8">
                  <c:v>244.79990492104605</c:v>
                </c:pt>
                <c:pt idx="9">
                  <c:v>244.79990492104605</c:v>
                </c:pt>
                <c:pt idx="10">
                  <c:v>244.79990492104605</c:v>
                </c:pt>
                <c:pt idx="11">
                  <c:v>244.79990492104605</c:v>
                </c:pt>
                <c:pt idx="12">
                  <c:v>244.79990492104605</c:v>
                </c:pt>
                <c:pt idx="13">
                  <c:v>244.79990492104653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14-4C66-91FC-34C7A2606064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refineria!$C$37:$P$37</c:f>
              <c:numCache>
                <c:formatCode>General</c:formatCode>
                <c:ptCount val="14"/>
                <c:pt idx="0">
                  <c:v>26.239029654234763</c:v>
                </c:pt>
                <c:pt idx="1">
                  <c:v>27.931870277088617</c:v>
                </c:pt>
                <c:pt idx="2">
                  <c:v>79.243391080940668</c:v>
                </c:pt>
                <c:pt idx="3">
                  <c:v>109.01579059616236</c:v>
                </c:pt>
                <c:pt idx="4">
                  <c:v>109.01579059616236</c:v>
                </c:pt>
                <c:pt idx="5">
                  <c:v>109.01579059616236</c:v>
                </c:pt>
                <c:pt idx="6">
                  <c:v>109.01579059616236</c:v>
                </c:pt>
                <c:pt idx="7">
                  <c:v>109.01579059616236</c:v>
                </c:pt>
                <c:pt idx="8">
                  <c:v>109.01579059616236</c:v>
                </c:pt>
                <c:pt idx="9">
                  <c:v>109.01579059616236</c:v>
                </c:pt>
                <c:pt idx="10">
                  <c:v>109.01579059616236</c:v>
                </c:pt>
                <c:pt idx="11">
                  <c:v>112.75466866623573</c:v>
                </c:pt>
                <c:pt idx="12">
                  <c:v>127.79856569656749</c:v>
                </c:pt>
                <c:pt idx="13">
                  <c:v>142.62435835069016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14-4C66-91FC-34C7A2606064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refineria!$C$38:$P$38</c:f>
              <c:numCache>
                <c:formatCode>General</c:formatCode>
                <c:ptCount val="14"/>
                <c:pt idx="0">
                  <c:v>104.29958495801716</c:v>
                </c:pt>
                <c:pt idx="1">
                  <c:v>115.42749866514144</c:v>
                </c:pt>
                <c:pt idx="2">
                  <c:v>65.179110146682405</c:v>
                </c:pt>
                <c:pt idx="3">
                  <c:v>108.63185024447033</c:v>
                </c:pt>
                <c:pt idx="4">
                  <c:v>108.63185024447033</c:v>
                </c:pt>
                <c:pt idx="5">
                  <c:v>108.63185024447033</c:v>
                </c:pt>
                <c:pt idx="6">
                  <c:v>108.63185024447033</c:v>
                </c:pt>
                <c:pt idx="7">
                  <c:v>108.63185024447033</c:v>
                </c:pt>
                <c:pt idx="8">
                  <c:v>108.63185024447033</c:v>
                </c:pt>
                <c:pt idx="9">
                  <c:v>108.63185024447033</c:v>
                </c:pt>
                <c:pt idx="10">
                  <c:v>108.63185024447033</c:v>
                </c:pt>
                <c:pt idx="11">
                  <c:v>108.63185024447033</c:v>
                </c:pt>
                <c:pt idx="12">
                  <c:v>108.63185024447033</c:v>
                </c:pt>
                <c:pt idx="13">
                  <c:v>108.63185024447033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14-4C66-91FC-34C7A2606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8447487"/>
        <c:axId val="348447071"/>
      </c:barChart>
      <c:catAx>
        <c:axId val="348447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8447071"/>
        <c:crosses val="autoZero"/>
        <c:auto val="1"/>
        <c:lblAlgn val="ctr"/>
        <c:lblOffset val="100"/>
        <c:noMultiLvlLbl val="0"/>
      </c:catAx>
      <c:valAx>
        <c:axId val="3484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844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Escenario BAU - Sector Transporte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demanda!$D$7</c:f>
              <c:strCache>
                <c:ptCount val="1"/>
                <c:pt idx="0">
                  <c:v>DDSL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demanda!$E$7:$R$7</c15:sqref>
                  </c15:fullRef>
                </c:ext>
              </c:extLst>
              <c:f>(demanda!$E$7:$F$7,demanda!$H$7,demanda!$J$7,demanda!$L$7,demanda!$N$7,demanda!$P$7,demanda!$R$7)</c:f>
              <c:numCache>
                <c:formatCode>General</c:formatCode>
                <c:ptCount val="8"/>
                <c:pt idx="0">
                  <c:v>244.58779999999999</c:v>
                </c:pt>
                <c:pt idx="1">
                  <c:v>252.96279999999999</c:v>
                </c:pt>
                <c:pt idx="2">
                  <c:v>286.48430000000002</c:v>
                </c:pt>
                <c:pt idx="3">
                  <c:v>307.72309999999999</c:v>
                </c:pt>
                <c:pt idx="4">
                  <c:v>315.50220000000002</c:v>
                </c:pt>
                <c:pt idx="5">
                  <c:v>313.19569999999999</c:v>
                </c:pt>
                <c:pt idx="6">
                  <c:v>299.53129999999999</c:v>
                </c:pt>
                <c:pt idx="7">
                  <c:v>284.1413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E-4666-BF55-502EE25D883A}"/>
            </c:ext>
          </c:extLst>
        </c:ser>
        <c:ser>
          <c:idx val="4"/>
          <c:order val="1"/>
          <c:tx>
            <c:strRef>
              <c:f>demanda!$D$10</c:f>
              <c:strCache>
                <c:ptCount val="1"/>
                <c:pt idx="0">
                  <c:v>DGSL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demanda!$E$10:$R$10</c15:sqref>
                  </c15:fullRef>
                </c:ext>
              </c:extLst>
              <c:f>(demanda!$E$10:$F$10,demanda!$H$10,demanda!$J$10,demanda!$L$10,demanda!$N$10,demanda!$P$10,demanda!$R$10)</c:f>
              <c:numCache>
                <c:formatCode>General</c:formatCode>
                <c:ptCount val="8"/>
                <c:pt idx="0">
                  <c:v>234.50266672383901</c:v>
                </c:pt>
                <c:pt idx="1">
                  <c:v>240.91476581190099</c:v>
                </c:pt>
                <c:pt idx="2">
                  <c:v>267.90374913533498</c:v>
                </c:pt>
                <c:pt idx="3">
                  <c:v>279.81204824924998</c:v>
                </c:pt>
                <c:pt idx="4">
                  <c:v>281.63451456220599</c:v>
                </c:pt>
                <c:pt idx="5">
                  <c:v>279.91608686600898</c:v>
                </c:pt>
                <c:pt idx="6">
                  <c:v>276.88709300743102</c:v>
                </c:pt>
                <c:pt idx="7">
                  <c:v>275.90466313450298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0E-4666-BF55-502EE25D883A}"/>
            </c:ext>
          </c:extLst>
        </c:ser>
        <c:ser>
          <c:idx val="6"/>
          <c:order val="2"/>
          <c:tx>
            <c:strRef>
              <c:f>demanda!$D$12</c:f>
              <c:strCache>
                <c:ptCount val="1"/>
                <c:pt idx="0">
                  <c:v>DKER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demanda!$E$12:$R$12</c15:sqref>
                  </c15:fullRef>
                </c:ext>
              </c:extLst>
              <c:f>(demanda!$E$12:$F$12,demanda!$H$12,demanda!$J$12,demanda!$L$12,demanda!$N$12,demanda!$P$12,demanda!$R$12)</c:f>
              <c:numCache>
                <c:formatCode>General</c:formatCode>
                <c:ptCount val="8"/>
                <c:pt idx="0">
                  <c:v>59.130499999999898</c:v>
                </c:pt>
                <c:pt idx="1">
                  <c:v>59.680799999999799</c:v>
                </c:pt>
                <c:pt idx="2">
                  <c:v>75.013600000000295</c:v>
                </c:pt>
                <c:pt idx="3">
                  <c:v>91.352899999999806</c:v>
                </c:pt>
                <c:pt idx="4">
                  <c:v>109.4451</c:v>
                </c:pt>
                <c:pt idx="5">
                  <c:v>129.7628</c:v>
                </c:pt>
                <c:pt idx="6">
                  <c:v>151.0153</c:v>
                </c:pt>
                <c:pt idx="7">
                  <c:v>172.36429999999999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0E-4666-BF55-502EE25D883A}"/>
            </c:ext>
          </c:extLst>
        </c:ser>
        <c:ser>
          <c:idx val="0"/>
          <c:order val="3"/>
          <c:tx>
            <c:strRef>
              <c:f>demanda!$D$6</c:f>
              <c:strCache>
                <c:ptCount val="1"/>
                <c:pt idx="0">
                  <c:v>DAVG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demanda!$E$6:$R$6</c15:sqref>
                  </c15:fullRef>
                </c:ext>
              </c:extLst>
              <c:f>(demanda!$E$6:$F$6,demanda!$H$6,demanda!$J$6,demanda!$L$6,demanda!$N$6,demanda!$P$6,demanda!$R$6)</c:f>
              <c:numCache>
                <c:formatCode>General</c:formatCode>
                <c:ptCount val="8"/>
                <c:pt idx="0">
                  <c:v>0.52449999999999997</c:v>
                </c:pt>
                <c:pt idx="1">
                  <c:v>0.52939999999999998</c:v>
                </c:pt>
                <c:pt idx="2">
                  <c:v>0.66539999999999999</c:v>
                </c:pt>
                <c:pt idx="3">
                  <c:v>0.81030000000000102</c:v>
                </c:pt>
                <c:pt idx="4">
                  <c:v>0.970799999999998</c:v>
                </c:pt>
                <c:pt idx="5">
                  <c:v>1.1511</c:v>
                </c:pt>
                <c:pt idx="6">
                  <c:v>1.3395999999999999</c:v>
                </c:pt>
                <c:pt idx="7">
                  <c:v>1.5289999999999999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E-4666-BF55-502EE25D883A}"/>
            </c:ext>
          </c:extLst>
        </c:ser>
        <c:ser>
          <c:idx val="2"/>
          <c:order val="4"/>
          <c:tx>
            <c:strRef>
              <c:f>demanda!$D$8</c:f>
              <c:strCache>
                <c:ptCount val="1"/>
                <c:pt idx="0">
                  <c:v>DETH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demanda!$E$8:$R$8</c15:sqref>
                  </c15:fullRef>
                </c:ext>
              </c:extLst>
              <c:f>(demanda!$E$8:$F$8,demanda!$H$8,demanda!$J$8,demanda!$L$8,demanda!$N$8,demanda!$P$8,demanda!$R$8)</c:f>
              <c:numCache>
                <c:formatCode>General</c:formatCode>
                <c:ptCount val="8"/>
                <c:pt idx="0">
                  <c:v>14.3366332761608</c:v>
                </c:pt>
                <c:pt idx="1">
                  <c:v>14.7287341880987</c:v>
                </c:pt>
                <c:pt idx="2">
                  <c:v>16.3785508646647</c:v>
                </c:pt>
                <c:pt idx="3">
                  <c:v>17.108951750749998</c:v>
                </c:pt>
                <c:pt idx="4">
                  <c:v>17.220385437793901</c:v>
                </c:pt>
                <c:pt idx="5">
                  <c:v>17.115313133990899</c:v>
                </c:pt>
                <c:pt idx="6">
                  <c:v>16.9301069925686</c:v>
                </c:pt>
                <c:pt idx="7">
                  <c:v>16.870036865497202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E-4666-BF55-502EE25D883A}"/>
            </c:ext>
          </c:extLst>
        </c:ser>
        <c:ser>
          <c:idx val="3"/>
          <c:order val="5"/>
          <c:tx>
            <c:strRef>
              <c:f>demanda!$D$9</c:f>
              <c:strCache>
                <c:ptCount val="1"/>
                <c:pt idx="0">
                  <c:v>DGAS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demanda!$E$9:$R$9</c15:sqref>
                  </c15:fullRef>
                </c:ext>
              </c:extLst>
              <c:f>(demanda!$E$9:$F$9,demanda!$H$9,demanda!$J$9,demanda!$L$9,demanda!$N$9,demanda!$P$9,demanda!$R$9)</c:f>
              <c:numCache>
                <c:formatCode>General</c:formatCode>
                <c:ptCount val="8"/>
                <c:pt idx="0">
                  <c:v>20.912099999999999</c:v>
                </c:pt>
                <c:pt idx="1">
                  <c:v>20.1708</c:v>
                </c:pt>
                <c:pt idx="2">
                  <c:v>18.5305</c:v>
                </c:pt>
                <c:pt idx="3">
                  <c:v>21.1036</c:v>
                </c:pt>
                <c:pt idx="4">
                  <c:v>30.352599999999999</c:v>
                </c:pt>
                <c:pt idx="5">
                  <c:v>50.087800000000001</c:v>
                </c:pt>
                <c:pt idx="6">
                  <c:v>78.781999999999996</c:v>
                </c:pt>
                <c:pt idx="7">
                  <c:v>113.27979999999999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0E-4666-BF55-502EE25D883A}"/>
            </c:ext>
          </c:extLst>
        </c:ser>
        <c:ser>
          <c:idx val="5"/>
          <c:order val="6"/>
          <c:tx>
            <c:strRef>
              <c:f>demanda!$D$11</c:f>
              <c:strCache>
                <c:ptCount val="1"/>
                <c:pt idx="0">
                  <c:v>DHFO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demanda!$E$11:$R$11</c15:sqref>
                  </c15:fullRef>
                </c:ext>
              </c:extLst>
              <c:f>(demanda!$E$11:$F$11,demanda!$H$11,demanda!$J$11,demanda!$L$11,demanda!$N$11,demanda!$P$11,demanda!$R$11)</c:f>
              <c:numCache>
                <c:formatCode>General</c:formatCode>
                <c:ptCount val="8"/>
                <c:pt idx="0">
                  <c:v>0.74470000000000003</c:v>
                </c:pt>
                <c:pt idx="1">
                  <c:v>0.87270000000000303</c:v>
                </c:pt>
                <c:pt idx="2">
                  <c:v>1.0669</c:v>
                </c:pt>
                <c:pt idx="3">
                  <c:v>1.27</c:v>
                </c:pt>
                <c:pt idx="4">
                  <c:v>1.4942</c:v>
                </c:pt>
                <c:pt idx="5">
                  <c:v>1.7457</c:v>
                </c:pt>
                <c:pt idx="6">
                  <c:v>2.0327000000000002</c:v>
                </c:pt>
                <c:pt idx="7">
                  <c:v>2.3532000000000002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0E-4666-BF55-502EE25D883A}"/>
            </c:ext>
          </c:extLst>
        </c:ser>
        <c:ser>
          <c:idx val="7"/>
          <c:order val="7"/>
          <c:tx>
            <c:strRef>
              <c:f>demanda!$D$13</c:f>
              <c:strCache>
                <c:ptCount val="1"/>
                <c:pt idx="0">
                  <c:v>DLPG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demanda!$E$4:$R$4</c15:sqref>
                  </c15:fullRef>
                </c:ext>
              </c:extLst>
              <c:f>(demanda!$E$4:$F$4,demanda!$H$4,demanda!$J$4,demanda!$L$4,demanda!$N$4,demanda!$P$4,demanda!$R$4)</c:f>
              <c:numCache>
                <c:formatCode>General</c:formatCode>
                <c:ptCount val="8"/>
                <c:pt idx="0">
                  <c:v>2019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demanda!$E$13:$R$13</c15:sqref>
                  </c15:fullRef>
                </c:ext>
              </c:extLst>
              <c:f>(demanda!$E$13:$F$13,demanda!$H$13,demanda!$J$13,demanda!$L$13,demanda!$N$13,demanda!$P$13,demanda!$R$13)</c:f>
              <c:numCache>
                <c:formatCode>General</c:formatCode>
                <c:ptCount val="8"/>
                <c:pt idx="3">
                  <c:v>8.78000000000001E-2</c:v>
                </c:pt>
                <c:pt idx="4">
                  <c:v>0.5464</c:v>
                </c:pt>
                <c:pt idx="5">
                  <c:v>1.756</c:v>
                </c:pt>
                <c:pt idx="6">
                  <c:v>3.1716000000000002</c:v>
                </c:pt>
                <c:pt idx="7">
                  <c:v>4.6405000000000003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0E-4666-BF55-502EE25D8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7299887"/>
        <c:axId val="347296559"/>
      </c:barChart>
      <c:lineChart>
        <c:grouping val="standard"/>
        <c:varyColors val="0"/>
        <c:ser>
          <c:idx val="8"/>
          <c:order val="8"/>
          <c:tx>
            <c:strRef>
              <c:f>demanda!$D$14</c:f>
              <c:strCache>
                <c:ptCount val="1"/>
                <c:pt idx="0">
                  <c:v>CO2e-Scope3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8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  <c:pt idx="4">
                <c:v>8</c:v>
              </c:pt>
              <c:pt idx="5">
                <c:v>10</c:v>
              </c:pt>
              <c:pt idx="6">
                <c:v>12</c:v>
              </c:pt>
              <c:pt idx="7">
                <c:v>14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demanda!$E$14:$R$14</c15:sqref>
                  </c15:fullRef>
                </c:ext>
              </c:extLst>
              <c:f>(demanda!$E$14:$F$14,demanda!$H$14,demanda!$J$14,demanda!$L$14,demanda!$N$14,demanda!$P$14,demanda!$R$14)</c:f>
              <c:numCache>
                <c:formatCode>General</c:formatCode>
                <c:ptCount val="8"/>
                <c:pt idx="0">
                  <c:v>42.263163931898895</c:v>
                </c:pt>
                <c:pt idx="1">
                  <c:v>43.386999243704203</c:v>
                </c:pt>
                <c:pt idx="2">
                  <c:v>49.1909827159703</c:v>
                </c:pt>
                <c:pt idx="3">
                  <c:v>53.277965892608805</c:v>
                </c:pt>
                <c:pt idx="4">
                  <c:v>56.147522184103799</c:v>
                </c:pt>
                <c:pt idx="5">
                  <c:v>58.812037321822302</c:v>
                </c:pt>
                <c:pt idx="6">
                  <c:v>61.117917416987801</c:v>
                </c:pt>
                <c:pt idx="7">
                  <c:v>63.782293188261399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40E-4666-BF55-502EE25D8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884943"/>
        <c:axId val="350888271"/>
      </c:lineChart>
      <c:catAx>
        <c:axId val="34729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7296559"/>
        <c:crosses val="autoZero"/>
        <c:auto val="1"/>
        <c:lblAlgn val="ctr"/>
        <c:lblOffset val="100"/>
        <c:noMultiLvlLbl val="0"/>
      </c:catAx>
      <c:valAx>
        <c:axId val="34729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Consumo, PJ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7299887"/>
        <c:crosses val="autoZero"/>
        <c:crossBetween val="between"/>
      </c:valAx>
      <c:valAx>
        <c:axId val="35088827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Emisiones,</a:t>
                </a:r>
                <a:r>
                  <a:rPr lang="es-CO" baseline="0"/>
                  <a:t> Mt CO2eq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884943"/>
        <c:crosses val="max"/>
        <c:crossBetween val="between"/>
      </c:valAx>
      <c:catAx>
        <c:axId val="350884943"/>
        <c:scaling>
          <c:orientation val="minMax"/>
        </c:scaling>
        <c:delete val="1"/>
        <c:axPos val="b"/>
        <c:majorTickMark val="out"/>
        <c:minorTickMark val="none"/>
        <c:tickLblPos val="nextTo"/>
        <c:crossAx val="3508882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612169</xdr:colOff>
      <xdr:row>15</xdr:row>
      <xdr:rowOff>61553</xdr:rowOff>
    </xdr:from>
    <xdr:to>
      <xdr:col>16</xdr:col>
      <xdr:colOff>612169</xdr:colOff>
      <xdr:row>29</xdr:row>
      <xdr:rowOff>137753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7A54A2-3A62-DD4C-D04D-27F8AD6BE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25644</xdr:colOff>
      <xdr:row>33</xdr:row>
      <xdr:rowOff>181708</xdr:rowOff>
    </xdr:from>
    <xdr:to>
      <xdr:col>10</xdr:col>
      <xdr:colOff>25644</xdr:colOff>
      <xdr:row>48</xdr:row>
      <xdr:rowOff>67408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53F606F-F45D-D6C7-4D8A-FFD806F62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77940</xdr:colOff>
      <xdr:row>16</xdr:row>
      <xdr:rowOff>135547</xdr:rowOff>
    </xdr:from>
    <xdr:to>
      <xdr:col>11</xdr:col>
      <xdr:colOff>77940</xdr:colOff>
      <xdr:row>31</xdr:row>
      <xdr:rowOff>21247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C12AE0-FE7A-820C-3B8D-40210DC81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opLeftCell="C1" workbookViewId="0">
      <selection activeCell="D2" sqref="D2:Q2"/>
    </sheetView>
  </sheetViews>
  <sheetFormatPr baseColWidth="10" defaultColWidth="9.28515625" defaultRowHeight="15" x14ac:dyDescent="0.25"/>
  <cols>
    <col min="1" max="17" width="17.140625" bestFit="1"/>
  </cols>
  <sheetData>
    <row r="1" spans="1:17" ht="18.75" customHeight="1" x14ac:dyDescent="0.25">
      <c r="A1" s="1" t="s">
        <v>0</v>
      </c>
      <c r="B1" t="s">
        <v>4</v>
      </c>
      <c r="C1" t="s">
        <v>4</v>
      </c>
      <c r="D1" s="1" t="s">
        <v>30</v>
      </c>
    </row>
    <row r="2" spans="1:17" ht="18.75" customHeight="1" x14ac:dyDescent="0.25">
      <c r="A2" s="1" t="s">
        <v>1</v>
      </c>
      <c r="B2" s="1" t="s">
        <v>5</v>
      </c>
      <c r="C2" s="1" t="s">
        <v>10</v>
      </c>
      <c r="D2" s="3">
        <v>2019</v>
      </c>
      <c r="E2" s="3">
        <v>2020</v>
      </c>
      <c r="F2" s="3">
        <v>2023</v>
      </c>
      <c r="G2" s="3">
        <v>2025</v>
      </c>
      <c r="H2" s="3">
        <v>2027</v>
      </c>
      <c r="I2" s="3">
        <v>2030</v>
      </c>
      <c r="J2" s="3">
        <v>2033</v>
      </c>
      <c r="K2" s="3">
        <v>2035</v>
      </c>
      <c r="L2" s="3">
        <v>2037</v>
      </c>
      <c r="M2" s="3">
        <v>2040</v>
      </c>
      <c r="N2" s="3">
        <v>2043</v>
      </c>
      <c r="O2" s="3">
        <v>2045</v>
      </c>
      <c r="P2" s="3">
        <v>2047</v>
      </c>
      <c r="Q2" s="3">
        <v>2050</v>
      </c>
    </row>
    <row r="3" spans="1:17" ht="18.75" customHeight="1" x14ac:dyDescent="0.25">
      <c r="A3" s="2" t="s">
        <v>2</v>
      </c>
      <c r="B3" s="2" t="s">
        <v>6</v>
      </c>
      <c r="C3" s="2" t="s">
        <v>11</v>
      </c>
      <c r="D3" s="4">
        <v>305.18849488368301</v>
      </c>
      <c r="E3" s="4">
        <v>324.87807519875901</v>
      </c>
      <c r="F3" s="4">
        <v>324.87807519875901</v>
      </c>
      <c r="G3" s="4">
        <v>324.87807519875901</v>
      </c>
      <c r="H3" s="4">
        <v>324.87807519875901</v>
      </c>
      <c r="I3" s="4">
        <v>324.87807519875901</v>
      </c>
      <c r="J3" s="4">
        <v>324.87807519875901</v>
      </c>
      <c r="K3" s="4">
        <v>324.87807519875901</v>
      </c>
      <c r="L3" s="4">
        <v>324.87807519875901</v>
      </c>
      <c r="M3" s="4">
        <v>324.87807519875901</v>
      </c>
      <c r="N3" s="4">
        <v>324.87807519875901</v>
      </c>
      <c r="O3" s="4">
        <v>324.87807519875901</v>
      </c>
      <c r="P3" s="4">
        <v>324.87807519875901</v>
      </c>
      <c r="Q3" s="4">
        <v>324.87807519875901</v>
      </c>
    </row>
    <row r="4" spans="1:17" ht="18.75" customHeight="1" x14ac:dyDescent="0.25">
      <c r="A4" s="2" t="s">
        <v>2</v>
      </c>
      <c r="B4" s="2" t="s">
        <v>7</v>
      </c>
      <c r="C4" s="2" t="s">
        <v>11</v>
      </c>
      <c r="D4" s="4">
        <v>-9.5262516999999995</v>
      </c>
      <c r="E4" s="4">
        <v>-9.1725039000000006</v>
      </c>
      <c r="F4" s="4">
        <v>-8.9086610999999998</v>
      </c>
      <c r="G4" s="4">
        <v>-10.099173199999999</v>
      </c>
      <c r="H4" s="4">
        <v>-10.1959906</v>
      </c>
      <c r="I4" s="4">
        <v>-10.290900600000001</v>
      </c>
      <c r="J4" s="4">
        <v>-10.224762399999999</v>
      </c>
      <c r="K4" s="4">
        <v>-9.5648605999999994</v>
      </c>
      <c r="L4" s="4">
        <v>-9.4644828000000008</v>
      </c>
      <c r="M4" s="4">
        <v>-9.3475564000000002</v>
      </c>
      <c r="N4" s="4">
        <v>-9.2518206999999997</v>
      </c>
      <c r="O4" s="4">
        <v>-9.2096677000000007</v>
      </c>
      <c r="P4" s="4">
        <v>-9.0564219000000001</v>
      </c>
      <c r="Q4" s="4">
        <v>-8.9246713999999994</v>
      </c>
    </row>
    <row r="5" spans="1:17" ht="18.75" customHeight="1" x14ac:dyDescent="0.25">
      <c r="A5" s="2" t="s">
        <v>2</v>
      </c>
      <c r="B5" s="2" t="s">
        <v>8</v>
      </c>
      <c r="C5" s="2" t="s">
        <v>12</v>
      </c>
      <c r="D5" s="4">
        <v>2.9616841553795901</v>
      </c>
      <c r="E5" s="4">
        <v>3.1527605525008502</v>
      </c>
      <c r="F5" s="4">
        <v>3.1527605525008502</v>
      </c>
      <c r="G5" s="4">
        <v>3.1527605525008502</v>
      </c>
      <c r="H5" s="4">
        <v>3.1527605525008502</v>
      </c>
      <c r="I5" s="4">
        <v>3.1527605525008502</v>
      </c>
      <c r="J5" s="4">
        <v>3.1527605525008502</v>
      </c>
      <c r="K5" s="4">
        <v>3.1527605525008502</v>
      </c>
      <c r="L5" s="4">
        <v>3.1527605525008502</v>
      </c>
      <c r="M5" s="4">
        <v>3.1527605525008502</v>
      </c>
      <c r="N5" s="4">
        <v>3.1527605525008502</v>
      </c>
      <c r="O5" s="4">
        <v>3.1527605525008502</v>
      </c>
      <c r="P5" s="4">
        <v>3.1527605525008502</v>
      </c>
      <c r="Q5" s="4">
        <v>3.1527605525008502</v>
      </c>
    </row>
    <row r="6" spans="1:17" ht="18.75" customHeight="1" x14ac:dyDescent="0.25">
      <c r="A6" s="2" t="s">
        <v>2</v>
      </c>
      <c r="B6" s="2" t="s">
        <v>8</v>
      </c>
      <c r="C6" s="2" t="s">
        <v>13</v>
      </c>
      <c r="D6" s="4">
        <v>2.9272459675263298</v>
      </c>
      <c r="E6" s="4">
        <v>3.11610054607642</v>
      </c>
      <c r="F6" s="4">
        <v>3.11610054607642</v>
      </c>
      <c r="G6" s="4">
        <v>3.11610054607642</v>
      </c>
      <c r="H6" s="4">
        <v>3.11610054607642</v>
      </c>
      <c r="I6" s="4">
        <v>3.11610054607642</v>
      </c>
      <c r="J6" s="4">
        <v>3.11610054607642</v>
      </c>
      <c r="K6" s="4">
        <v>3.11610054607642</v>
      </c>
      <c r="L6" s="4">
        <v>3.11610054607642</v>
      </c>
      <c r="M6" s="4">
        <v>3.11610054607642</v>
      </c>
      <c r="N6" s="4">
        <v>3.11610054607642</v>
      </c>
      <c r="O6" s="4">
        <v>3.11610054607642</v>
      </c>
      <c r="P6" s="4">
        <v>3.11610054607642</v>
      </c>
      <c r="Q6" s="4">
        <v>3.11610054607642</v>
      </c>
    </row>
    <row r="7" spans="1:17" ht="18.75" customHeight="1" x14ac:dyDescent="0.25">
      <c r="A7" s="2" t="s">
        <v>2</v>
      </c>
      <c r="B7" s="2" t="s">
        <v>8</v>
      </c>
      <c r="C7" s="2" t="s">
        <v>14</v>
      </c>
      <c r="D7" s="4">
        <v>344.38187853250997</v>
      </c>
      <c r="E7" s="4">
        <v>366.600064244284</v>
      </c>
      <c r="F7" s="4">
        <v>366.600064244284</v>
      </c>
      <c r="G7" s="4">
        <v>366.600064244284</v>
      </c>
      <c r="H7" s="4">
        <v>366.600064244284</v>
      </c>
      <c r="I7" s="4">
        <v>366.600064244284</v>
      </c>
      <c r="J7" s="4">
        <v>366.600064244284</v>
      </c>
      <c r="K7" s="4">
        <v>366.600064244284</v>
      </c>
      <c r="L7" s="4">
        <v>366.600064244284</v>
      </c>
      <c r="M7" s="4">
        <v>366.600064244284</v>
      </c>
      <c r="N7" s="4">
        <v>366.600064244284</v>
      </c>
      <c r="O7" s="4">
        <v>366.600064244284</v>
      </c>
      <c r="P7" s="4">
        <v>366.600064244284</v>
      </c>
      <c r="Q7" s="4">
        <v>366.600064244284</v>
      </c>
    </row>
    <row r="8" spans="1:17" ht="18.75" customHeight="1" x14ac:dyDescent="0.25">
      <c r="A8" s="2" t="s">
        <v>2</v>
      </c>
      <c r="B8" s="2" t="s">
        <v>8</v>
      </c>
      <c r="C8" s="2" t="s">
        <v>15</v>
      </c>
      <c r="D8" s="4">
        <v>1.8895118399999999</v>
      </c>
      <c r="E8" s="4">
        <v>2.0114158296774201</v>
      </c>
      <c r="F8" s="4">
        <v>2.0114158296774201</v>
      </c>
      <c r="G8" s="4">
        <v>2.0114158296774201</v>
      </c>
      <c r="H8" s="4">
        <v>2.0114158296774201</v>
      </c>
      <c r="I8" s="4">
        <v>2.0114158296774201</v>
      </c>
      <c r="J8" s="4">
        <v>2.0114158296774201</v>
      </c>
      <c r="K8" s="4">
        <v>2.0114158296774201</v>
      </c>
      <c r="L8" s="4">
        <v>2.0114158296774201</v>
      </c>
      <c r="M8" s="4">
        <v>2.0114158296774201</v>
      </c>
      <c r="N8" s="4">
        <v>2.0114158296774201</v>
      </c>
      <c r="O8" s="4">
        <v>2.0114158296774201</v>
      </c>
      <c r="P8" s="4">
        <v>2.0114158296774201</v>
      </c>
      <c r="Q8" s="4">
        <v>2.0114158296774201</v>
      </c>
    </row>
    <row r="9" spans="1:17" ht="18.75" customHeight="1" x14ac:dyDescent="0.25">
      <c r="A9" s="2" t="s">
        <v>2</v>
      </c>
      <c r="B9" s="2" t="s">
        <v>9</v>
      </c>
      <c r="C9" s="2" t="s">
        <v>16</v>
      </c>
      <c r="D9" s="4">
        <v>26807.297628836499</v>
      </c>
      <c r="E9" s="4">
        <v>28536.800701664601</v>
      </c>
      <c r="F9" s="4">
        <v>28536.800701664601</v>
      </c>
      <c r="G9" s="4">
        <v>28536.800701664601</v>
      </c>
      <c r="H9" s="4">
        <v>28536.800701664601</v>
      </c>
      <c r="I9" s="4">
        <v>28536.800701664601</v>
      </c>
      <c r="J9" s="4">
        <v>28536.800701664601</v>
      </c>
      <c r="K9" s="4">
        <v>28536.800701664601</v>
      </c>
      <c r="L9" s="4">
        <v>28536.800701664601</v>
      </c>
      <c r="M9" s="4">
        <v>28536.800701664601</v>
      </c>
      <c r="N9" s="4">
        <v>28536.800701664601</v>
      </c>
      <c r="O9" s="4">
        <v>28536.800701664601</v>
      </c>
      <c r="P9" s="4">
        <v>28536.800701664601</v>
      </c>
      <c r="Q9" s="4">
        <v>28536.800701664601</v>
      </c>
    </row>
    <row r="10" spans="1:17" ht="18.75" customHeight="1" x14ac:dyDescent="0.25">
      <c r="A10" s="2" t="s">
        <v>2</v>
      </c>
      <c r="B10" s="2" t="s">
        <v>9</v>
      </c>
      <c r="C10" s="2" t="s">
        <v>17</v>
      </c>
      <c r="D10" s="4">
        <v>183.11309693020999</v>
      </c>
      <c r="E10" s="4">
        <v>194.92684511925501</v>
      </c>
      <c r="F10" s="4">
        <v>183.05274257549101</v>
      </c>
      <c r="G10" s="4">
        <v>146.29259726200101</v>
      </c>
      <c r="H10" s="4">
        <v>146.29259726200101</v>
      </c>
      <c r="I10" s="4">
        <v>146.29259726200101</v>
      </c>
      <c r="J10" s="4">
        <v>146.29259726200101</v>
      </c>
      <c r="K10" s="4">
        <v>146.29259726200101</v>
      </c>
      <c r="L10" s="4">
        <v>146.29259726200101</v>
      </c>
      <c r="M10" s="4">
        <v>146.29259726200101</v>
      </c>
      <c r="N10" s="4">
        <v>146.29259726200101</v>
      </c>
      <c r="O10" s="4">
        <v>146.29259726200101</v>
      </c>
      <c r="P10" s="4">
        <v>143.69357266041101</v>
      </c>
      <c r="Q10" s="4">
        <v>143.69357266041101</v>
      </c>
    </row>
    <row r="11" spans="1:17" ht="18.75" customHeight="1" x14ac:dyDescent="0.25">
      <c r="A11" s="2" t="s">
        <v>2</v>
      </c>
      <c r="B11" s="2" t="s">
        <v>9</v>
      </c>
      <c r="C11" s="2" t="s">
        <v>18</v>
      </c>
      <c r="D11" s="4">
        <v>81.431471340728706</v>
      </c>
      <c r="E11" s="4">
        <v>86.685114653033693</v>
      </c>
      <c r="F11" s="4">
        <v>112.39137901026101</v>
      </c>
      <c r="G11" s="4">
        <v>129.52888858174501</v>
      </c>
      <c r="H11" s="4">
        <v>129.52888858174501</v>
      </c>
      <c r="I11" s="4">
        <v>129.52888858174501</v>
      </c>
      <c r="J11" s="4">
        <v>129.52888858174501</v>
      </c>
      <c r="K11" s="4">
        <v>129.52888858174501</v>
      </c>
      <c r="L11" s="4">
        <v>129.52888858174501</v>
      </c>
      <c r="M11" s="4">
        <v>129.52888858174501</v>
      </c>
      <c r="N11" s="4">
        <v>129.52888858174501</v>
      </c>
      <c r="O11" s="4">
        <v>129.52888858174501</v>
      </c>
      <c r="P11" s="4">
        <v>129.52888858174501</v>
      </c>
      <c r="Q11" s="4">
        <v>129.52888858174501</v>
      </c>
    </row>
    <row r="12" spans="1:17" ht="18.75" customHeight="1" x14ac:dyDescent="0.25">
      <c r="A12" s="2" t="s">
        <v>2</v>
      </c>
      <c r="B12" s="2" t="s">
        <v>9</v>
      </c>
      <c r="C12" s="2" t="s">
        <v>19</v>
      </c>
      <c r="D12" s="4">
        <v>3.4468347657451202</v>
      </c>
      <c r="E12" s="4">
        <v>3.6692112022447998</v>
      </c>
      <c r="F12" s="4">
        <v>11.6956107071553</v>
      </c>
      <c r="G12" s="4">
        <v>19.4926845119255</v>
      </c>
      <c r="H12" s="4">
        <v>19.4926845119255</v>
      </c>
      <c r="I12" s="4">
        <v>19.4926845119255</v>
      </c>
      <c r="J12" s="4">
        <v>19.4926845119255</v>
      </c>
      <c r="K12" s="4">
        <v>19.4926845119255</v>
      </c>
      <c r="L12" s="4">
        <v>19.4926845119255</v>
      </c>
      <c r="M12" s="4">
        <v>19.4926845119255</v>
      </c>
      <c r="N12" s="4">
        <v>19.4926845119255</v>
      </c>
      <c r="O12" s="4">
        <v>19.4926845119255</v>
      </c>
      <c r="P12" s="4">
        <v>19.4926845119255</v>
      </c>
      <c r="Q12" s="4">
        <v>19.4926845119255</v>
      </c>
    </row>
    <row r="13" spans="1:17" ht="18.75" customHeight="1" x14ac:dyDescent="0.25">
      <c r="A13" s="2" t="s">
        <v>2</v>
      </c>
      <c r="B13" s="2" t="s">
        <v>9</v>
      </c>
      <c r="C13" s="2" t="s">
        <v>20</v>
      </c>
      <c r="D13" s="4">
        <v>19.101209326837601</v>
      </c>
      <c r="E13" s="4">
        <v>20.333545412439999</v>
      </c>
      <c r="F13" s="4">
        <v>10.915903326678301</v>
      </c>
      <c r="G13" s="4">
        <v>18.193172211130499</v>
      </c>
      <c r="H13" s="4">
        <v>18.193172211130499</v>
      </c>
      <c r="I13" s="4">
        <v>18.193172211130499</v>
      </c>
      <c r="J13" s="4">
        <v>18.193172211130499</v>
      </c>
      <c r="K13" s="4">
        <v>18.193172211130499</v>
      </c>
      <c r="L13" s="4">
        <v>18.193172211130499</v>
      </c>
      <c r="M13" s="4">
        <v>18.193172211130499</v>
      </c>
      <c r="N13" s="4">
        <v>18.193172211130499</v>
      </c>
      <c r="O13" s="4">
        <v>18.193172211130499</v>
      </c>
      <c r="P13" s="4">
        <v>18.193172211130499</v>
      </c>
      <c r="Q13" s="4">
        <v>18.193172211130499</v>
      </c>
    </row>
    <row r="14" spans="1:17" ht="18.75" customHeight="1" x14ac:dyDescent="0.25">
      <c r="A14" s="2" t="s">
        <v>2</v>
      </c>
      <c r="B14" s="2" t="s">
        <v>9</v>
      </c>
      <c r="C14" s="2" t="s">
        <v>21</v>
      </c>
      <c r="D14" s="4">
        <v>6.4628151857721097</v>
      </c>
      <c r="E14" s="4">
        <v>6.8797710042090197</v>
      </c>
      <c r="F14" s="4">
        <v>1.94926845119255</v>
      </c>
      <c r="G14" s="4">
        <v>3.24878075198759</v>
      </c>
      <c r="H14" s="4">
        <v>3.24878075198759</v>
      </c>
      <c r="I14" s="4">
        <v>3.24878075198759</v>
      </c>
      <c r="J14" s="4">
        <v>3.24878075198759</v>
      </c>
      <c r="K14" s="4">
        <v>3.24878075198759</v>
      </c>
      <c r="L14" s="4">
        <v>3.24878075198759</v>
      </c>
      <c r="M14" s="4">
        <v>3.24878075198759</v>
      </c>
      <c r="N14" s="4">
        <v>3.24878075198759</v>
      </c>
      <c r="O14" s="4">
        <v>3.24878075198759</v>
      </c>
      <c r="P14" s="4">
        <v>5.8478053535776597</v>
      </c>
      <c r="Q14" s="4">
        <v>5.8478053535776597</v>
      </c>
    </row>
    <row r="15" spans="1:17" ht="18.75" customHeight="1" x14ac:dyDescent="0.25">
      <c r="A15" s="2" t="s">
        <v>2</v>
      </c>
      <c r="B15" s="2" t="s">
        <v>9</v>
      </c>
      <c r="C15" s="2" t="s">
        <v>22</v>
      </c>
      <c r="D15" s="4">
        <v>11.6330673343898</v>
      </c>
      <c r="E15" s="4">
        <v>12.3835878075762</v>
      </c>
      <c r="F15" s="4">
        <v>4.8731711279813803</v>
      </c>
      <c r="G15" s="4">
        <v>8.1219518799689805</v>
      </c>
      <c r="H15" s="4">
        <v>8.1219518799689805</v>
      </c>
      <c r="I15" s="4">
        <v>8.1219518799689805</v>
      </c>
      <c r="J15" s="4">
        <v>8.1219518799689805</v>
      </c>
      <c r="K15" s="4">
        <v>8.1219518799689805</v>
      </c>
      <c r="L15" s="4">
        <v>8.1219518799689805</v>
      </c>
      <c r="M15" s="4">
        <v>8.1219518799689805</v>
      </c>
      <c r="N15" s="4">
        <v>8.1219518799689805</v>
      </c>
      <c r="O15" s="4">
        <v>8.1219518799689805</v>
      </c>
      <c r="P15" s="4">
        <v>8.1219518799689805</v>
      </c>
      <c r="Q15" s="4">
        <v>8.1219518799689805</v>
      </c>
    </row>
    <row r="16" spans="1:17" ht="18.75" customHeight="1" x14ac:dyDescent="0.25">
      <c r="A16" s="2" t="s">
        <v>3</v>
      </c>
      <c r="B16" s="2" t="s">
        <v>6</v>
      </c>
      <c r="C16" s="2" t="s">
        <v>11</v>
      </c>
      <c r="D16" s="4">
        <v>371.06680829977898</v>
      </c>
      <c r="E16" s="4">
        <v>424.367347094899</v>
      </c>
      <c r="F16" s="4">
        <v>424.367347094899</v>
      </c>
      <c r="G16" s="4">
        <v>424.367347094899</v>
      </c>
      <c r="H16" s="4">
        <v>424.367347094899</v>
      </c>
      <c r="I16" s="4">
        <v>424.367347094899</v>
      </c>
      <c r="J16" s="4">
        <v>424.367347094899</v>
      </c>
      <c r="K16" s="4">
        <v>424.367347094899</v>
      </c>
      <c r="L16" s="4">
        <v>424.367347094899</v>
      </c>
      <c r="M16" s="4">
        <v>424.367347094899</v>
      </c>
      <c r="N16" s="4">
        <v>424.367347094899</v>
      </c>
      <c r="O16" s="4">
        <v>424.367347094899</v>
      </c>
      <c r="P16" s="4">
        <v>424.367347094899</v>
      </c>
      <c r="Q16" s="4">
        <v>424.367347094899</v>
      </c>
    </row>
    <row r="17" spans="1:17" ht="18.75" customHeight="1" x14ac:dyDescent="0.25">
      <c r="A17" s="2" t="s">
        <v>3</v>
      </c>
      <c r="B17" s="2" t="s">
        <v>7</v>
      </c>
      <c r="C17" s="2" t="s">
        <v>11</v>
      </c>
      <c r="D17" s="4">
        <v>-6.3821089999999998</v>
      </c>
      <c r="E17" s="4">
        <v>-6.5865657999999998</v>
      </c>
      <c r="F17" s="4">
        <v>-5.7793631999999997</v>
      </c>
      <c r="G17" s="4">
        <v>-6.5089436000000003</v>
      </c>
      <c r="H17" s="4">
        <v>-6.5436933000000002</v>
      </c>
      <c r="I17" s="4">
        <v>-6.5581338000000002</v>
      </c>
      <c r="J17" s="4">
        <v>-6.3603499000000001</v>
      </c>
      <c r="K17" s="4">
        <v>-5.1720620000000004</v>
      </c>
      <c r="L17" s="4">
        <v>-5.0210299999999997</v>
      </c>
      <c r="M17" s="4">
        <v>-4.8337009000000002</v>
      </c>
      <c r="N17" s="4">
        <v>-4.5885724000000003</v>
      </c>
      <c r="O17" s="4">
        <v>-4.6631678000000001</v>
      </c>
      <c r="P17" s="4">
        <v>-4.4125997999999997</v>
      </c>
      <c r="Q17" s="4">
        <v>-4.2707413000000001</v>
      </c>
    </row>
    <row r="18" spans="1:17" ht="18.75" customHeight="1" x14ac:dyDescent="0.25">
      <c r="A18" s="2" t="s">
        <v>3</v>
      </c>
      <c r="B18" s="2" t="s">
        <v>8</v>
      </c>
      <c r="C18" s="2" t="s">
        <v>23</v>
      </c>
      <c r="D18" s="4">
        <v>2.1370339745013398</v>
      </c>
      <c r="E18" s="4">
        <v>2.4440004282952299</v>
      </c>
      <c r="F18" s="4">
        <v>2.4440004282952299</v>
      </c>
      <c r="G18" s="4">
        <v>2.4440004282952299</v>
      </c>
      <c r="H18" s="4">
        <v>2.4440004282952299</v>
      </c>
      <c r="I18" s="4">
        <v>2.4440004282952299</v>
      </c>
      <c r="J18" s="4">
        <v>2.4440004282952299</v>
      </c>
      <c r="K18" s="4">
        <v>2.4440004282952299</v>
      </c>
      <c r="L18" s="4">
        <v>2.4440004282952299</v>
      </c>
      <c r="M18" s="4">
        <v>2.4440004282952299</v>
      </c>
      <c r="N18" s="4">
        <v>2.4440004282952299</v>
      </c>
      <c r="O18" s="4">
        <v>2.4440004282952299</v>
      </c>
      <c r="P18" s="4">
        <v>2.4440004282952299</v>
      </c>
      <c r="Q18" s="4">
        <v>2.4440004282952299</v>
      </c>
    </row>
    <row r="19" spans="1:17" ht="18.75" customHeight="1" x14ac:dyDescent="0.25">
      <c r="A19" s="2" t="s">
        <v>3</v>
      </c>
      <c r="B19" s="2" t="s">
        <v>8</v>
      </c>
      <c r="C19" s="2" t="s">
        <v>24</v>
      </c>
      <c r="D19" s="4">
        <v>0.24284476982969799</v>
      </c>
      <c r="E19" s="4">
        <v>0.27772732139718498</v>
      </c>
      <c r="F19" s="4">
        <v>0.27772732139718498</v>
      </c>
      <c r="G19" s="4">
        <v>0.27772732139718498</v>
      </c>
      <c r="H19" s="4">
        <v>0.27772732139718498</v>
      </c>
      <c r="I19" s="4">
        <v>0.27772732139718498</v>
      </c>
      <c r="J19" s="4">
        <v>0.27772732139718498</v>
      </c>
      <c r="K19" s="4">
        <v>0.27772732139718498</v>
      </c>
      <c r="L19" s="4">
        <v>0.27772732139718498</v>
      </c>
      <c r="M19" s="4">
        <v>0.27772732139718498</v>
      </c>
      <c r="N19" s="4">
        <v>0.27772732139718498</v>
      </c>
      <c r="O19" s="4">
        <v>0.27772732139718498</v>
      </c>
      <c r="P19" s="4">
        <v>0.27772732139718498</v>
      </c>
      <c r="Q19" s="4">
        <v>0.27772732139718498</v>
      </c>
    </row>
    <row r="20" spans="1:17" ht="18.75" customHeight="1" x14ac:dyDescent="0.25">
      <c r="A20" s="2" t="s">
        <v>3</v>
      </c>
      <c r="B20" s="2" t="s">
        <v>8</v>
      </c>
      <c r="C20" s="2" t="s">
        <v>25</v>
      </c>
      <c r="D20" s="4">
        <v>485.68953965939698</v>
      </c>
      <c r="E20" s="4">
        <v>555.45464279437101</v>
      </c>
      <c r="F20" s="4">
        <v>555.45464279437101</v>
      </c>
      <c r="G20" s="4">
        <v>555.45464279437101</v>
      </c>
      <c r="H20" s="4">
        <v>555.45464279437101</v>
      </c>
      <c r="I20" s="4">
        <v>555.45464279437101</v>
      </c>
      <c r="J20" s="4">
        <v>555.45464279437101</v>
      </c>
      <c r="K20" s="4">
        <v>555.45464279437101</v>
      </c>
      <c r="L20" s="4">
        <v>555.45464279437101</v>
      </c>
      <c r="M20" s="4">
        <v>555.45464279437101</v>
      </c>
      <c r="N20" s="4">
        <v>555.45464279437101</v>
      </c>
      <c r="O20" s="4">
        <v>555.45464279437101</v>
      </c>
      <c r="P20" s="4">
        <v>555.45464279437101</v>
      </c>
      <c r="Q20" s="4">
        <v>555.45464279437101</v>
      </c>
    </row>
    <row r="21" spans="1:17" ht="18.75" customHeight="1" x14ac:dyDescent="0.25">
      <c r="A21" s="2" t="s">
        <v>3</v>
      </c>
      <c r="B21" s="2" t="s">
        <v>8</v>
      </c>
      <c r="C21" s="2" t="s">
        <v>26</v>
      </c>
      <c r="D21" s="4">
        <v>1.29074340983606</v>
      </c>
      <c r="E21" s="4">
        <v>1.47614754098361</v>
      </c>
      <c r="F21" s="4">
        <v>1.47614754098361</v>
      </c>
      <c r="G21" s="4">
        <v>1.47614754098361</v>
      </c>
      <c r="H21" s="4">
        <v>1.47614754098361</v>
      </c>
      <c r="I21" s="4">
        <v>1.47614754098361</v>
      </c>
      <c r="J21" s="4">
        <v>1.47614754098361</v>
      </c>
      <c r="K21" s="4">
        <v>1.47614754098361</v>
      </c>
      <c r="L21" s="4">
        <v>1.47614754098361</v>
      </c>
      <c r="M21" s="4">
        <v>1.47614754098361</v>
      </c>
      <c r="N21" s="4">
        <v>1.47614754098361</v>
      </c>
      <c r="O21" s="4">
        <v>1.47614754098361</v>
      </c>
      <c r="P21" s="4">
        <v>1.47614754098361</v>
      </c>
      <c r="Q21" s="4">
        <v>1.47614754098361</v>
      </c>
    </row>
    <row r="22" spans="1:17" ht="18.75" customHeight="1" x14ac:dyDescent="0.25">
      <c r="A22" s="2" t="s">
        <v>3</v>
      </c>
      <c r="B22" s="2" t="s">
        <v>9</v>
      </c>
      <c r="C22" s="2" t="s">
        <v>27</v>
      </c>
      <c r="D22" s="5"/>
      <c r="E22" s="5"/>
      <c r="F22" s="4">
        <v>0.25462040825693899</v>
      </c>
      <c r="G22" s="4">
        <v>0.42436734709489898</v>
      </c>
      <c r="H22" s="4">
        <v>0.42436734709489898</v>
      </c>
      <c r="I22" s="4">
        <v>0.42436734709489898</v>
      </c>
      <c r="J22" s="4">
        <v>0.42436734709489898</v>
      </c>
      <c r="K22" s="4">
        <v>0.42436734709489898</v>
      </c>
      <c r="L22" s="4">
        <v>0.42436734709489898</v>
      </c>
      <c r="M22" s="4">
        <v>0.42436734709489898</v>
      </c>
      <c r="N22" s="4">
        <v>0.42436734709489898</v>
      </c>
      <c r="O22" s="4">
        <v>0.42436734709489898</v>
      </c>
      <c r="P22" s="4">
        <v>0.42436734709489898</v>
      </c>
      <c r="Q22" s="4">
        <v>0.42436734709489898</v>
      </c>
    </row>
    <row r="23" spans="1:17" ht="18.75" customHeight="1" x14ac:dyDescent="0.25">
      <c r="A23" s="2" t="s">
        <v>3</v>
      </c>
      <c r="B23" s="2" t="s">
        <v>9</v>
      </c>
      <c r="C23" s="2" t="s">
        <v>28</v>
      </c>
      <c r="D23" s="4">
        <v>37806.937172023499</v>
      </c>
      <c r="E23" s="4">
        <v>43237.576820704002</v>
      </c>
      <c r="F23" s="4">
        <v>43237.576820704002</v>
      </c>
      <c r="G23" s="4">
        <v>43237.576820704002</v>
      </c>
      <c r="H23" s="4">
        <v>43237.576820704002</v>
      </c>
      <c r="I23" s="4">
        <v>43237.576820704002</v>
      </c>
      <c r="J23" s="4">
        <v>43237.576820704002</v>
      </c>
      <c r="K23" s="4">
        <v>43237.576820704002</v>
      </c>
      <c r="L23" s="4">
        <v>43237.576820704002</v>
      </c>
      <c r="M23" s="4">
        <v>43237.576820704002</v>
      </c>
      <c r="N23" s="4">
        <v>43237.576820704002</v>
      </c>
      <c r="O23" s="4">
        <v>43237.576820704002</v>
      </c>
      <c r="P23" s="4">
        <v>43237.576820704002</v>
      </c>
      <c r="Q23" s="4">
        <v>43237.576820704002</v>
      </c>
    </row>
    <row r="24" spans="1:17" ht="18.75" customHeight="1" x14ac:dyDescent="0.25">
      <c r="A24" s="2" t="s">
        <v>3</v>
      </c>
      <c r="B24" s="2" t="s">
        <v>9</v>
      </c>
      <c r="C24" s="2" t="s">
        <v>17</v>
      </c>
      <c r="D24" s="4">
        <v>140.72430359032401</v>
      </c>
      <c r="E24" s="4">
        <v>160.938133108789</v>
      </c>
      <c r="F24" s="4">
        <v>151.557281030691</v>
      </c>
      <c r="G24" s="4">
        <v>145.30337964529301</v>
      </c>
      <c r="H24" s="4">
        <v>145.30337964529301</v>
      </c>
      <c r="I24" s="4">
        <v>145.30337964529301</v>
      </c>
      <c r="J24" s="4">
        <v>145.30337964529301</v>
      </c>
      <c r="K24" s="4">
        <v>145.30337964529301</v>
      </c>
      <c r="L24" s="4">
        <v>145.30337964529301</v>
      </c>
      <c r="M24" s="4">
        <v>145.30337964529301</v>
      </c>
      <c r="N24" s="4">
        <v>145.30337964529301</v>
      </c>
      <c r="O24" s="4">
        <v>144.382473716704</v>
      </c>
      <c r="P24" s="4">
        <v>143.276104961069</v>
      </c>
      <c r="Q24" s="4">
        <v>139.640813928802</v>
      </c>
    </row>
    <row r="25" spans="1:17" ht="18.75" customHeight="1" x14ac:dyDescent="0.25">
      <c r="A25" s="2" t="s">
        <v>3</v>
      </c>
      <c r="B25" s="2" t="s">
        <v>9</v>
      </c>
      <c r="C25" s="2" t="s">
        <v>18</v>
      </c>
      <c r="D25" s="4">
        <v>112.52468633389699</v>
      </c>
      <c r="E25" s="4">
        <v>128.68788464535399</v>
      </c>
      <c r="F25" s="4">
        <v>133.31169869508099</v>
      </c>
      <c r="G25" s="4">
        <v>136.39424139489901</v>
      </c>
      <c r="H25" s="4">
        <v>136.39424139489901</v>
      </c>
      <c r="I25" s="4">
        <v>136.39424139489901</v>
      </c>
      <c r="J25" s="4">
        <v>136.39424139489901</v>
      </c>
      <c r="K25" s="4">
        <v>136.39424139489901</v>
      </c>
      <c r="L25" s="4">
        <v>136.39424139489901</v>
      </c>
      <c r="M25" s="4">
        <v>136.39424139489901</v>
      </c>
      <c r="N25" s="4">
        <v>136.39424139489901</v>
      </c>
      <c r="O25" s="4">
        <v>136.39424139489901</v>
      </c>
      <c r="P25" s="4">
        <v>136.39424139489901</v>
      </c>
      <c r="Q25" s="4">
        <v>136.37785935964899</v>
      </c>
    </row>
    <row r="26" spans="1:17" ht="18.75" customHeight="1" x14ac:dyDescent="0.25">
      <c r="A26" s="2" t="s">
        <v>3</v>
      </c>
      <c r="B26" s="2" t="s">
        <v>9</v>
      </c>
      <c r="C26" s="2" t="s">
        <v>19</v>
      </c>
      <c r="D26" s="4">
        <v>71.867956600117097</v>
      </c>
      <c r="E26" s="4">
        <v>82.191167200500004</v>
      </c>
      <c r="F26" s="4">
        <v>75.542750244761905</v>
      </c>
      <c r="G26" s="4">
        <v>67.0373098205812</v>
      </c>
      <c r="H26" s="4">
        <v>67.0373098205812</v>
      </c>
      <c r="I26" s="4">
        <v>67.0373098205812</v>
      </c>
      <c r="J26" s="4">
        <v>67.0373098205812</v>
      </c>
      <c r="K26" s="4">
        <v>67.0373098205812</v>
      </c>
      <c r="L26" s="4">
        <v>67.0373098205812</v>
      </c>
      <c r="M26" s="4">
        <v>67.0373098205812</v>
      </c>
      <c r="N26" s="4">
        <v>67.0373098205812</v>
      </c>
      <c r="O26" s="4">
        <v>67.0373098205812</v>
      </c>
      <c r="P26" s="4">
        <v>67.0373098205812</v>
      </c>
      <c r="Q26" s="4">
        <v>67.0373098205812</v>
      </c>
    </row>
    <row r="27" spans="1:17" ht="18.75" customHeight="1" x14ac:dyDescent="0.25">
      <c r="A27" s="2" t="s">
        <v>3</v>
      </c>
      <c r="B27" s="2" t="s">
        <v>9</v>
      </c>
      <c r="C27" s="2" t="s">
        <v>20</v>
      </c>
      <c r="D27" s="4">
        <v>32.671401222656399</v>
      </c>
      <c r="E27" s="4">
        <v>37.364365533687597</v>
      </c>
      <c r="F27" s="4">
        <v>35.437596669993503</v>
      </c>
      <c r="G27" s="4">
        <v>33.781329895248703</v>
      </c>
      <c r="H27" s="4">
        <v>33.781329895248703</v>
      </c>
      <c r="I27" s="4">
        <v>33.781329895248703</v>
      </c>
      <c r="J27" s="4">
        <v>33.781329895248703</v>
      </c>
      <c r="K27" s="4">
        <v>33.781329895248703</v>
      </c>
      <c r="L27" s="4">
        <v>33.781329895248703</v>
      </c>
      <c r="M27" s="4">
        <v>33.781329895248703</v>
      </c>
      <c r="N27" s="4">
        <v>33.781329895248703</v>
      </c>
      <c r="O27" s="4">
        <v>33.781329895248703</v>
      </c>
      <c r="P27" s="4">
        <v>33.781329895248703</v>
      </c>
      <c r="Q27" s="4">
        <v>33.781329895248803</v>
      </c>
    </row>
    <row r="28" spans="1:17" ht="18.75" customHeight="1" x14ac:dyDescent="0.25">
      <c r="A28" s="2" t="s">
        <v>3</v>
      </c>
      <c r="B28" s="2" t="s">
        <v>9</v>
      </c>
      <c r="C28" s="2" t="s">
        <v>21</v>
      </c>
      <c r="D28" s="5"/>
      <c r="E28" s="5"/>
      <c r="F28" s="4">
        <v>17.568808169728801</v>
      </c>
      <c r="G28" s="4">
        <v>23.602399197806101</v>
      </c>
      <c r="H28" s="4">
        <v>23.602399197806101</v>
      </c>
      <c r="I28" s="4">
        <v>23.602399197806101</v>
      </c>
      <c r="J28" s="4">
        <v>23.602399197806101</v>
      </c>
      <c r="K28" s="4">
        <v>23.602399197806101</v>
      </c>
      <c r="L28" s="4">
        <v>23.602399197806101</v>
      </c>
      <c r="M28" s="4">
        <v>23.602399197806101</v>
      </c>
      <c r="N28" s="4">
        <v>23.602399197806101</v>
      </c>
      <c r="O28" s="4">
        <v>24.523305126395599</v>
      </c>
      <c r="P28" s="4">
        <v>25.629673882030101</v>
      </c>
      <c r="Q28" s="4">
        <v>29.281346949547999</v>
      </c>
    </row>
    <row r="29" spans="1:17" ht="18.75" customHeight="1" x14ac:dyDescent="0.25">
      <c r="A29" s="2" t="s">
        <v>3</v>
      </c>
      <c r="B29" s="2" t="s">
        <v>9</v>
      </c>
      <c r="C29" s="2" t="s">
        <v>29</v>
      </c>
      <c r="D29" s="4">
        <v>13.2784605527835</v>
      </c>
      <c r="E29" s="4">
        <v>15.1857966065686</v>
      </c>
      <c r="F29" s="4">
        <v>10.694591876385299</v>
      </c>
      <c r="G29" s="4">
        <v>17.824319793975398</v>
      </c>
      <c r="H29" s="4">
        <v>17.824319793975398</v>
      </c>
      <c r="I29" s="4">
        <v>17.824319793975398</v>
      </c>
      <c r="J29" s="4">
        <v>17.824319793975398</v>
      </c>
      <c r="K29" s="4">
        <v>17.824319793975398</v>
      </c>
      <c r="L29" s="4">
        <v>17.824319793975398</v>
      </c>
      <c r="M29" s="4">
        <v>17.824319793975398</v>
      </c>
      <c r="N29" s="4">
        <v>17.824319793975398</v>
      </c>
      <c r="O29" s="4">
        <v>17.824319793975398</v>
      </c>
      <c r="P29" s="4">
        <v>17.824319793975398</v>
      </c>
      <c r="Q29" s="4">
        <v>17.824319793975398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8EF6-4876-4D47-8DFA-D77E24FCA08D}">
  <dimension ref="A7:P38"/>
  <sheetViews>
    <sheetView topLeftCell="A15" zoomScale="145" zoomScaleNormal="145" workbookViewId="0">
      <selection activeCell="P33" sqref="C33:P38"/>
    </sheetView>
  </sheetViews>
  <sheetFormatPr baseColWidth="10" defaultRowHeight="15" x14ac:dyDescent="0.25"/>
  <sheetData>
    <row r="7" spans="1:16" x14ac:dyDescent="0.25">
      <c r="A7" s="2" t="s">
        <v>9</v>
      </c>
      <c r="B7" s="2" t="s">
        <v>17</v>
      </c>
      <c r="C7" s="8">
        <v>183.11309693020999</v>
      </c>
      <c r="D7" s="8">
        <v>194.92684511925501</v>
      </c>
      <c r="E7" s="8">
        <v>183.05274257549101</v>
      </c>
      <c r="F7" s="8">
        <v>146.29259726200101</v>
      </c>
      <c r="G7" s="8">
        <v>146.29259726200101</v>
      </c>
      <c r="H7" s="8">
        <v>146.29259726200101</v>
      </c>
      <c r="I7" s="8">
        <v>146.29259726200101</v>
      </c>
      <c r="J7" s="8">
        <v>146.29259726200101</v>
      </c>
      <c r="K7" s="8">
        <v>146.29259726200101</v>
      </c>
      <c r="L7" s="8">
        <v>146.29259726200101</v>
      </c>
      <c r="M7" s="8">
        <v>146.29259726200101</v>
      </c>
      <c r="N7" s="8">
        <v>146.29259726200101</v>
      </c>
      <c r="O7" s="8">
        <v>143.69357266041101</v>
      </c>
      <c r="P7" s="8">
        <v>143.69357266041101</v>
      </c>
    </row>
    <row r="8" spans="1:16" x14ac:dyDescent="0.25">
      <c r="A8" s="2" t="s">
        <v>9</v>
      </c>
      <c r="B8" s="2" t="s">
        <v>18</v>
      </c>
      <c r="C8" s="8">
        <v>81.431471340728706</v>
      </c>
      <c r="D8" s="8">
        <v>86.685114653033693</v>
      </c>
      <c r="E8" s="8">
        <v>112.39137901026101</v>
      </c>
      <c r="F8" s="8">
        <v>129.52888858174501</v>
      </c>
      <c r="G8" s="8">
        <v>129.52888858174501</v>
      </c>
      <c r="H8" s="8">
        <v>129.52888858174501</v>
      </c>
      <c r="I8" s="8">
        <v>129.52888858174501</v>
      </c>
      <c r="J8" s="8">
        <v>129.52888858174501</v>
      </c>
      <c r="K8" s="8">
        <v>129.52888858174501</v>
      </c>
      <c r="L8" s="8">
        <v>129.52888858174501</v>
      </c>
      <c r="M8" s="8">
        <v>129.52888858174501</v>
      </c>
      <c r="N8" s="8">
        <v>129.52888858174501</v>
      </c>
      <c r="O8" s="8">
        <v>129.52888858174501</v>
      </c>
      <c r="P8" s="8">
        <v>129.52888858174501</v>
      </c>
    </row>
    <row r="9" spans="1:16" x14ac:dyDescent="0.25">
      <c r="A9" s="2" t="s">
        <v>9</v>
      </c>
      <c r="B9" s="2" t="s">
        <v>19</v>
      </c>
      <c r="C9" s="8">
        <v>3.4468347657451202</v>
      </c>
      <c r="D9" s="8">
        <v>3.6692112022447998</v>
      </c>
      <c r="E9" s="8">
        <v>11.6956107071553</v>
      </c>
      <c r="F9" s="8">
        <v>19.4926845119255</v>
      </c>
      <c r="G9" s="8">
        <v>19.4926845119255</v>
      </c>
      <c r="H9" s="8">
        <v>19.4926845119255</v>
      </c>
      <c r="I9" s="8">
        <v>19.4926845119255</v>
      </c>
      <c r="J9" s="8">
        <v>19.4926845119255</v>
      </c>
      <c r="K9" s="8">
        <v>19.4926845119255</v>
      </c>
      <c r="L9" s="8">
        <v>19.4926845119255</v>
      </c>
      <c r="M9" s="8">
        <v>19.4926845119255</v>
      </c>
      <c r="N9" s="8">
        <v>19.4926845119255</v>
      </c>
      <c r="O9" s="8">
        <v>19.4926845119255</v>
      </c>
      <c r="P9" s="8">
        <v>19.4926845119255</v>
      </c>
    </row>
    <row r="10" spans="1:16" x14ac:dyDescent="0.25">
      <c r="A10" s="2" t="s">
        <v>9</v>
      </c>
      <c r="B10" s="2" t="s">
        <v>20</v>
      </c>
      <c r="C10" s="8">
        <v>19.101209326837601</v>
      </c>
      <c r="D10" s="8">
        <v>20.333545412439999</v>
      </c>
      <c r="E10" s="8">
        <v>10.915903326678301</v>
      </c>
      <c r="F10" s="8">
        <v>18.193172211130499</v>
      </c>
      <c r="G10" s="8">
        <v>18.193172211130499</v>
      </c>
      <c r="H10" s="8">
        <v>18.193172211130499</v>
      </c>
      <c r="I10" s="8">
        <v>18.193172211130499</v>
      </c>
      <c r="J10" s="8">
        <v>18.193172211130499</v>
      </c>
      <c r="K10" s="8">
        <v>18.193172211130499</v>
      </c>
      <c r="L10" s="8">
        <v>18.193172211130499</v>
      </c>
      <c r="M10" s="8">
        <v>18.193172211130499</v>
      </c>
      <c r="N10" s="8">
        <v>18.193172211130499</v>
      </c>
      <c r="O10" s="8">
        <v>18.193172211130499</v>
      </c>
      <c r="P10" s="8">
        <v>18.193172211130499</v>
      </c>
    </row>
    <row r="11" spans="1:16" x14ac:dyDescent="0.25">
      <c r="A11" s="2" t="s">
        <v>9</v>
      </c>
      <c r="B11" s="2" t="s">
        <v>21</v>
      </c>
      <c r="C11" s="8">
        <v>6.4628151857721097</v>
      </c>
      <c r="D11" s="8">
        <v>6.8797710042090197</v>
      </c>
      <c r="E11" s="8">
        <v>1.94926845119255</v>
      </c>
      <c r="F11" s="8">
        <v>3.24878075198759</v>
      </c>
      <c r="G11" s="8">
        <v>3.24878075198759</v>
      </c>
      <c r="H11" s="8">
        <v>3.24878075198759</v>
      </c>
      <c r="I11" s="8">
        <v>3.24878075198759</v>
      </c>
      <c r="J11" s="8">
        <v>3.24878075198759</v>
      </c>
      <c r="K11" s="8">
        <v>3.24878075198759</v>
      </c>
      <c r="L11" s="8">
        <v>3.24878075198759</v>
      </c>
      <c r="M11" s="8">
        <v>3.24878075198759</v>
      </c>
      <c r="N11" s="8">
        <v>3.24878075198759</v>
      </c>
      <c r="O11" s="8">
        <v>5.8478053535776597</v>
      </c>
      <c r="P11" s="8">
        <v>5.8478053535776597</v>
      </c>
    </row>
    <row r="12" spans="1:16" x14ac:dyDescent="0.25">
      <c r="A12" s="2" t="s">
        <v>9</v>
      </c>
      <c r="B12" s="2" t="s">
        <v>22</v>
      </c>
      <c r="C12" s="8">
        <v>11.6330673343898</v>
      </c>
      <c r="D12" s="8">
        <v>12.3835878075762</v>
      </c>
      <c r="E12" s="8">
        <v>4.8731711279813803</v>
      </c>
      <c r="F12" s="8">
        <v>8.1219518799689805</v>
      </c>
      <c r="G12" s="8">
        <v>8.1219518799689805</v>
      </c>
      <c r="H12" s="8">
        <v>8.1219518799689805</v>
      </c>
      <c r="I12" s="8">
        <v>8.1219518799689805</v>
      </c>
      <c r="J12" s="8">
        <v>8.1219518799689805</v>
      </c>
      <c r="K12" s="8">
        <v>8.1219518799689805</v>
      </c>
      <c r="L12" s="8">
        <v>8.1219518799689805</v>
      </c>
      <c r="M12" s="8">
        <v>8.1219518799689805</v>
      </c>
      <c r="N12" s="8">
        <v>8.1219518799689805</v>
      </c>
      <c r="O12" s="8">
        <v>8.1219518799689805</v>
      </c>
      <c r="P12" s="8">
        <v>8.1219518799689805</v>
      </c>
    </row>
    <row r="13" spans="1:16" x14ac:dyDescent="0.25">
      <c r="A13" s="2" t="s">
        <v>6</v>
      </c>
      <c r="B13" s="2" t="s">
        <v>11</v>
      </c>
      <c r="C13" s="8">
        <v>371.06680829977898</v>
      </c>
      <c r="D13" s="8">
        <v>424.367347094899</v>
      </c>
      <c r="E13" s="8">
        <v>424.367347094899</v>
      </c>
      <c r="F13" s="8">
        <v>424.367347094899</v>
      </c>
      <c r="G13" s="8">
        <v>424.367347094899</v>
      </c>
      <c r="H13" s="8">
        <v>424.367347094899</v>
      </c>
      <c r="I13" s="8">
        <v>424.367347094899</v>
      </c>
      <c r="J13" s="8">
        <v>424.367347094899</v>
      </c>
      <c r="K13" s="8">
        <v>424.367347094899</v>
      </c>
      <c r="L13" s="8">
        <v>424.367347094899</v>
      </c>
      <c r="M13" s="8">
        <v>424.367347094899</v>
      </c>
      <c r="N13" s="8">
        <v>424.367347094899</v>
      </c>
      <c r="O13" s="8">
        <v>424.367347094899</v>
      </c>
      <c r="P13" s="8">
        <v>424.367347094899</v>
      </c>
    </row>
    <row r="14" spans="1:16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2" t="s">
        <v>17</v>
      </c>
      <c r="B16" s="10">
        <v>140.72430359032401</v>
      </c>
      <c r="C16" s="8">
        <v>160.938133108789</v>
      </c>
      <c r="D16" s="8">
        <v>151.557281030691</v>
      </c>
      <c r="E16" s="8">
        <v>145.30337964529301</v>
      </c>
      <c r="F16" s="8">
        <v>145.30337964529301</v>
      </c>
      <c r="G16" s="8">
        <v>145.30337964529301</v>
      </c>
      <c r="H16" s="8">
        <v>145.30337964529301</v>
      </c>
      <c r="I16" s="8">
        <v>145.30337964529301</v>
      </c>
      <c r="J16" s="8">
        <v>145.30337964529301</v>
      </c>
      <c r="K16" s="8">
        <v>145.30337964529301</v>
      </c>
      <c r="L16" s="8">
        <v>145.30337964529301</v>
      </c>
      <c r="M16" s="8">
        <v>144.382473716704</v>
      </c>
      <c r="N16" s="8">
        <v>143.276104961069</v>
      </c>
      <c r="O16" s="8">
        <v>139.640813928802</v>
      </c>
      <c r="P16" s="9"/>
    </row>
    <row r="17" spans="1:16" x14ac:dyDescent="0.25">
      <c r="A17" s="2" t="s">
        <v>18</v>
      </c>
      <c r="B17" s="10">
        <v>112.52468633389699</v>
      </c>
      <c r="C17" s="8">
        <v>128.68788464535399</v>
      </c>
      <c r="D17" s="8">
        <v>133.31169869508099</v>
      </c>
      <c r="E17" s="8">
        <v>136.39424139489901</v>
      </c>
      <c r="F17" s="8">
        <v>136.39424139489901</v>
      </c>
      <c r="G17" s="8">
        <v>136.39424139489901</v>
      </c>
      <c r="H17" s="8">
        <v>136.39424139489901</v>
      </c>
      <c r="I17" s="8">
        <v>136.39424139489901</v>
      </c>
      <c r="J17" s="8">
        <v>136.39424139489901</v>
      </c>
      <c r="K17" s="8">
        <v>136.39424139489901</v>
      </c>
      <c r="L17" s="8">
        <v>136.39424139489901</v>
      </c>
      <c r="M17" s="8">
        <v>136.39424139489901</v>
      </c>
      <c r="N17" s="8">
        <v>136.39424139489901</v>
      </c>
      <c r="O17" s="8">
        <v>136.37785935964899</v>
      </c>
      <c r="P17" s="9"/>
    </row>
    <row r="18" spans="1:16" x14ac:dyDescent="0.25">
      <c r="A18" s="2" t="s">
        <v>19</v>
      </c>
      <c r="B18" s="10">
        <v>71.867956600117097</v>
      </c>
      <c r="C18" s="8">
        <v>82.191167200500004</v>
      </c>
      <c r="D18" s="8">
        <v>75.542750244761905</v>
      </c>
      <c r="E18" s="8">
        <v>67.0373098205812</v>
      </c>
      <c r="F18" s="8">
        <v>67.0373098205812</v>
      </c>
      <c r="G18" s="8">
        <v>67.0373098205812</v>
      </c>
      <c r="H18" s="8">
        <v>67.0373098205812</v>
      </c>
      <c r="I18" s="8">
        <v>67.0373098205812</v>
      </c>
      <c r="J18" s="8">
        <v>67.0373098205812</v>
      </c>
      <c r="K18" s="8">
        <v>67.0373098205812</v>
      </c>
      <c r="L18" s="8">
        <v>67.0373098205812</v>
      </c>
      <c r="M18" s="8">
        <v>67.0373098205812</v>
      </c>
      <c r="N18" s="8">
        <v>67.0373098205812</v>
      </c>
      <c r="O18" s="8">
        <v>67.0373098205812</v>
      </c>
      <c r="P18" s="9"/>
    </row>
    <row r="19" spans="1:16" x14ac:dyDescent="0.25">
      <c r="A19" s="2" t="s">
        <v>20</v>
      </c>
      <c r="B19" s="10">
        <v>32.671401222656399</v>
      </c>
      <c r="C19" s="8">
        <v>37.364365533687597</v>
      </c>
      <c r="D19" s="8">
        <v>35.437596669993503</v>
      </c>
      <c r="E19" s="8">
        <v>33.781329895248703</v>
      </c>
      <c r="F19" s="8">
        <v>33.781329895248703</v>
      </c>
      <c r="G19" s="8">
        <v>33.781329895248703</v>
      </c>
      <c r="H19" s="8">
        <v>33.781329895248703</v>
      </c>
      <c r="I19" s="8">
        <v>33.781329895248703</v>
      </c>
      <c r="J19" s="8">
        <v>33.781329895248703</v>
      </c>
      <c r="K19" s="8">
        <v>33.781329895248703</v>
      </c>
      <c r="L19" s="8">
        <v>33.781329895248703</v>
      </c>
      <c r="M19" s="8">
        <v>33.781329895248703</v>
      </c>
      <c r="N19" s="8">
        <v>33.781329895248703</v>
      </c>
      <c r="O19" s="8">
        <v>33.781329895248803</v>
      </c>
      <c r="P19" s="9"/>
    </row>
    <row r="20" spans="1:16" x14ac:dyDescent="0.25">
      <c r="A20" s="2" t="s">
        <v>21</v>
      </c>
      <c r="B20" s="10"/>
      <c r="C20" s="8"/>
      <c r="D20" s="8">
        <v>17.568808169728801</v>
      </c>
      <c r="E20" s="8">
        <v>23.602399197806101</v>
      </c>
      <c r="F20" s="8">
        <v>23.602399197806101</v>
      </c>
      <c r="G20" s="8">
        <v>23.602399197806101</v>
      </c>
      <c r="H20" s="8">
        <v>23.602399197806101</v>
      </c>
      <c r="I20" s="8">
        <v>23.602399197806101</v>
      </c>
      <c r="J20" s="8">
        <v>23.602399197806101</v>
      </c>
      <c r="K20" s="8">
        <v>23.602399197806101</v>
      </c>
      <c r="L20" s="8">
        <v>23.602399197806101</v>
      </c>
      <c r="M20" s="8">
        <v>24.523305126395599</v>
      </c>
      <c r="N20" s="8">
        <v>25.629673882030101</v>
      </c>
      <c r="O20" s="8">
        <v>29.281346949547999</v>
      </c>
      <c r="P20" s="9"/>
    </row>
    <row r="21" spans="1:16" x14ac:dyDescent="0.25">
      <c r="A21" s="2" t="s">
        <v>29</v>
      </c>
      <c r="B21" s="10">
        <v>13.2784605527835</v>
      </c>
      <c r="C21" s="8">
        <v>15.1857966065686</v>
      </c>
      <c r="D21" s="8">
        <v>10.694591876385299</v>
      </c>
      <c r="E21" s="8">
        <v>17.824319793975398</v>
      </c>
      <c r="F21" s="8">
        <v>17.824319793975398</v>
      </c>
      <c r="G21" s="8">
        <v>17.824319793975398</v>
      </c>
      <c r="H21" s="8">
        <v>17.824319793975398</v>
      </c>
      <c r="I21" s="8">
        <v>17.824319793975398</v>
      </c>
      <c r="J21" s="8">
        <v>17.824319793975398</v>
      </c>
      <c r="K21" s="8">
        <v>17.824319793975398</v>
      </c>
      <c r="L21" s="8">
        <v>17.824319793975398</v>
      </c>
      <c r="M21" s="8">
        <v>17.824319793975398</v>
      </c>
      <c r="N21" s="8">
        <v>17.824319793975398</v>
      </c>
      <c r="O21" s="8">
        <v>17.824319793975398</v>
      </c>
      <c r="P21" s="9"/>
    </row>
    <row r="23" spans="1:16" x14ac:dyDescent="0.25">
      <c r="B23" s="3">
        <v>2019</v>
      </c>
      <c r="C23" s="3">
        <v>2020</v>
      </c>
      <c r="D23" s="3">
        <v>2023</v>
      </c>
      <c r="E23" s="3">
        <v>2025</v>
      </c>
      <c r="F23" s="3">
        <v>2027</v>
      </c>
      <c r="G23" s="3">
        <v>2030</v>
      </c>
      <c r="H23" s="3">
        <v>2033</v>
      </c>
      <c r="I23" s="3">
        <v>2035</v>
      </c>
      <c r="J23" s="3">
        <v>2037</v>
      </c>
      <c r="K23" s="3">
        <v>2040</v>
      </c>
      <c r="L23" s="3">
        <v>2043</v>
      </c>
      <c r="M23" s="3">
        <v>2045</v>
      </c>
      <c r="N23" s="3">
        <v>2047</v>
      </c>
      <c r="O23" s="3">
        <v>2050</v>
      </c>
    </row>
    <row r="24" spans="1:16" x14ac:dyDescent="0.25">
      <c r="A24" s="6" t="s">
        <v>31</v>
      </c>
      <c r="B24" s="7">
        <f>+B16+C7</f>
        <v>323.837400520534</v>
      </c>
      <c r="C24" s="7">
        <f t="shared" ref="C24:O24" si="0">+C16+D7</f>
        <v>355.86497822804404</v>
      </c>
      <c r="D24" s="7">
        <f t="shared" si="0"/>
        <v>334.61002360618204</v>
      </c>
      <c r="E24" s="7">
        <f t="shared" si="0"/>
        <v>291.59597690729402</v>
      </c>
      <c r="F24" s="7">
        <f t="shared" si="0"/>
        <v>291.59597690729402</v>
      </c>
      <c r="G24" s="7">
        <f t="shared" si="0"/>
        <v>291.59597690729402</v>
      </c>
      <c r="H24" s="7">
        <f t="shared" si="0"/>
        <v>291.59597690729402</v>
      </c>
      <c r="I24" s="7">
        <f t="shared" si="0"/>
        <v>291.59597690729402</v>
      </c>
      <c r="J24" s="7">
        <f t="shared" si="0"/>
        <v>291.59597690729402</v>
      </c>
      <c r="K24" s="7">
        <f t="shared" si="0"/>
        <v>291.59597690729402</v>
      </c>
      <c r="L24" s="7">
        <f t="shared" si="0"/>
        <v>291.59597690729402</v>
      </c>
      <c r="M24" s="7">
        <f t="shared" si="0"/>
        <v>290.67507097870498</v>
      </c>
      <c r="N24" s="7">
        <f t="shared" si="0"/>
        <v>286.96967762148</v>
      </c>
      <c r="O24" s="7">
        <f t="shared" si="0"/>
        <v>283.33438658921301</v>
      </c>
    </row>
    <row r="25" spans="1:16" x14ac:dyDescent="0.25">
      <c r="A25" s="6" t="s">
        <v>32</v>
      </c>
      <c r="B25" s="7">
        <f>+B17+C8</f>
        <v>193.9561576746257</v>
      </c>
      <c r="C25" s="7">
        <f t="shared" ref="C25:O25" si="1">+C17+D8</f>
        <v>215.3729992983877</v>
      </c>
      <c r="D25" s="7">
        <f t="shared" si="1"/>
        <v>245.703077705342</v>
      </c>
      <c r="E25" s="7">
        <f t="shared" si="1"/>
        <v>265.92312997664402</v>
      </c>
      <c r="F25" s="7">
        <f t="shared" si="1"/>
        <v>265.92312997664402</v>
      </c>
      <c r="G25" s="7">
        <f t="shared" si="1"/>
        <v>265.92312997664402</v>
      </c>
      <c r="H25" s="7">
        <f t="shared" si="1"/>
        <v>265.92312997664402</v>
      </c>
      <c r="I25" s="7">
        <f t="shared" si="1"/>
        <v>265.92312997664402</v>
      </c>
      <c r="J25" s="7">
        <f t="shared" si="1"/>
        <v>265.92312997664402</v>
      </c>
      <c r="K25" s="7">
        <f t="shared" si="1"/>
        <v>265.92312997664402</v>
      </c>
      <c r="L25" s="7">
        <f t="shared" si="1"/>
        <v>265.92312997664402</v>
      </c>
      <c r="M25" s="7">
        <f t="shared" si="1"/>
        <v>265.92312997664402</v>
      </c>
      <c r="N25" s="7">
        <f t="shared" si="1"/>
        <v>265.92312997664402</v>
      </c>
      <c r="O25" s="7">
        <f t="shared" si="1"/>
        <v>265.90674794139397</v>
      </c>
    </row>
    <row r="26" spans="1:16" x14ac:dyDescent="0.25">
      <c r="A26" s="6" t="s">
        <v>33</v>
      </c>
      <c r="B26" s="7">
        <f>+C9+B18</f>
        <v>75.31479136586222</v>
      </c>
      <c r="C26" s="7">
        <f t="shared" ref="C26:O26" si="2">+D9+C18</f>
        <v>85.8603784027448</v>
      </c>
      <c r="D26" s="7">
        <f t="shared" si="2"/>
        <v>87.238360951917201</v>
      </c>
      <c r="E26" s="7">
        <f t="shared" si="2"/>
        <v>86.529994332506703</v>
      </c>
      <c r="F26" s="7">
        <f t="shared" si="2"/>
        <v>86.529994332506703</v>
      </c>
      <c r="G26" s="7">
        <f t="shared" si="2"/>
        <v>86.529994332506703</v>
      </c>
      <c r="H26" s="7">
        <f t="shared" si="2"/>
        <v>86.529994332506703</v>
      </c>
      <c r="I26" s="7">
        <f t="shared" si="2"/>
        <v>86.529994332506703</v>
      </c>
      <c r="J26" s="7">
        <f t="shared" si="2"/>
        <v>86.529994332506703</v>
      </c>
      <c r="K26" s="7">
        <f t="shared" si="2"/>
        <v>86.529994332506703</v>
      </c>
      <c r="L26" s="7">
        <f t="shared" si="2"/>
        <v>86.529994332506703</v>
      </c>
      <c r="M26" s="7">
        <f t="shared" si="2"/>
        <v>86.529994332506703</v>
      </c>
      <c r="N26" s="7">
        <f t="shared" si="2"/>
        <v>86.529994332506703</v>
      </c>
      <c r="O26" s="7">
        <f t="shared" si="2"/>
        <v>86.529994332506703</v>
      </c>
    </row>
    <row r="27" spans="1:16" x14ac:dyDescent="0.25">
      <c r="A27" s="6" t="s">
        <v>34</v>
      </c>
      <c r="B27" s="7">
        <f>+B19+C10</f>
        <v>51.772610549494004</v>
      </c>
      <c r="C27" s="7">
        <f t="shared" ref="C27:O27" si="3">+C19+D10</f>
        <v>57.697910946127593</v>
      </c>
      <c r="D27" s="7">
        <f t="shared" si="3"/>
        <v>46.3534999966718</v>
      </c>
      <c r="E27" s="7">
        <f t="shared" si="3"/>
        <v>51.974502106379205</v>
      </c>
      <c r="F27" s="7">
        <f t="shared" si="3"/>
        <v>51.974502106379205</v>
      </c>
      <c r="G27" s="7">
        <f t="shared" si="3"/>
        <v>51.974502106379205</v>
      </c>
      <c r="H27" s="7">
        <f t="shared" si="3"/>
        <v>51.974502106379205</v>
      </c>
      <c r="I27" s="7">
        <f t="shared" si="3"/>
        <v>51.974502106379205</v>
      </c>
      <c r="J27" s="7">
        <f t="shared" si="3"/>
        <v>51.974502106379205</v>
      </c>
      <c r="K27" s="7">
        <f t="shared" si="3"/>
        <v>51.974502106379205</v>
      </c>
      <c r="L27" s="7">
        <f t="shared" si="3"/>
        <v>51.974502106379205</v>
      </c>
      <c r="M27" s="7">
        <f t="shared" si="3"/>
        <v>51.974502106379205</v>
      </c>
      <c r="N27" s="7">
        <f t="shared" si="3"/>
        <v>51.974502106379205</v>
      </c>
      <c r="O27" s="7">
        <f t="shared" si="3"/>
        <v>51.974502106379305</v>
      </c>
    </row>
    <row r="28" spans="1:16" x14ac:dyDescent="0.25">
      <c r="A28" s="6" t="s">
        <v>21</v>
      </c>
      <c r="B28" s="7">
        <f>+C11+B20</f>
        <v>6.4628151857721097</v>
      </c>
      <c r="C28" s="7">
        <f t="shared" ref="C28:O28" si="4">+D11+C20</f>
        <v>6.8797710042090197</v>
      </c>
      <c r="D28" s="7">
        <f t="shared" si="4"/>
        <v>19.518076620921349</v>
      </c>
      <c r="E28" s="7">
        <f t="shared" si="4"/>
        <v>26.851179949793689</v>
      </c>
      <c r="F28" s="7">
        <f t="shared" si="4"/>
        <v>26.851179949793689</v>
      </c>
      <c r="G28" s="7">
        <f t="shared" si="4"/>
        <v>26.851179949793689</v>
      </c>
      <c r="H28" s="7">
        <f t="shared" si="4"/>
        <v>26.851179949793689</v>
      </c>
      <c r="I28" s="7">
        <f t="shared" si="4"/>
        <v>26.851179949793689</v>
      </c>
      <c r="J28" s="7">
        <f t="shared" si="4"/>
        <v>26.851179949793689</v>
      </c>
      <c r="K28" s="7">
        <f t="shared" si="4"/>
        <v>26.851179949793689</v>
      </c>
      <c r="L28" s="7">
        <f t="shared" si="4"/>
        <v>26.851179949793689</v>
      </c>
      <c r="M28" s="7">
        <f t="shared" si="4"/>
        <v>27.772085878383187</v>
      </c>
      <c r="N28" s="7">
        <f t="shared" si="4"/>
        <v>31.47747923560776</v>
      </c>
      <c r="O28" s="7">
        <f t="shared" si="4"/>
        <v>35.129152303125657</v>
      </c>
    </row>
    <row r="29" spans="1:16" x14ac:dyDescent="0.25">
      <c r="A29" s="6" t="s">
        <v>35</v>
      </c>
      <c r="B29" s="7">
        <f>+C12+B21</f>
        <v>24.9115278871733</v>
      </c>
      <c r="C29" s="7">
        <f t="shared" ref="C29:O29" si="5">+D12+C21</f>
        <v>27.5693844141448</v>
      </c>
      <c r="D29" s="7">
        <f t="shared" si="5"/>
        <v>15.567763004366679</v>
      </c>
      <c r="E29" s="7">
        <f t="shared" si="5"/>
        <v>25.946271673944381</v>
      </c>
      <c r="F29" s="7">
        <f t="shared" si="5"/>
        <v>25.946271673944381</v>
      </c>
      <c r="G29" s="7">
        <f t="shared" si="5"/>
        <v>25.946271673944381</v>
      </c>
      <c r="H29" s="7">
        <f t="shared" si="5"/>
        <v>25.946271673944381</v>
      </c>
      <c r="I29" s="7">
        <f t="shared" si="5"/>
        <v>25.946271673944381</v>
      </c>
      <c r="J29" s="7">
        <f t="shared" si="5"/>
        <v>25.946271673944381</v>
      </c>
      <c r="K29" s="7">
        <f t="shared" si="5"/>
        <v>25.946271673944381</v>
      </c>
      <c r="L29" s="7">
        <f t="shared" si="5"/>
        <v>25.946271673944381</v>
      </c>
      <c r="M29" s="7">
        <f t="shared" si="5"/>
        <v>25.946271673944381</v>
      </c>
      <c r="N29" s="7">
        <f t="shared" si="5"/>
        <v>25.946271673944381</v>
      </c>
      <c r="O29" s="7">
        <f t="shared" si="5"/>
        <v>25.946271673944381</v>
      </c>
    </row>
    <row r="32" spans="1:16" x14ac:dyDescent="0.25">
      <c r="B32" t="s">
        <v>36</v>
      </c>
      <c r="C32" s="3">
        <v>2019</v>
      </c>
      <c r="D32" s="3">
        <v>2020</v>
      </c>
      <c r="E32" s="3">
        <v>2023</v>
      </c>
      <c r="F32" s="3">
        <v>2025</v>
      </c>
      <c r="G32" s="3">
        <v>2027</v>
      </c>
      <c r="H32" s="3">
        <v>2030</v>
      </c>
      <c r="I32" s="3">
        <v>2033</v>
      </c>
      <c r="J32" s="3">
        <v>2035</v>
      </c>
      <c r="K32" s="3">
        <v>2037</v>
      </c>
      <c r="L32" s="3">
        <v>2040</v>
      </c>
      <c r="M32" s="3">
        <v>2043</v>
      </c>
      <c r="N32" s="3">
        <v>2045</v>
      </c>
      <c r="O32" s="3">
        <v>2047</v>
      </c>
      <c r="P32" s="3">
        <v>2050</v>
      </c>
    </row>
    <row r="33" spans="1:16" x14ac:dyDescent="0.25">
      <c r="A33" s="6" t="s">
        <v>31</v>
      </c>
      <c r="B33">
        <v>5.67</v>
      </c>
      <c r="C33">
        <f>+$B33*B24</f>
        <v>1836.1580609514278</v>
      </c>
      <c r="D33">
        <f t="shared" ref="D33:P33" si="6">+$B33*C24</f>
        <v>2017.7544265530096</v>
      </c>
      <c r="E33">
        <f t="shared" si="6"/>
        <v>1897.2388338470521</v>
      </c>
      <c r="F33">
        <f t="shared" si="6"/>
        <v>1653.349189064357</v>
      </c>
      <c r="G33">
        <f t="shared" si="6"/>
        <v>1653.349189064357</v>
      </c>
      <c r="H33">
        <f t="shared" si="6"/>
        <v>1653.349189064357</v>
      </c>
      <c r="I33">
        <f t="shared" si="6"/>
        <v>1653.349189064357</v>
      </c>
      <c r="J33">
        <f t="shared" si="6"/>
        <v>1653.349189064357</v>
      </c>
      <c r="K33">
        <f t="shared" si="6"/>
        <v>1653.349189064357</v>
      </c>
      <c r="L33">
        <f t="shared" si="6"/>
        <v>1653.349189064357</v>
      </c>
      <c r="M33">
        <f t="shared" si="6"/>
        <v>1653.349189064357</v>
      </c>
      <c r="N33">
        <f t="shared" si="6"/>
        <v>1648.1276524492573</v>
      </c>
      <c r="O33">
        <f t="shared" si="6"/>
        <v>1627.1180721137916</v>
      </c>
      <c r="P33">
        <f t="shared" si="6"/>
        <v>1606.5059719608378</v>
      </c>
    </row>
    <row r="34" spans="1:16" x14ac:dyDescent="0.25">
      <c r="A34" s="6" t="s">
        <v>32</v>
      </c>
      <c r="B34">
        <v>5.33</v>
      </c>
      <c r="C34">
        <f t="shared" ref="C34:P38" si="7">+$B34*B25</f>
        <v>1033.7863204057551</v>
      </c>
      <c r="D34">
        <f t="shared" si="7"/>
        <v>1147.9380862604064</v>
      </c>
      <c r="E34">
        <f t="shared" si="7"/>
        <v>1309.5974041694728</v>
      </c>
      <c r="F34">
        <f t="shared" si="7"/>
        <v>1417.3702827755126</v>
      </c>
      <c r="G34">
        <f t="shared" si="7"/>
        <v>1417.3702827755126</v>
      </c>
      <c r="H34">
        <f t="shared" si="7"/>
        <v>1417.3702827755126</v>
      </c>
      <c r="I34">
        <f t="shared" si="7"/>
        <v>1417.3702827755126</v>
      </c>
      <c r="J34">
        <f t="shared" si="7"/>
        <v>1417.3702827755126</v>
      </c>
      <c r="K34">
        <f t="shared" si="7"/>
        <v>1417.3702827755126</v>
      </c>
      <c r="L34">
        <f t="shared" si="7"/>
        <v>1417.3702827755126</v>
      </c>
      <c r="M34">
        <f t="shared" si="7"/>
        <v>1417.3702827755126</v>
      </c>
      <c r="N34">
        <f t="shared" si="7"/>
        <v>1417.3702827755126</v>
      </c>
      <c r="O34">
        <f t="shared" si="7"/>
        <v>1417.3702827755126</v>
      </c>
      <c r="P34">
        <f t="shared" si="7"/>
        <v>1417.2829665276299</v>
      </c>
    </row>
    <row r="35" spans="1:16" x14ac:dyDescent="0.25">
      <c r="A35" s="6" t="s">
        <v>33</v>
      </c>
      <c r="B35">
        <v>5.46</v>
      </c>
      <c r="C35">
        <f t="shared" si="7"/>
        <v>411.21876085760772</v>
      </c>
      <c r="D35">
        <f t="shared" si="7"/>
        <v>468.79766607898659</v>
      </c>
      <c r="E35">
        <f t="shared" si="7"/>
        <v>476.32145079746789</v>
      </c>
      <c r="F35">
        <f t="shared" si="7"/>
        <v>472.45376905548659</v>
      </c>
      <c r="G35">
        <f t="shared" si="7"/>
        <v>472.45376905548659</v>
      </c>
      <c r="H35">
        <f t="shared" si="7"/>
        <v>472.45376905548659</v>
      </c>
      <c r="I35">
        <f t="shared" si="7"/>
        <v>472.45376905548659</v>
      </c>
      <c r="J35">
        <f t="shared" si="7"/>
        <v>472.45376905548659</v>
      </c>
      <c r="K35">
        <f t="shared" si="7"/>
        <v>472.45376905548659</v>
      </c>
      <c r="L35">
        <f t="shared" si="7"/>
        <v>472.45376905548659</v>
      </c>
      <c r="M35">
        <f t="shared" si="7"/>
        <v>472.45376905548659</v>
      </c>
      <c r="N35">
        <f t="shared" si="7"/>
        <v>472.45376905548659</v>
      </c>
      <c r="O35">
        <f t="shared" si="7"/>
        <v>472.45376905548659</v>
      </c>
      <c r="P35">
        <f t="shared" si="7"/>
        <v>472.45376905548659</v>
      </c>
    </row>
    <row r="36" spans="1:16" x14ac:dyDescent="0.25">
      <c r="A36" s="6" t="s">
        <v>34</v>
      </c>
      <c r="B36">
        <v>4.71</v>
      </c>
      <c r="C36">
        <f t="shared" si="7"/>
        <v>243.84899568811676</v>
      </c>
      <c r="D36">
        <f t="shared" si="7"/>
        <v>271.75716055626094</v>
      </c>
      <c r="E36">
        <f t="shared" si="7"/>
        <v>218.32498498432417</v>
      </c>
      <c r="F36">
        <f t="shared" si="7"/>
        <v>244.79990492104605</v>
      </c>
      <c r="G36">
        <f t="shared" si="7"/>
        <v>244.79990492104605</v>
      </c>
      <c r="H36">
        <f t="shared" si="7"/>
        <v>244.79990492104605</v>
      </c>
      <c r="I36">
        <f>+$B36*H27</f>
        <v>244.79990492104605</v>
      </c>
      <c r="J36">
        <f t="shared" si="7"/>
        <v>244.79990492104605</v>
      </c>
      <c r="K36">
        <f t="shared" si="7"/>
        <v>244.79990492104605</v>
      </c>
      <c r="L36">
        <f t="shared" si="7"/>
        <v>244.79990492104605</v>
      </c>
      <c r="M36">
        <f t="shared" si="7"/>
        <v>244.79990492104605</v>
      </c>
      <c r="N36">
        <f t="shared" si="7"/>
        <v>244.79990492104605</v>
      </c>
      <c r="O36">
        <f t="shared" si="7"/>
        <v>244.79990492104605</v>
      </c>
      <c r="P36">
        <f t="shared" si="7"/>
        <v>244.79990492104653</v>
      </c>
    </row>
    <row r="37" spans="1:16" x14ac:dyDescent="0.25">
      <c r="A37" s="6" t="s">
        <v>21</v>
      </c>
      <c r="B37">
        <v>4.0599999999999996</v>
      </c>
      <c r="C37">
        <f t="shared" si="7"/>
        <v>26.239029654234763</v>
      </c>
      <c r="D37">
        <f t="shared" si="7"/>
        <v>27.931870277088617</v>
      </c>
      <c r="E37">
        <f t="shared" si="7"/>
        <v>79.243391080940668</v>
      </c>
      <c r="F37">
        <f t="shared" si="7"/>
        <v>109.01579059616236</v>
      </c>
      <c r="G37">
        <f t="shared" si="7"/>
        <v>109.01579059616236</v>
      </c>
      <c r="H37">
        <f t="shared" si="7"/>
        <v>109.01579059616236</v>
      </c>
      <c r="I37">
        <f t="shared" si="7"/>
        <v>109.01579059616236</v>
      </c>
      <c r="J37">
        <f t="shared" si="7"/>
        <v>109.01579059616236</v>
      </c>
      <c r="K37">
        <f t="shared" si="7"/>
        <v>109.01579059616236</v>
      </c>
      <c r="L37">
        <f t="shared" si="7"/>
        <v>109.01579059616236</v>
      </c>
      <c r="M37">
        <f t="shared" si="7"/>
        <v>109.01579059616236</v>
      </c>
      <c r="N37">
        <f t="shared" si="7"/>
        <v>112.75466866623573</v>
      </c>
      <c r="O37">
        <f t="shared" si="7"/>
        <v>127.79856569656749</v>
      </c>
      <c r="P37">
        <f t="shared" si="7"/>
        <v>142.62435835069016</v>
      </c>
    </row>
    <row r="38" spans="1:16" x14ac:dyDescent="0.25">
      <c r="A38" s="6" t="s">
        <v>35</v>
      </c>
      <c r="B38">
        <v>4.1867999999999999</v>
      </c>
      <c r="C38">
        <f t="shared" si="7"/>
        <v>104.29958495801716</v>
      </c>
      <c r="D38">
        <f t="shared" si="7"/>
        <v>115.42749866514144</v>
      </c>
      <c r="E38">
        <f t="shared" si="7"/>
        <v>65.179110146682405</v>
      </c>
      <c r="F38">
        <f t="shared" si="7"/>
        <v>108.63185024447033</v>
      </c>
      <c r="G38">
        <f t="shared" si="7"/>
        <v>108.63185024447033</v>
      </c>
      <c r="H38">
        <f t="shared" si="7"/>
        <v>108.63185024447033</v>
      </c>
      <c r="I38">
        <f t="shared" si="7"/>
        <v>108.63185024447033</v>
      </c>
      <c r="J38">
        <f t="shared" si="7"/>
        <v>108.63185024447033</v>
      </c>
      <c r="K38">
        <f t="shared" si="7"/>
        <v>108.63185024447033</v>
      </c>
      <c r="L38">
        <f t="shared" si="7"/>
        <v>108.63185024447033</v>
      </c>
      <c r="M38">
        <f t="shared" si="7"/>
        <v>108.63185024447033</v>
      </c>
      <c r="N38">
        <f t="shared" si="7"/>
        <v>108.63185024447033</v>
      </c>
      <c r="O38">
        <f t="shared" si="7"/>
        <v>108.63185024447033</v>
      </c>
      <c r="P38">
        <f t="shared" si="7"/>
        <v>108.63185024447033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63D0-8F1A-4E67-A8B8-09ED2D2605AC}">
  <dimension ref="A3:R48"/>
  <sheetViews>
    <sheetView tabSelected="1" topLeftCell="A39" zoomScale="130" zoomScaleNormal="130" workbookViewId="0">
      <selection activeCell="C39" sqref="C39:N46"/>
    </sheetView>
  </sheetViews>
  <sheetFormatPr baseColWidth="10" defaultRowHeight="15" x14ac:dyDescent="0.25"/>
  <sheetData>
    <row r="3" spans="3:18" x14ac:dyDescent="0.25">
      <c r="C3" t="s">
        <v>37</v>
      </c>
      <c r="D3" t="s">
        <v>38</v>
      </c>
    </row>
    <row r="4" spans="3:18" x14ac:dyDescent="0.25">
      <c r="C4" t="s">
        <v>5</v>
      </c>
      <c r="D4" t="s">
        <v>10</v>
      </c>
      <c r="E4">
        <v>2019</v>
      </c>
      <c r="F4">
        <v>2020</v>
      </c>
      <c r="G4">
        <v>2023</v>
      </c>
      <c r="H4">
        <v>2025</v>
      </c>
      <c r="I4">
        <v>2027</v>
      </c>
      <c r="J4">
        <v>2030</v>
      </c>
      <c r="K4">
        <v>2033</v>
      </c>
      <c r="L4">
        <v>2035</v>
      </c>
      <c r="M4">
        <v>2037</v>
      </c>
      <c r="N4">
        <v>2040</v>
      </c>
      <c r="O4">
        <v>2043</v>
      </c>
      <c r="P4">
        <v>2045</v>
      </c>
      <c r="Q4">
        <v>2047</v>
      </c>
      <c r="R4">
        <v>2050</v>
      </c>
    </row>
    <row r="5" spans="3:18" x14ac:dyDescent="0.25">
      <c r="C5" t="s">
        <v>6</v>
      </c>
      <c r="D5" t="s">
        <v>11</v>
      </c>
      <c r="E5">
        <v>574.73889999999994</v>
      </c>
      <c r="F5">
        <v>589.86</v>
      </c>
      <c r="G5">
        <v>635.56979999999999</v>
      </c>
      <c r="H5">
        <v>666.04300000000001</v>
      </c>
      <c r="I5">
        <v>687.33327999999995</v>
      </c>
      <c r="J5">
        <v>719.26869999999997</v>
      </c>
      <c r="K5">
        <v>742.00720000000001</v>
      </c>
      <c r="L5">
        <v>757.1662</v>
      </c>
      <c r="M5">
        <v>772.19191999999998</v>
      </c>
      <c r="N5">
        <v>794.73050000000001</v>
      </c>
      <c r="O5">
        <v>815.70601999999997</v>
      </c>
      <c r="P5">
        <v>829.68970000000002</v>
      </c>
      <c r="Q5">
        <v>846.24694</v>
      </c>
      <c r="R5">
        <v>871.08280000000002</v>
      </c>
    </row>
    <row r="6" spans="3:18" x14ac:dyDescent="0.25">
      <c r="C6" t="s">
        <v>8</v>
      </c>
      <c r="D6" t="s">
        <v>39</v>
      </c>
      <c r="E6">
        <v>0.52449999999999997</v>
      </c>
      <c r="F6">
        <v>0.52939999999999998</v>
      </c>
      <c r="G6">
        <v>0.60914356970176398</v>
      </c>
      <c r="H6">
        <v>0.66539999999999999</v>
      </c>
      <c r="I6">
        <v>0.72173095747302596</v>
      </c>
      <c r="J6">
        <v>0.81030000000000102</v>
      </c>
      <c r="K6">
        <v>0.90518486270350795</v>
      </c>
      <c r="L6">
        <v>0.970799999999998</v>
      </c>
      <c r="M6">
        <v>1.04142103674178</v>
      </c>
      <c r="N6">
        <v>1.1511</v>
      </c>
      <c r="O6">
        <v>1.26280584955453</v>
      </c>
      <c r="P6">
        <v>1.3395999999999999</v>
      </c>
      <c r="Q6">
        <v>1.4139621671091001</v>
      </c>
      <c r="R6">
        <v>1.5289999999999999</v>
      </c>
    </row>
    <row r="7" spans="3:18" x14ac:dyDescent="0.25">
      <c r="C7" t="s">
        <v>8</v>
      </c>
      <c r="D7" t="s">
        <v>40</v>
      </c>
      <c r="E7">
        <v>244.58779999999999</v>
      </c>
      <c r="F7">
        <v>252.96279999999999</v>
      </c>
      <c r="G7">
        <v>273.05235937860601</v>
      </c>
      <c r="H7">
        <v>286.48430000000002</v>
      </c>
      <c r="I7">
        <v>295.00921462298601</v>
      </c>
      <c r="J7">
        <v>307.72309999999999</v>
      </c>
      <c r="K7">
        <v>312.49187879410601</v>
      </c>
      <c r="L7">
        <v>315.50220000000002</v>
      </c>
      <c r="M7">
        <v>314.78332823292601</v>
      </c>
      <c r="N7">
        <v>313.19569999999999</v>
      </c>
      <c r="O7">
        <v>305.274561073526</v>
      </c>
      <c r="P7">
        <v>299.53129999999999</v>
      </c>
      <c r="Q7">
        <v>293.721242032578</v>
      </c>
      <c r="R7">
        <v>284.1413</v>
      </c>
    </row>
    <row r="8" spans="3:18" x14ac:dyDescent="0.25">
      <c r="C8" t="s">
        <v>8</v>
      </c>
      <c r="D8" t="s">
        <v>41</v>
      </c>
      <c r="E8">
        <v>14.3366332761608</v>
      </c>
      <c r="F8">
        <v>14.7287341880987</v>
      </c>
      <c r="G8">
        <v>15.7255547191834</v>
      </c>
      <c r="H8">
        <v>16.3785508646647</v>
      </c>
      <c r="I8">
        <v>16.680984691981301</v>
      </c>
      <c r="J8">
        <v>17.108951750749998</v>
      </c>
      <c r="K8">
        <v>17.1853020012813</v>
      </c>
      <c r="L8">
        <v>17.220385437793901</v>
      </c>
      <c r="M8">
        <v>17.1892400159646</v>
      </c>
      <c r="N8">
        <v>17.115313133990899</v>
      </c>
      <c r="O8">
        <v>17.013675824516199</v>
      </c>
      <c r="P8">
        <v>16.9301069925686</v>
      </c>
      <c r="Q8">
        <v>16.916396798609501</v>
      </c>
      <c r="R8">
        <v>16.870036865497202</v>
      </c>
    </row>
    <row r="9" spans="3:18" x14ac:dyDescent="0.25">
      <c r="C9" t="s">
        <v>8</v>
      </c>
      <c r="D9" t="s">
        <v>42</v>
      </c>
      <c r="E9">
        <v>20.912099999999999</v>
      </c>
      <c r="F9">
        <v>20.1708</v>
      </c>
      <c r="G9">
        <v>19.303164149204299</v>
      </c>
      <c r="H9">
        <v>18.5305</v>
      </c>
      <c r="I9">
        <v>19.540341415201102</v>
      </c>
      <c r="J9">
        <v>21.1036</v>
      </c>
      <c r="K9">
        <v>26.5552540342699</v>
      </c>
      <c r="L9">
        <v>30.352599999999999</v>
      </c>
      <c r="M9">
        <v>38.039885974218599</v>
      </c>
      <c r="N9">
        <v>50.087800000000001</v>
      </c>
      <c r="O9">
        <v>67.036431698868398</v>
      </c>
      <c r="P9">
        <v>78.781999999999996</v>
      </c>
      <c r="Q9">
        <v>92.232511530638902</v>
      </c>
      <c r="R9">
        <v>113.27979999999999</v>
      </c>
    </row>
    <row r="10" spans="3:18" x14ac:dyDescent="0.25">
      <c r="C10" t="s">
        <v>8</v>
      </c>
      <c r="D10" t="s">
        <v>43</v>
      </c>
      <c r="E10">
        <v>234.50266672383901</v>
      </c>
      <c r="F10">
        <v>240.91476581190099</v>
      </c>
      <c r="G10">
        <v>257.221426788933</v>
      </c>
      <c r="H10">
        <v>267.90374913533498</v>
      </c>
      <c r="I10">
        <v>272.86936265641998</v>
      </c>
      <c r="J10">
        <v>279.81204824924998</v>
      </c>
      <c r="K10">
        <v>281.06073491905602</v>
      </c>
      <c r="L10">
        <v>281.63451456220599</v>
      </c>
      <c r="M10">
        <v>281.12514003110499</v>
      </c>
      <c r="N10">
        <v>279.91608686600898</v>
      </c>
      <c r="O10">
        <v>278.25383752677499</v>
      </c>
      <c r="P10">
        <v>276.88709300743102</v>
      </c>
      <c r="Q10">
        <v>276.66286667787699</v>
      </c>
      <c r="R10">
        <v>275.90466313450298</v>
      </c>
    </row>
    <row r="11" spans="3:18" x14ac:dyDescent="0.25">
      <c r="C11" t="s">
        <v>8</v>
      </c>
      <c r="D11" t="s">
        <v>44</v>
      </c>
      <c r="E11">
        <v>0.74470000000000003</v>
      </c>
      <c r="F11">
        <v>0.87270000000000303</v>
      </c>
      <c r="G11">
        <v>0.98698305530189501</v>
      </c>
      <c r="H11">
        <v>1.0669</v>
      </c>
      <c r="I11">
        <v>1.1460471601116</v>
      </c>
      <c r="J11">
        <v>1.27</v>
      </c>
      <c r="K11">
        <v>1.40263062551976</v>
      </c>
      <c r="L11">
        <v>1.4942</v>
      </c>
      <c r="M11">
        <v>1.59278791036748</v>
      </c>
      <c r="N11">
        <v>1.7457</v>
      </c>
      <c r="O11">
        <v>1.91577427045639</v>
      </c>
      <c r="P11">
        <v>2.0327000000000002</v>
      </c>
      <c r="Q11">
        <v>2.1584013805936602</v>
      </c>
      <c r="R11">
        <v>2.3532000000000002</v>
      </c>
    </row>
    <row r="12" spans="3:18" x14ac:dyDescent="0.25">
      <c r="C12" t="s">
        <v>8</v>
      </c>
      <c r="D12" t="s">
        <v>45</v>
      </c>
      <c r="E12">
        <v>59.130499999999898</v>
      </c>
      <c r="F12">
        <v>59.680799999999799</v>
      </c>
      <c r="G12">
        <v>68.671168339069794</v>
      </c>
      <c r="H12">
        <v>75.013600000000295</v>
      </c>
      <c r="I12">
        <v>81.365598495827101</v>
      </c>
      <c r="J12">
        <v>91.352899999999806</v>
      </c>
      <c r="K12">
        <v>102.048708089318</v>
      </c>
      <c r="L12">
        <v>109.4451</v>
      </c>
      <c r="M12">
        <v>117.40329100354001</v>
      </c>
      <c r="N12">
        <v>129.7628</v>
      </c>
      <c r="O12">
        <v>142.357107831978</v>
      </c>
      <c r="P12">
        <v>151.0153</v>
      </c>
      <c r="Q12">
        <v>159.39734706166701</v>
      </c>
      <c r="R12">
        <v>172.36429999999999</v>
      </c>
    </row>
    <row r="13" spans="3:18" x14ac:dyDescent="0.25">
      <c r="C13" t="s">
        <v>8</v>
      </c>
      <c r="D13" t="s">
        <v>46</v>
      </c>
      <c r="J13">
        <v>8.78000000000001E-2</v>
      </c>
      <c r="K13">
        <v>0.357506673746532</v>
      </c>
      <c r="L13">
        <v>0.5464</v>
      </c>
      <c r="M13">
        <v>1.0168257951361099</v>
      </c>
      <c r="N13">
        <v>1.756</v>
      </c>
      <c r="O13">
        <v>2.59182592432543</v>
      </c>
      <c r="P13">
        <v>3.1716000000000002</v>
      </c>
      <c r="Q13">
        <v>3.74421235092646</v>
      </c>
      <c r="R13">
        <v>4.6405000000000003</v>
      </c>
    </row>
    <row r="14" spans="3:18" x14ac:dyDescent="0.25">
      <c r="C14" t="s">
        <v>9</v>
      </c>
      <c r="D14" t="s">
        <v>47</v>
      </c>
      <c r="E14">
        <f>+E15/1000</f>
        <v>42.263163931898895</v>
      </c>
      <c r="F14">
        <f t="shared" ref="F14:R14" si="0">+F15/1000</f>
        <v>43.386999243704203</v>
      </c>
      <c r="G14">
        <f t="shared" si="0"/>
        <v>46.863889058877696</v>
      </c>
      <c r="H14">
        <f t="shared" si="0"/>
        <v>49.1909827159703</v>
      </c>
      <c r="I14">
        <f t="shared" si="0"/>
        <v>50.823741116595997</v>
      </c>
      <c r="J14">
        <f t="shared" si="0"/>
        <v>53.277965892608805</v>
      </c>
      <c r="K14">
        <f t="shared" si="0"/>
        <v>54.998950126702198</v>
      </c>
      <c r="L14">
        <f t="shared" si="0"/>
        <v>56.147522184103799</v>
      </c>
      <c r="M14">
        <f t="shared" si="0"/>
        <v>57.2147015306372</v>
      </c>
      <c r="N14">
        <f t="shared" si="0"/>
        <v>58.812037321822302</v>
      </c>
      <c r="O14">
        <f t="shared" si="0"/>
        <v>60.1984088808588</v>
      </c>
      <c r="P14">
        <f t="shared" si="0"/>
        <v>61.117917416987801</v>
      </c>
      <c r="Q14">
        <f t="shared" si="0"/>
        <v>62.188056079698299</v>
      </c>
      <c r="R14">
        <f t="shared" si="0"/>
        <v>63.782293188261399</v>
      </c>
    </row>
    <row r="15" spans="3:18" x14ac:dyDescent="0.25">
      <c r="E15">
        <v>42263.163931898896</v>
      </c>
      <c r="F15">
        <v>43386.999243704202</v>
      </c>
      <c r="G15">
        <v>46863.889058877699</v>
      </c>
      <c r="H15">
        <v>49190.982715970298</v>
      </c>
      <c r="I15">
        <v>50823.741116596</v>
      </c>
      <c r="J15">
        <v>53277.965892608801</v>
      </c>
      <c r="K15">
        <v>54998.950126702199</v>
      </c>
      <c r="L15">
        <v>56147.5221841038</v>
      </c>
      <c r="M15">
        <v>57214.701530637198</v>
      </c>
      <c r="N15">
        <v>58812.037321822303</v>
      </c>
      <c r="O15">
        <v>60198.408880858799</v>
      </c>
      <c r="P15">
        <v>61117.917416987802</v>
      </c>
      <c r="Q15">
        <v>62188.056079698297</v>
      </c>
      <c r="R15">
        <v>63782.293188261399</v>
      </c>
    </row>
    <row r="36" spans="1:14" x14ac:dyDescent="0.25">
      <c r="A36" t="s">
        <v>37</v>
      </c>
      <c r="B36" t="s">
        <v>48</v>
      </c>
    </row>
    <row r="37" spans="1:14" x14ac:dyDescent="0.25">
      <c r="A37" t="s">
        <v>5</v>
      </c>
      <c r="B37" t="s">
        <v>10</v>
      </c>
      <c r="C37">
        <v>2023</v>
      </c>
      <c r="D37">
        <v>2025</v>
      </c>
      <c r="E37">
        <v>2027</v>
      </c>
      <c r="F37">
        <v>2030</v>
      </c>
      <c r="G37">
        <v>2033</v>
      </c>
      <c r="H37">
        <v>2035</v>
      </c>
      <c r="I37">
        <v>2037</v>
      </c>
      <c r="J37">
        <v>2040</v>
      </c>
      <c r="K37">
        <v>2043</v>
      </c>
      <c r="L37">
        <v>2045</v>
      </c>
      <c r="M37">
        <v>2047</v>
      </c>
      <c r="N37">
        <v>2050</v>
      </c>
    </row>
    <row r="38" spans="1:14" x14ac:dyDescent="0.25">
      <c r="A38" t="s">
        <v>6</v>
      </c>
      <c r="B38" t="s">
        <v>11</v>
      </c>
      <c r="C38">
        <v>619.81352000000004</v>
      </c>
      <c r="D38">
        <v>648.25800000000004</v>
      </c>
      <c r="E38">
        <v>665.63012000000003</v>
      </c>
      <c r="F38">
        <v>691.68830000000003</v>
      </c>
      <c r="G38">
        <v>696.84788000000003</v>
      </c>
      <c r="H38">
        <v>700.2876</v>
      </c>
      <c r="I38">
        <v>698.85735999999997</v>
      </c>
      <c r="J38">
        <v>696.71199999999999</v>
      </c>
      <c r="K38">
        <v>692.39571999999998</v>
      </c>
      <c r="L38">
        <v>689.51819999999998</v>
      </c>
      <c r="M38">
        <v>690.91956000000005</v>
      </c>
      <c r="N38">
        <v>693.02160000000003</v>
      </c>
    </row>
    <row r="39" spans="1:14" x14ac:dyDescent="0.25">
      <c r="A39" t="s">
        <v>8</v>
      </c>
      <c r="B39" t="s">
        <v>39</v>
      </c>
    </row>
    <row r="40" spans="1:14" x14ac:dyDescent="0.25">
      <c r="A40" t="s">
        <v>8</v>
      </c>
      <c r="B40" t="s">
        <v>40</v>
      </c>
      <c r="C40">
        <v>273.38500913635602</v>
      </c>
      <c r="D40">
        <v>286.93169999999998</v>
      </c>
      <c r="E40">
        <v>294.69638644709698</v>
      </c>
      <c r="F40">
        <v>306.35079999999999</v>
      </c>
      <c r="G40">
        <v>302.643235433168</v>
      </c>
      <c r="H40">
        <v>293.83956295342603</v>
      </c>
      <c r="I40">
        <v>284.32068837255798</v>
      </c>
      <c r="J40">
        <v>277.929708395874</v>
      </c>
      <c r="K40">
        <v>269.068292242599</v>
      </c>
      <c r="L40">
        <v>256.04120000000103</v>
      </c>
      <c r="M40">
        <v>241.99248470265201</v>
      </c>
      <c r="N40">
        <v>220.80860000000001</v>
      </c>
    </row>
    <row r="41" spans="1:14" x14ac:dyDescent="0.25">
      <c r="A41" t="s">
        <v>8</v>
      </c>
      <c r="B41" t="s">
        <v>41</v>
      </c>
      <c r="C41">
        <v>15.6888175423558</v>
      </c>
      <c r="D41">
        <v>16.3237357933141</v>
      </c>
      <c r="E41">
        <v>16.517910101649001</v>
      </c>
      <c r="F41">
        <v>16.785362475347199</v>
      </c>
      <c r="G41">
        <v>16.015149136813601</v>
      </c>
      <c r="H41">
        <v>15.494307069929199</v>
      </c>
      <c r="I41">
        <v>14.5926645620734</v>
      </c>
      <c r="J41">
        <v>10.8655916041265</v>
      </c>
    </row>
    <row r="42" spans="1:14" x14ac:dyDescent="0.25">
      <c r="A42" t="s">
        <v>8</v>
      </c>
      <c r="B42" t="s">
        <v>42</v>
      </c>
      <c r="C42">
        <v>19.5448879881301</v>
      </c>
      <c r="D42">
        <v>18.9406</v>
      </c>
      <c r="E42">
        <v>20.673818276344999</v>
      </c>
      <c r="F42">
        <v>23.393599999999999</v>
      </c>
      <c r="G42">
        <v>33.928081967545303</v>
      </c>
      <c r="H42">
        <v>41.036299999999997</v>
      </c>
      <c r="I42">
        <v>55.1856731849456</v>
      </c>
      <c r="J42">
        <v>76.300500000000198</v>
      </c>
      <c r="K42">
        <v>102.949956673527</v>
      </c>
      <c r="L42">
        <v>120.5284</v>
      </c>
      <c r="M42">
        <v>139.803303672776</v>
      </c>
      <c r="N42">
        <v>168.8604</v>
      </c>
    </row>
    <row r="43" spans="1:14" x14ac:dyDescent="0.25">
      <c r="A43" t="s">
        <v>8</v>
      </c>
      <c r="B43" t="s">
        <v>43</v>
      </c>
      <c r="C43">
        <v>256.62062757214301</v>
      </c>
      <c r="D43">
        <v>267.00716420668601</v>
      </c>
      <c r="E43">
        <v>270.19283704870099</v>
      </c>
      <c r="F43">
        <v>274.51983752465298</v>
      </c>
      <c r="G43">
        <v>265.247593056288</v>
      </c>
      <c r="H43">
        <v>265.25562997664503</v>
      </c>
      <c r="I43">
        <v>253.25155027370201</v>
      </c>
      <c r="J43">
        <v>229.89580000000001</v>
      </c>
      <c r="K43">
        <v>206.27081622226601</v>
      </c>
      <c r="L43">
        <v>190.6746</v>
      </c>
      <c r="M43">
        <v>176.99579511587999</v>
      </c>
      <c r="N43">
        <v>156.3706</v>
      </c>
    </row>
    <row r="44" spans="1:14" x14ac:dyDescent="0.25">
      <c r="A44" t="s">
        <v>8</v>
      </c>
      <c r="B44" t="s">
        <v>44</v>
      </c>
      <c r="C44">
        <v>1.0194897670598599</v>
      </c>
      <c r="D44">
        <v>1.1032</v>
      </c>
      <c r="E44">
        <v>1.1871508455747199</v>
      </c>
      <c r="F44">
        <v>1.3184</v>
      </c>
      <c r="G44">
        <v>1.4732044119771099</v>
      </c>
      <c r="H44">
        <v>1.5775999999999999</v>
      </c>
      <c r="I44">
        <v>1.7028343367611301</v>
      </c>
      <c r="J44">
        <v>1.8896999999999999</v>
      </c>
      <c r="K44">
        <v>2.11623008737388</v>
      </c>
      <c r="L44">
        <v>2.2656000000000001</v>
      </c>
      <c r="M44">
        <v>2.4461846017729498</v>
      </c>
      <c r="N44">
        <v>2.7183999999999999</v>
      </c>
    </row>
    <row r="45" spans="1:14" x14ac:dyDescent="0.25">
      <c r="A45" t="s">
        <v>8</v>
      </c>
      <c r="B45" t="s">
        <v>45</v>
      </c>
      <c r="C45">
        <v>53.554687993956001</v>
      </c>
      <c r="D45">
        <v>57.951599999999999</v>
      </c>
      <c r="E45">
        <v>62.3620172806325</v>
      </c>
      <c r="F45">
        <v>69.257299999999901</v>
      </c>
      <c r="G45">
        <v>77.390742491959202</v>
      </c>
      <c r="H45">
        <v>82.875699999999895</v>
      </c>
      <c r="I45">
        <v>89.454294644715802</v>
      </c>
      <c r="J45">
        <v>99.270399999999995</v>
      </c>
      <c r="K45">
        <v>111.168864579941</v>
      </c>
      <c r="L45">
        <v>119.0145</v>
      </c>
      <c r="M45">
        <v>128.50272909704699</v>
      </c>
      <c r="N45">
        <v>142.80539999999999</v>
      </c>
    </row>
    <row r="46" spans="1:14" x14ac:dyDescent="0.25">
      <c r="A46" t="s">
        <v>8</v>
      </c>
      <c r="B46" t="s">
        <v>46</v>
      </c>
      <c r="F46">
        <v>6.3E-2</v>
      </c>
      <c r="G46">
        <v>0.149873502249185</v>
      </c>
      <c r="H46">
        <v>0.20849999999999999</v>
      </c>
      <c r="I46">
        <v>0.34965462524351898</v>
      </c>
      <c r="J46">
        <v>0.56030000000000002</v>
      </c>
      <c r="K46">
        <v>0.82156019429309901</v>
      </c>
      <c r="L46">
        <v>0.99389999999999601</v>
      </c>
      <c r="M46">
        <v>1.1790628098721401</v>
      </c>
      <c r="N46">
        <v>1.4581999999999999</v>
      </c>
    </row>
    <row r="47" spans="1:14" x14ac:dyDescent="0.25">
      <c r="A47" t="s">
        <v>9</v>
      </c>
      <c r="B47" t="s">
        <v>47</v>
      </c>
      <c r="C47">
        <v>45499.614491168097</v>
      </c>
      <c r="D47">
        <v>47649.123480408001</v>
      </c>
      <c r="E47">
        <v>48959.434953139396</v>
      </c>
      <c r="F47">
        <v>50926.791318699601</v>
      </c>
      <c r="G47">
        <v>51256.133518664203</v>
      </c>
      <c r="H47">
        <v>51437.755691497499</v>
      </c>
      <c r="I47">
        <v>51194.722289022997</v>
      </c>
      <c r="J47">
        <v>50840.866753515496</v>
      </c>
      <c r="K47">
        <v>50173.223662650802</v>
      </c>
      <c r="L47">
        <v>49799.333602993298</v>
      </c>
      <c r="M47">
        <v>49722.707738916302</v>
      </c>
      <c r="N47">
        <v>49606.416324766004</v>
      </c>
    </row>
    <row r="48" spans="1:14" x14ac:dyDescent="0.25">
      <c r="C48">
        <f>+C47/1000</f>
        <v>45.499614491168096</v>
      </c>
      <c r="D48">
        <f t="shared" ref="D48:N48" si="1">+D47/1000</f>
        <v>47.649123480408001</v>
      </c>
      <c r="E48">
        <f t="shared" si="1"/>
        <v>48.959434953139393</v>
      </c>
      <c r="F48">
        <f t="shared" si="1"/>
        <v>50.9267913186996</v>
      </c>
      <c r="G48">
        <f t="shared" si="1"/>
        <v>51.2561335186642</v>
      </c>
      <c r="H48">
        <f t="shared" si="1"/>
        <v>51.4377556914975</v>
      </c>
      <c r="I48">
        <f t="shared" si="1"/>
        <v>51.194722289022998</v>
      </c>
      <c r="J48">
        <f t="shared" si="1"/>
        <v>50.840866753515499</v>
      </c>
      <c r="K48">
        <f t="shared" si="1"/>
        <v>50.173223662650805</v>
      </c>
      <c r="L48">
        <f t="shared" si="1"/>
        <v>49.7993336029933</v>
      </c>
      <c r="M48">
        <f t="shared" si="1"/>
        <v>49.722707738916306</v>
      </c>
      <c r="N48">
        <f t="shared" si="1"/>
        <v>49.606416324766002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refineria</vt:lpstr>
      <vt:lpstr>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2022-11-30T06:54:52Z</dcterms:modified>
</cp:coreProperties>
</file>