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LIAN\Pictures\TIMES-O-G-B\Exported_files\"/>
    </mc:Choice>
  </mc:AlternateContent>
  <xr:revisionPtr revIDLastSave="0" documentId="13_ncr:1_{05460253-2C47-43AF-AC7C-397F8086CE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" i="1" l="1"/>
  <c r="E86" i="1"/>
  <c r="E85" i="1"/>
  <c r="E83" i="1"/>
  <c r="E81" i="1"/>
  <c r="E80" i="1"/>
  <c r="E74" i="1"/>
  <c r="E61" i="1"/>
  <c r="E67" i="1"/>
  <c r="E64" i="1" l="1"/>
  <c r="E69" i="1" s="1"/>
  <c r="J61" i="1"/>
  <c r="K61" i="1"/>
  <c r="F62" i="1"/>
  <c r="F61" i="1" s="1"/>
  <c r="G62" i="1"/>
  <c r="G61" i="1" s="1"/>
  <c r="H62" i="1"/>
  <c r="H61" i="1" s="1"/>
  <c r="I62" i="1"/>
  <c r="I61" i="1" s="1"/>
  <c r="J62" i="1"/>
  <c r="K62" i="1"/>
  <c r="E62" i="1"/>
</calcChain>
</file>

<file path=xl/sharedStrings.xml><?xml version="1.0" encoding="utf-8"?>
<sst xmlns="http://schemas.openxmlformats.org/spreadsheetml/2006/main" count="180" uniqueCount="75">
  <si>
    <t>Sum of Pv</t>
  </si>
  <si>
    <t>Attribute</t>
  </si>
  <si>
    <t>VAR_Comnet</t>
  </si>
  <si>
    <t>VAR_FOut</t>
  </si>
  <si>
    <t/>
  </si>
  <si>
    <t>Commodity</t>
  </si>
  <si>
    <t>CO2e-CAM1</t>
  </si>
  <si>
    <t>CO2e-CAM2</t>
  </si>
  <si>
    <t>CO2e-CAM3</t>
  </si>
  <si>
    <t>CO2e-CAM4</t>
  </si>
  <si>
    <t>CO2e-CAM5</t>
  </si>
  <si>
    <t>CO2e-CAM6</t>
  </si>
  <si>
    <t>CO2e-CAM7</t>
  </si>
  <si>
    <t>Process</t>
  </si>
  <si>
    <t>-</t>
  </si>
  <si>
    <t>AUTOCOL-GAS-CAM1</t>
  </si>
  <si>
    <t>AUTO-GAS-CAM1</t>
  </si>
  <si>
    <t>PROF-CAM1</t>
  </si>
  <si>
    <t>SEP-CAM1</t>
  </si>
  <si>
    <t>AUTOCOL-GAS-CAM2</t>
  </si>
  <si>
    <t>AUTO-GAS-CAM2</t>
  </si>
  <si>
    <t>COMPRA-ELC-CAM2</t>
  </si>
  <si>
    <t>COMPRA-ELC-COL-CAM2</t>
  </si>
  <si>
    <t>PROF-CAM2</t>
  </si>
  <si>
    <t>SEP-CAM2</t>
  </si>
  <si>
    <t>AUTOCOL-OIL-CAM3</t>
  </si>
  <si>
    <t>AUTO-GAS-CAM3</t>
  </si>
  <si>
    <t>AUTO-OIL-CAM3</t>
  </si>
  <si>
    <t>COMPRA-ELC-CAM3</t>
  </si>
  <si>
    <t>COMPRA-ELC-COL-CAM3</t>
  </si>
  <si>
    <t>PROF-CAM3</t>
  </si>
  <si>
    <t>SEP-CAM3</t>
  </si>
  <si>
    <t>AUTOCOL-OIL-CAM4</t>
  </si>
  <si>
    <t>AUTO-OIL-CAM4</t>
  </si>
  <si>
    <t>COMPRA-ELC-CAM4</t>
  </si>
  <si>
    <t>COMPRA-ELC-COL-CAM4</t>
  </si>
  <si>
    <t>PROF-CAM4</t>
  </si>
  <si>
    <t>SEP-CAM4</t>
  </si>
  <si>
    <t>AUTOCOL-GAS-CAM5</t>
  </si>
  <si>
    <t>AUTOCOL-OIL-CAM5</t>
  </si>
  <si>
    <t>AUTO-GAS-CAM5</t>
  </si>
  <si>
    <t>AUTO-OIL-CAM5</t>
  </si>
  <si>
    <t>COMPRA-ELC-CAM5</t>
  </si>
  <si>
    <t>COMPRA-ELC-COL-CAM5</t>
  </si>
  <si>
    <t>PROF-CAM5</t>
  </si>
  <si>
    <t>SEP-CAM5</t>
  </si>
  <si>
    <t>AUTOCOL-GAS-CAM6</t>
  </si>
  <si>
    <t>AUTOCOL-OIL-CAM6</t>
  </si>
  <si>
    <t>AUTO-GAS-CAM6</t>
  </si>
  <si>
    <t>AUTO-OIL-CAM6</t>
  </si>
  <si>
    <t>COMPRA-ELC-CAM6</t>
  </si>
  <si>
    <t>COMPRA-ELC-COL-CAM6</t>
  </si>
  <si>
    <t>PROF-CAM6</t>
  </si>
  <si>
    <t>SEP-CAM6</t>
  </si>
  <si>
    <t>AUTOCOL-GAS-CAM7</t>
  </si>
  <si>
    <t>AUTOCOL-OIL-CAM7</t>
  </si>
  <si>
    <t>AUTO-GAS-CAM7</t>
  </si>
  <si>
    <t>COMPRA-ELC-CAM7</t>
  </si>
  <si>
    <t>COMPRA-ELC-COL-CAM7</t>
  </si>
  <si>
    <t>PROF-CAM7</t>
  </si>
  <si>
    <t>SEP-CAM7</t>
  </si>
  <si>
    <t>Period</t>
  </si>
  <si>
    <t>Directas</t>
  </si>
  <si>
    <t>Indirectas</t>
  </si>
  <si>
    <t>Produccion</t>
  </si>
  <si>
    <t>be</t>
  </si>
  <si>
    <t>kt</t>
  </si>
  <si>
    <t>según ecopetorl</t>
  </si>
  <si>
    <t>intensidad</t>
  </si>
  <si>
    <t>Prof</t>
  </si>
  <si>
    <t>Sep</t>
  </si>
  <si>
    <t>Prof + Sep</t>
  </si>
  <si>
    <t>Auto</t>
  </si>
  <si>
    <t>Auto-Col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</si>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</sst>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.25"/>
      <color rgb="FF2B2C3C"/>
      <name val="Microsoft Sans Serif"/>
      <family val="2"/>
    </font>
    <font>
      <sz val="8.25"/>
      <color rgb="FF000000"/>
      <name val="Microsoft Sans Serif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2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2" fontId="0" fillId="0" borderId="0" xfId="0" applyNumberFormat="1"/>
    <xf numFmtId="164" fontId="0" fillId="0" borderId="0" xfId="1" applyNumberFormat="1" applyFont="1"/>
    <xf numFmtId="0" fontId="1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9"/>
  <sheetViews>
    <sheetView tabSelected="1" topLeftCell="A71" workbookViewId="0">
      <selection activeCell="E85" sqref="E85"/>
    </sheetView>
  </sheetViews>
  <sheetFormatPr baseColWidth="10" defaultColWidth="9.33203125" defaultRowHeight="14.4" x14ac:dyDescent="0.3"/>
  <cols>
    <col min="1" max="29" width="17.109375" bestFit="1"/>
  </cols>
  <sheetData>
    <row r="1" spans="1:29" ht="18.75" customHeight="1" x14ac:dyDescent="0.3">
      <c r="A1" s="1" t="s">
        <v>0</v>
      </c>
      <c r="B1" t="s">
        <v>4</v>
      </c>
      <c r="C1" t="s">
        <v>4</v>
      </c>
      <c r="D1" s="1" t="s">
        <v>61</v>
      </c>
    </row>
    <row r="2" spans="1:29" ht="18.75" customHeight="1" x14ac:dyDescent="0.3">
      <c r="A2" s="1" t="s">
        <v>1</v>
      </c>
      <c r="B2" s="1" t="s">
        <v>5</v>
      </c>
      <c r="C2" s="1" t="s">
        <v>13</v>
      </c>
      <c r="D2" s="3">
        <v>2019</v>
      </c>
      <c r="E2" s="3">
        <v>2020</v>
      </c>
      <c r="F2" s="3">
        <v>2021</v>
      </c>
      <c r="G2" s="3">
        <v>2022</v>
      </c>
      <c r="H2" s="3">
        <v>2023</v>
      </c>
      <c r="I2" s="3">
        <v>2024</v>
      </c>
      <c r="J2" s="3">
        <v>2025</v>
      </c>
      <c r="K2" s="3">
        <v>2026</v>
      </c>
      <c r="L2" s="3">
        <v>2027</v>
      </c>
      <c r="M2" s="3">
        <v>2028</v>
      </c>
      <c r="N2" s="3">
        <v>2029</v>
      </c>
      <c r="O2" s="3">
        <v>2030</v>
      </c>
      <c r="P2" s="3">
        <v>2031</v>
      </c>
      <c r="Q2" s="3">
        <v>2032</v>
      </c>
      <c r="R2" s="3">
        <v>2033</v>
      </c>
      <c r="S2" s="3">
        <v>2034</v>
      </c>
      <c r="T2" s="3">
        <v>2035</v>
      </c>
      <c r="U2" s="3">
        <v>2036</v>
      </c>
      <c r="V2" s="3">
        <v>2037</v>
      </c>
      <c r="W2" s="3">
        <v>2038</v>
      </c>
      <c r="X2" s="3">
        <v>2039</v>
      </c>
      <c r="Y2" s="3">
        <v>2040</v>
      </c>
      <c r="Z2" s="3">
        <v>2041</v>
      </c>
      <c r="AA2" s="3">
        <v>2042</v>
      </c>
      <c r="AB2" s="3">
        <v>2043</v>
      </c>
      <c r="AC2" s="3">
        <v>2044</v>
      </c>
    </row>
    <row r="3" spans="1:29" ht="18.75" customHeight="1" x14ac:dyDescent="0.3">
      <c r="A3" s="2" t="s">
        <v>2</v>
      </c>
      <c r="B3" s="2" t="s">
        <v>6</v>
      </c>
      <c r="C3" s="2" t="s">
        <v>14</v>
      </c>
      <c r="D3" s="4">
        <v>198.12469815360299</v>
      </c>
      <c r="E3" s="4">
        <v>136.18717464180901</v>
      </c>
      <c r="F3" s="4">
        <v>130.353824907214</v>
      </c>
      <c r="G3" s="4">
        <v>124.52047517261801</v>
      </c>
      <c r="H3" s="4">
        <v>118.687125438023</v>
      </c>
      <c r="I3" s="4">
        <v>30.0016956254671</v>
      </c>
      <c r="J3" s="4">
        <v>77.622711028652205</v>
      </c>
      <c r="K3" s="4">
        <v>86.061767955687102</v>
      </c>
      <c r="L3" s="4">
        <v>76.483304673403495</v>
      </c>
      <c r="M3" s="4">
        <v>67.453915976522694</v>
      </c>
      <c r="N3" s="4">
        <v>58.424527279642</v>
      </c>
      <c r="O3" s="4">
        <v>49.395138582761199</v>
      </c>
      <c r="P3" s="4">
        <v>39.489102394413401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.75" customHeight="1" x14ac:dyDescent="0.3">
      <c r="A4" s="2" t="s">
        <v>2</v>
      </c>
      <c r="B4" s="2" t="s">
        <v>7</v>
      </c>
      <c r="C4" s="2" t="s">
        <v>14</v>
      </c>
      <c r="D4" s="4">
        <v>1125.11422920021</v>
      </c>
      <c r="E4" s="4">
        <v>1128.2143667211899</v>
      </c>
      <c r="F4" s="4">
        <v>1051.7985413152501</v>
      </c>
      <c r="G4" s="4">
        <v>975.63739369835901</v>
      </c>
      <c r="H4" s="4">
        <v>899.73092387050997</v>
      </c>
      <c r="I4" s="4">
        <v>785.98933920515901</v>
      </c>
      <c r="J4" s="4">
        <v>672.63290620708199</v>
      </c>
      <c r="K4" s="4">
        <v>596.64513761862599</v>
      </c>
      <c r="L4" s="4">
        <v>520.91540086238797</v>
      </c>
      <c r="M4" s="4">
        <v>461.09481513368797</v>
      </c>
      <c r="N4" s="4">
        <v>401.67168518591501</v>
      </c>
      <c r="O4" s="4">
        <v>342.42499184509302</v>
      </c>
      <c r="P4" s="4">
        <v>302.91594503561402</v>
      </c>
      <c r="Q4" s="4">
        <v>142.889742705635</v>
      </c>
      <c r="R4" s="4">
        <v>119.501554137859</v>
      </c>
      <c r="S4" s="4">
        <v>34.102688751427799</v>
      </c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.75" customHeight="1" x14ac:dyDescent="0.3">
      <c r="A5" s="2" t="s">
        <v>2</v>
      </c>
      <c r="B5" s="2" t="s">
        <v>8</v>
      </c>
      <c r="C5" s="2" t="s">
        <v>14</v>
      </c>
      <c r="D5" s="4">
        <v>1460.21248775399</v>
      </c>
      <c r="E5" s="4">
        <v>1600.6811190312801</v>
      </c>
      <c r="F5" s="4">
        <v>1526.6957312613199</v>
      </c>
      <c r="G5" s="4">
        <v>1454.2299715118299</v>
      </c>
      <c r="H5" s="4">
        <v>1383.28383978282</v>
      </c>
      <c r="I5" s="4">
        <v>1289.5655792525399</v>
      </c>
      <c r="J5" s="4">
        <v>1197.69006018973</v>
      </c>
      <c r="K5" s="4">
        <v>1124.794966406</v>
      </c>
      <c r="L5" s="4">
        <v>1053.55306939464</v>
      </c>
      <c r="M5" s="4">
        <v>983.96436915566403</v>
      </c>
      <c r="N5" s="4">
        <v>916.02886568906399</v>
      </c>
      <c r="O5" s="4">
        <v>786.45266576041604</v>
      </c>
      <c r="P5" s="4">
        <v>716.37955709778998</v>
      </c>
      <c r="Q5" s="4">
        <v>368.747800494469</v>
      </c>
      <c r="R5" s="4">
        <v>338.41855228859902</v>
      </c>
      <c r="S5" s="4">
        <v>305.38239606998002</v>
      </c>
      <c r="T5" s="4">
        <v>273.23639109699099</v>
      </c>
      <c r="U5" s="4">
        <v>243.96983135872401</v>
      </c>
      <c r="V5" s="4">
        <v>215.95640808173101</v>
      </c>
      <c r="W5" s="4">
        <v>193.29873126833701</v>
      </c>
      <c r="X5" s="4">
        <v>170.868219667647</v>
      </c>
      <c r="Y5" s="4">
        <v>148.664873279663</v>
      </c>
      <c r="Z5" s="4">
        <v>130.11327267884701</v>
      </c>
      <c r="AA5" s="4">
        <v>10.482824956497501</v>
      </c>
      <c r="AB5" s="5"/>
      <c r="AC5" s="5"/>
    </row>
    <row r="6" spans="1:29" ht="18.75" customHeight="1" x14ac:dyDescent="0.3">
      <c r="A6" s="2" t="s">
        <v>2</v>
      </c>
      <c r="B6" s="2" t="s">
        <v>9</v>
      </c>
      <c r="C6" s="2" t="s">
        <v>14</v>
      </c>
      <c r="D6" s="4">
        <v>117.537307438569</v>
      </c>
      <c r="E6" s="4">
        <v>108.90073149527301</v>
      </c>
      <c r="F6" s="4">
        <v>104.113886154822</v>
      </c>
      <c r="G6" s="4">
        <v>99.327040814370207</v>
      </c>
      <c r="H6" s="4">
        <v>94.540195473918601</v>
      </c>
      <c r="I6" s="4">
        <v>89.753350133467094</v>
      </c>
      <c r="J6" s="4">
        <v>84.966504793015503</v>
      </c>
      <c r="K6" s="4">
        <v>78.264921316383294</v>
      </c>
      <c r="L6" s="4">
        <v>71.563337839751</v>
      </c>
      <c r="M6" s="4">
        <v>64.861754363118806</v>
      </c>
      <c r="N6" s="4">
        <v>58.160170886486597</v>
      </c>
      <c r="O6" s="4">
        <v>51.458587409854402</v>
      </c>
      <c r="P6" s="4">
        <v>40.583784967140303</v>
      </c>
      <c r="Q6" s="4">
        <v>31.850455396249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.75" customHeight="1" x14ac:dyDescent="0.3">
      <c r="A7" s="2" t="s">
        <v>2</v>
      </c>
      <c r="B7" s="2" t="s">
        <v>10</v>
      </c>
      <c r="C7" s="2" t="s">
        <v>14</v>
      </c>
      <c r="D7" s="4">
        <v>566.77875706037696</v>
      </c>
      <c r="E7" s="4">
        <v>598.54728297780605</v>
      </c>
      <c r="F7" s="4">
        <v>548.94533320371102</v>
      </c>
      <c r="G7" s="4">
        <v>499.48278429109098</v>
      </c>
      <c r="H7" s="4">
        <v>450.15963623994799</v>
      </c>
      <c r="I7" s="4">
        <v>397.47687266399498</v>
      </c>
      <c r="J7" s="4">
        <v>344.94352581406997</v>
      </c>
      <c r="K7" s="4">
        <v>308.65861953288402</v>
      </c>
      <c r="L7" s="4">
        <v>272.47691455264197</v>
      </c>
      <c r="M7" s="4">
        <v>236.39841087334401</v>
      </c>
      <c r="N7" s="4">
        <v>205.031758854732</v>
      </c>
      <c r="O7" s="4">
        <v>154.57122412835901</v>
      </c>
      <c r="P7" s="4">
        <v>142.43427368920899</v>
      </c>
      <c r="Q7" s="4">
        <v>62.339157089273002</v>
      </c>
      <c r="R7" s="4">
        <v>55.419260703857702</v>
      </c>
      <c r="S7" s="4">
        <v>48.660412206679297</v>
      </c>
      <c r="T7" s="4">
        <v>42.062611597737998</v>
      </c>
      <c r="U7" s="4">
        <v>38.193082727255998</v>
      </c>
      <c r="V7" s="4">
        <v>34.415357124848903</v>
      </c>
      <c r="W7" s="4">
        <v>2.5375295286678599</v>
      </c>
      <c r="X7" s="5"/>
      <c r="Y7" s="5"/>
      <c r="Z7" s="5"/>
      <c r="AA7" s="5"/>
      <c r="AB7" s="5"/>
      <c r="AC7" s="5"/>
    </row>
    <row r="8" spans="1:29" ht="18.75" customHeight="1" x14ac:dyDescent="0.3">
      <c r="A8" s="2" t="s">
        <v>2</v>
      </c>
      <c r="B8" s="2" t="s">
        <v>11</v>
      </c>
      <c r="C8" s="2" t="s">
        <v>14</v>
      </c>
      <c r="D8" s="4">
        <v>115.571284377704</v>
      </c>
      <c r="E8" s="4">
        <v>130.79387732275001</v>
      </c>
      <c r="F8" s="4">
        <v>124.857976003979</v>
      </c>
      <c r="G8" s="4">
        <v>118.937825245938</v>
      </c>
      <c r="H8" s="4">
        <v>113.033425048628</v>
      </c>
      <c r="I8" s="4">
        <v>104.514882572042</v>
      </c>
      <c r="J8" s="4">
        <v>96.019212509608593</v>
      </c>
      <c r="K8" s="4">
        <v>88.955192678822399</v>
      </c>
      <c r="L8" s="4">
        <v>81.910219877063497</v>
      </c>
      <c r="M8" s="4">
        <v>75.208468777905694</v>
      </c>
      <c r="N8" s="4">
        <v>68.524882049440293</v>
      </c>
      <c r="O8" s="4">
        <v>43.6479182492291</v>
      </c>
      <c r="P8" s="4">
        <v>40.2095660907599</v>
      </c>
      <c r="Q8" s="4">
        <v>19.937771908509198</v>
      </c>
      <c r="R8" s="4">
        <v>18.268934410554699</v>
      </c>
      <c r="S8" s="4">
        <v>16.6352272494847</v>
      </c>
      <c r="T8" s="4">
        <v>15.0366504252992</v>
      </c>
      <c r="U8" s="4">
        <v>13.8923093422777</v>
      </c>
      <c r="V8" s="4">
        <v>12.7732213424115</v>
      </c>
      <c r="W8" s="4">
        <v>11.866986626880999</v>
      </c>
      <c r="X8" s="4">
        <v>10.967170865293401</v>
      </c>
      <c r="Y8" s="4">
        <v>10.0737740576488</v>
      </c>
      <c r="Z8" s="4">
        <v>9.3278389536305095</v>
      </c>
      <c r="AA8" s="4">
        <v>8.5872564867222092</v>
      </c>
      <c r="AB8" s="4">
        <v>7.8520266569239103</v>
      </c>
      <c r="AC8" s="4">
        <v>1.1795232810562499</v>
      </c>
    </row>
    <row r="9" spans="1:29" ht="18.75" customHeight="1" x14ac:dyDescent="0.3">
      <c r="A9" s="2" t="s">
        <v>2</v>
      </c>
      <c r="B9" s="2" t="s">
        <v>12</v>
      </c>
      <c r="C9" s="2" t="s">
        <v>14</v>
      </c>
      <c r="D9" s="4">
        <v>36.066395965097001</v>
      </c>
      <c r="E9" s="4">
        <v>42.414484156321201</v>
      </c>
      <c r="F9" s="4">
        <v>42.151646730945401</v>
      </c>
      <c r="G9" s="4">
        <v>41.888412620885902</v>
      </c>
      <c r="H9" s="4">
        <v>41.624781826142801</v>
      </c>
      <c r="I9" s="4">
        <v>38.454508533975101</v>
      </c>
      <c r="J9" s="4">
        <v>35.332754124349499</v>
      </c>
      <c r="K9" s="4">
        <v>32.761499663948598</v>
      </c>
      <c r="L9" s="4">
        <v>30.2301705086929</v>
      </c>
      <c r="M9" s="4">
        <v>28.130988436115501</v>
      </c>
      <c r="N9" s="4">
        <v>26.064900145235502</v>
      </c>
      <c r="O9" s="4">
        <v>21.9578760412323</v>
      </c>
      <c r="P9" s="4">
        <v>20.594972205917699</v>
      </c>
      <c r="Q9" s="4">
        <v>15.546528538815</v>
      </c>
      <c r="R9" s="4">
        <v>14.198888831271899</v>
      </c>
      <c r="S9" s="4">
        <v>12.994490014850699</v>
      </c>
      <c r="T9" s="4">
        <v>11.8111014938567</v>
      </c>
      <c r="U9" s="4">
        <v>10.8240832220578</v>
      </c>
      <c r="V9" s="4">
        <v>9.9679843979795795</v>
      </c>
      <c r="W9" s="4">
        <v>9.2890963422917991</v>
      </c>
      <c r="X9" s="4">
        <v>8.6139870263737492</v>
      </c>
      <c r="Y9" s="4">
        <v>7.9426564502254298</v>
      </c>
      <c r="Z9" s="4">
        <v>7.3157379935969198</v>
      </c>
      <c r="AA9" s="4">
        <v>6.6923599779619796</v>
      </c>
      <c r="AB9" s="4">
        <v>0.88616230271595797</v>
      </c>
      <c r="AC9" s="5"/>
    </row>
    <row r="10" spans="1:29" ht="18.75" customHeight="1" x14ac:dyDescent="0.3">
      <c r="A10" s="2" t="s">
        <v>3</v>
      </c>
      <c r="B10" s="2" t="s">
        <v>6</v>
      </c>
      <c r="C10" s="2" t="s">
        <v>15</v>
      </c>
      <c r="D10" s="4">
        <v>38.7001279753473</v>
      </c>
      <c r="E10" s="4">
        <v>26.601736867520099</v>
      </c>
      <c r="F10" s="4">
        <v>25.462295983280701</v>
      </c>
      <c r="G10" s="4">
        <v>24.322855099041199</v>
      </c>
      <c r="H10" s="4">
        <v>23.1834142148018</v>
      </c>
      <c r="I10" s="4">
        <v>5.8602964244409002</v>
      </c>
      <c r="J10" s="4">
        <v>15.1622128820773</v>
      </c>
      <c r="K10" s="4">
        <v>16.8106322165224</v>
      </c>
      <c r="L10" s="4">
        <v>14.9396501618562</v>
      </c>
      <c r="M10" s="4">
        <v>13.175920039539401</v>
      </c>
      <c r="N10" s="4">
        <v>11.4121899172225</v>
      </c>
      <c r="O10" s="4">
        <v>9.6484597949057207</v>
      </c>
      <c r="P10" s="4">
        <v>7.7134922124175196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8.75" customHeight="1" x14ac:dyDescent="0.3">
      <c r="A11" s="2" t="s">
        <v>3</v>
      </c>
      <c r="B11" s="2" t="s">
        <v>6</v>
      </c>
      <c r="C11" s="2" t="s">
        <v>16</v>
      </c>
      <c r="D11" s="4">
        <v>106.615203883769</v>
      </c>
      <c r="E11" s="4">
        <v>73.285277030600597</v>
      </c>
      <c r="F11" s="4">
        <v>70.146224822192593</v>
      </c>
      <c r="G11" s="4">
        <v>67.007172613784604</v>
      </c>
      <c r="H11" s="4">
        <v>63.868120405376601</v>
      </c>
      <c r="I11" s="4">
        <v>16.144564134493201</v>
      </c>
      <c r="J11" s="4">
        <v>41.770466980923999</v>
      </c>
      <c r="K11" s="4">
        <v>46.311706832631003</v>
      </c>
      <c r="L11" s="4">
        <v>41.157327670159603</v>
      </c>
      <c r="M11" s="4">
        <v>36.2984174694869</v>
      </c>
      <c r="N11" s="4">
        <v>31.4395072688143</v>
      </c>
      <c r="O11" s="4">
        <v>26.5805970681416</v>
      </c>
      <c r="P11" s="4">
        <v>21.2499438091426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.75" customHeight="1" x14ac:dyDescent="0.3">
      <c r="A12" s="2" t="s">
        <v>3</v>
      </c>
      <c r="B12" s="2" t="s">
        <v>6</v>
      </c>
      <c r="C12" s="2" t="s">
        <v>17</v>
      </c>
      <c r="D12" s="4">
        <v>25.562786189840899</v>
      </c>
      <c r="E12" s="4">
        <v>17.571376308006201</v>
      </c>
      <c r="F12" s="4">
        <v>16.818735807222001</v>
      </c>
      <c r="G12" s="4">
        <v>16.066095306437902</v>
      </c>
      <c r="H12" s="4">
        <v>15.3134548056538</v>
      </c>
      <c r="I12" s="4">
        <v>3.8709304683049299</v>
      </c>
      <c r="J12" s="4">
        <v>10.015171172464701</v>
      </c>
      <c r="K12" s="4">
        <v>11.1040097164732</v>
      </c>
      <c r="L12" s="4">
        <v>9.8681607224097405</v>
      </c>
      <c r="M12" s="4">
        <v>8.7031553756034494</v>
      </c>
      <c r="N12" s="4">
        <v>7.5381500287971699</v>
      </c>
      <c r="O12" s="4">
        <v>6.3731446819908903</v>
      </c>
      <c r="P12" s="4">
        <v>5.0950310120069497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8.75" customHeight="1" x14ac:dyDescent="0.3">
      <c r="A13" s="2" t="s">
        <v>3</v>
      </c>
      <c r="B13" s="2" t="s">
        <v>6</v>
      </c>
      <c r="C13" s="2" t="s">
        <v>18</v>
      </c>
      <c r="D13" s="4">
        <v>27.246580104646299</v>
      </c>
      <c r="E13" s="4">
        <v>18.728784435682599</v>
      </c>
      <c r="F13" s="4">
        <v>17.9265682945185</v>
      </c>
      <c r="G13" s="4">
        <v>17.124352153354501</v>
      </c>
      <c r="H13" s="4">
        <v>16.322136012190398</v>
      </c>
      <c r="I13" s="4">
        <v>4.1259045982281002</v>
      </c>
      <c r="J13" s="4">
        <v>10.6748599931862</v>
      </c>
      <c r="K13" s="4">
        <v>11.8354191900606</v>
      </c>
      <c r="L13" s="4">
        <v>10.5181661189779</v>
      </c>
      <c r="M13" s="4">
        <v>9.2764230918929602</v>
      </c>
      <c r="N13" s="4">
        <v>8.0346800648080006</v>
      </c>
      <c r="O13" s="4">
        <v>6.79293703772304</v>
      </c>
      <c r="P13" s="4">
        <v>5.43063536084634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8.75" customHeight="1" x14ac:dyDescent="0.3">
      <c r="A14" s="2" t="s">
        <v>3</v>
      </c>
      <c r="B14" s="2" t="s">
        <v>7</v>
      </c>
      <c r="C14" s="2" t="s">
        <v>19</v>
      </c>
      <c r="D14" s="4">
        <v>12.6427303024967</v>
      </c>
      <c r="E14" s="4">
        <v>12.6427303024967</v>
      </c>
      <c r="F14" s="4">
        <v>12.6427303024967</v>
      </c>
      <c r="G14" s="4">
        <v>12.6427303024967</v>
      </c>
      <c r="H14" s="4">
        <v>12.6427303024967</v>
      </c>
      <c r="I14" s="4">
        <v>12.6427303024967</v>
      </c>
      <c r="J14" s="4">
        <v>12.6427303024967</v>
      </c>
      <c r="K14" s="4">
        <v>12.6427303024967</v>
      </c>
      <c r="L14" s="4">
        <v>12.6427303024967</v>
      </c>
      <c r="M14" s="4">
        <v>12.6427303024967</v>
      </c>
      <c r="N14" s="4">
        <v>12.6427303024967</v>
      </c>
      <c r="O14" s="4">
        <v>12.6427303024967</v>
      </c>
      <c r="P14" s="4">
        <v>12.6427303024967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.75" customHeight="1" x14ac:dyDescent="0.3">
      <c r="A15" s="2" t="s">
        <v>3</v>
      </c>
      <c r="B15" s="2" t="s">
        <v>7</v>
      </c>
      <c r="C15" s="2" t="s">
        <v>20</v>
      </c>
      <c r="D15" s="4">
        <v>594.09848357485203</v>
      </c>
      <c r="E15" s="4">
        <v>596.63540963586502</v>
      </c>
      <c r="F15" s="4">
        <v>556.877339395219</v>
      </c>
      <c r="G15" s="4">
        <v>517.119269154574</v>
      </c>
      <c r="H15" s="4">
        <v>477.361198913929</v>
      </c>
      <c r="I15" s="4">
        <v>417.23468729960399</v>
      </c>
      <c r="J15" s="4">
        <v>357.10817568527898</v>
      </c>
      <c r="K15" s="4">
        <v>316.82650154235</v>
      </c>
      <c r="L15" s="4">
        <v>276.54482739942199</v>
      </c>
      <c r="M15" s="4">
        <v>244.604126318726</v>
      </c>
      <c r="N15" s="4">
        <v>212.66342523802999</v>
      </c>
      <c r="O15" s="4">
        <v>180.72272415733499</v>
      </c>
      <c r="P15" s="4">
        <v>159.428944963677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8.75" customHeight="1" x14ac:dyDescent="0.3">
      <c r="A16" s="2" t="s">
        <v>3</v>
      </c>
      <c r="B16" s="2" t="s">
        <v>7</v>
      </c>
      <c r="C16" s="2" t="s">
        <v>21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">
        <v>27.3249245377365</v>
      </c>
      <c r="R16" s="4">
        <v>22.084899688293302</v>
      </c>
      <c r="S16" s="4">
        <v>6.0783979519760098</v>
      </c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.75" customHeight="1" x14ac:dyDescent="0.3">
      <c r="A17" s="2" t="s">
        <v>3</v>
      </c>
      <c r="B17" s="2" t="s">
        <v>7</v>
      </c>
      <c r="C17" s="2" t="s">
        <v>22</v>
      </c>
      <c r="D17" s="4">
        <v>59.4940607241466</v>
      </c>
      <c r="E17" s="4">
        <v>58.097762084427799</v>
      </c>
      <c r="F17" s="4">
        <v>52.148958739902803</v>
      </c>
      <c r="G17" s="4">
        <v>46.4548331844206</v>
      </c>
      <c r="H17" s="4">
        <v>41.015385417981499</v>
      </c>
      <c r="I17" s="4">
        <v>33.841755252362901</v>
      </c>
      <c r="J17" s="4">
        <v>27.0532767540187</v>
      </c>
      <c r="K17" s="4">
        <v>22.460563391316501</v>
      </c>
      <c r="L17" s="4">
        <v>18.125881860832902</v>
      </c>
      <c r="M17" s="4">
        <v>14.916848807778001</v>
      </c>
      <c r="N17" s="4">
        <v>12.105271535649599</v>
      </c>
      <c r="O17" s="4">
        <v>9.4701308704734792</v>
      </c>
      <c r="P17" s="4">
        <v>7.7020810240781703</v>
      </c>
      <c r="Q17" s="4">
        <v>8.8698471919625099</v>
      </c>
      <c r="R17" s="4">
        <v>7.1689012430556804</v>
      </c>
      <c r="S17" s="4">
        <v>1.9730872790337499</v>
      </c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8.75" customHeight="1" x14ac:dyDescent="0.3">
      <c r="A18" s="2" t="s">
        <v>3</v>
      </c>
      <c r="B18" s="2" t="s">
        <v>7</v>
      </c>
      <c r="C18" s="2" t="s">
        <v>23</v>
      </c>
      <c r="D18" s="4">
        <v>295.84329671274003</v>
      </c>
      <c r="E18" s="4">
        <v>297.10661010295399</v>
      </c>
      <c r="F18" s="4">
        <v>277.30827885633499</v>
      </c>
      <c r="G18" s="4">
        <v>257.50994760971599</v>
      </c>
      <c r="H18" s="4">
        <v>237.711616363096</v>
      </c>
      <c r="I18" s="4">
        <v>207.77040979952599</v>
      </c>
      <c r="J18" s="4">
        <v>177.82920323595499</v>
      </c>
      <c r="K18" s="4">
        <v>157.77013288814999</v>
      </c>
      <c r="L18" s="4">
        <v>137.71106254034501</v>
      </c>
      <c r="M18" s="4">
        <v>121.80554759917</v>
      </c>
      <c r="N18" s="4">
        <v>105.900032657995</v>
      </c>
      <c r="O18" s="4">
        <v>89.994517716819999</v>
      </c>
      <c r="P18" s="4">
        <v>79.390851809076494</v>
      </c>
      <c r="Q18" s="4">
        <v>68.787185901332904</v>
      </c>
      <c r="R18" s="4">
        <v>58.1835199935894</v>
      </c>
      <c r="S18" s="4">
        <v>16.795439964238</v>
      </c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8.75" customHeight="1" x14ac:dyDescent="0.3">
      <c r="A19" s="2" t="s">
        <v>3</v>
      </c>
      <c r="B19" s="2" t="s">
        <v>7</v>
      </c>
      <c r="C19" s="2" t="s">
        <v>24</v>
      </c>
      <c r="D19" s="4">
        <v>163.03565788597399</v>
      </c>
      <c r="E19" s="4">
        <v>163.731854595443</v>
      </c>
      <c r="F19" s="4">
        <v>152.82123402129699</v>
      </c>
      <c r="G19" s="4">
        <v>141.910613447152</v>
      </c>
      <c r="H19" s="4">
        <v>130.99999287300699</v>
      </c>
      <c r="I19" s="4">
        <v>114.499756551169</v>
      </c>
      <c r="J19" s="4">
        <v>97.999520229332404</v>
      </c>
      <c r="K19" s="4">
        <v>86.945209494312095</v>
      </c>
      <c r="L19" s="4">
        <v>75.890898759291801</v>
      </c>
      <c r="M19" s="4">
        <v>67.125562105517304</v>
      </c>
      <c r="N19" s="4">
        <v>58.360225451742799</v>
      </c>
      <c r="O19" s="4">
        <v>49.594888797968402</v>
      </c>
      <c r="P19" s="4">
        <v>43.751336936285803</v>
      </c>
      <c r="Q19" s="4">
        <v>37.907785074603197</v>
      </c>
      <c r="R19" s="4">
        <v>32.064233212920698</v>
      </c>
      <c r="S19" s="4">
        <v>9.2557635561799998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8.75" customHeight="1" x14ac:dyDescent="0.3">
      <c r="A20" s="2" t="s">
        <v>3</v>
      </c>
      <c r="B20" s="2" t="s">
        <v>8</v>
      </c>
      <c r="C20" s="2" t="s">
        <v>25</v>
      </c>
      <c r="D20" s="4">
        <v>74.442247042876602</v>
      </c>
      <c r="E20" s="4">
        <v>74.442247042876602</v>
      </c>
      <c r="F20" s="4">
        <v>74.442247042876602</v>
      </c>
      <c r="G20" s="4">
        <v>74.442247042876602</v>
      </c>
      <c r="H20" s="4">
        <v>74.442247042876602</v>
      </c>
      <c r="I20" s="4">
        <v>74.442247042876602</v>
      </c>
      <c r="J20" s="4">
        <v>74.442247042876602</v>
      </c>
      <c r="K20" s="4">
        <v>74.442247042876602</v>
      </c>
      <c r="L20" s="4">
        <v>74.442247042876602</v>
      </c>
      <c r="M20" s="4">
        <v>74.442247042876602</v>
      </c>
      <c r="N20" s="4">
        <v>74.442247042876602</v>
      </c>
      <c r="O20" s="4">
        <v>74.442247042876602</v>
      </c>
      <c r="P20" s="4">
        <v>74.442247042876602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8.75" customHeight="1" x14ac:dyDescent="0.3">
      <c r="A21" s="2" t="s">
        <v>3</v>
      </c>
      <c r="B21" s="2" t="s">
        <v>8</v>
      </c>
      <c r="C21" s="2" t="s">
        <v>26</v>
      </c>
      <c r="D21" s="4">
        <v>22.156561817946901</v>
      </c>
      <c r="E21" s="4">
        <v>22.156561817946901</v>
      </c>
      <c r="F21" s="4">
        <v>22.156561817946901</v>
      </c>
      <c r="G21" s="4">
        <v>22.156561817946901</v>
      </c>
      <c r="H21" s="4">
        <v>22.156561817946901</v>
      </c>
      <c r="I21" s="4">
        <v>20.710030234201401</v>
      </c>
      <c r="J21" s="4">
        <v>18.9273918881253</v>
      </c>
      <c r="K21" s="4">
        <v>17.513775911521101</v>
      </c>
      <c r="L21" s="4">
        <v>16.100159934916999</v>
      </c>
      <c r="M21" s="4">
        <v>14.6865439583128</v>
      </c>
      <c r="N21" s="4">
        <v>13.2729279817086</v>
      </c>
      <c r="O21" s="4">
        <v>11.859312005104499</v>
      </c>
      <c r="P21" s="4">
        <v>11.1962859623303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.75" customHeight="1" x14ac:dyDescent="0.3">
      <c r="A22" s="2" t="s">
        <v>3</v>
      </c>
      <c r="B22" s="2" t="s">
        <v>8</v>
      </c>
      <c r="C22" s="2" t="s">
        <v>27</v>
      </c>
      <c r="D22" s="4">
        <v>330.94983323580999</v>
      </c>
      <c r="E22" s="4">
        <v>330.94983323580999</v>
      </c>
      <c r="F22" s="4">
        <v>330.94983323580999</v>
      </c>
      <c r="G22" s="4">
        <v>330.94983323580999</v>
      </c>
      <c r="H22" s="4">
        <v>330.94983323580999</v>
      </c>
      <c r="I22" s="4">
        <v>330.94983323580999</v>
      </c>
      <c r="J22" s="4">
        <v>330.94983323580999</v>
      </c>
      <c r="K22" s="4">
        <v>330.94983323580999</v>
      </c>
      <c r="L22" s="4">
        <v>330.94983323580999</v>
      </c>
      <c r="M22" s="4">
        <v>330.94983323580999</v>
      </c>
      <c r="N22" s="4">
        <v>330.94983323580999</v>
      </c>
      <c r="O22" s="4">
        <v>330.94983323580999</v>
      </c>
      <c r="P22" s="4">
        <v>284.10076240506402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.75" customHeight="1" x14ac:dyDescent="0.3">
      <c r="A23" s="2" t="s">
        <v>3</v>
      </c>
      <c r="B23" s="2" t="s">
        <v>8</v>
      </c>
      <c r="C23" s="2" t="s">
        <v>28</v>
      </c>
      <c r="D23" s="4">
        <v>262.32785356058798</v>
      </c>
      <c r="E23" s="4">
        <v>301.17304539565799</v>
      </c>
      <c r="F23" s="4">
        <v>273.96443387631001</v>
      </c>
      <c r="G23" s="4">
        <v>247.85928050078601</v>
      </c>
      <c r="H23" s="4">
        <v>222.85758526908799</v>
      </c>
      <c r="I23" s="4">
        <v>192.74111494881799</v>
      </c>
      <c r="J23" s="4">
        <v>164.223216514916</v>
      </c>
      <c r="K23" s="4">
        <v>141.64969528975701</v>
      </c>
      <c r="L23" s="4">
        <v>120.27000234912801</v>
      </c>
      <c r="M23" s="4">
        <v>100.08413769303</v>
      </c>
      <c r="N23" s="4">
        <v>81.092101321461797</v>
      </c>
      <c r="O23" s="5"/>
      <c r="P23" s="5"/>
      <c r="Q23" s="4">
        <v>33.965605609041702</v>
      </c>
      <c r="R23" s="4">
        <v>26.3141791389308</v>
      </c>
      <c r="S23" s="4">
        <v>18.468489171147102</v>
      </c>
      <c r="T23" s="4">
        <v>11.269170965393499</v>
      </c>
      <c r="U23" s="4">
        <v>5.12163612513503</v>
      </c>
      <c r="V23" s="5"/>
      <c r="W23" s="5"/>
      <c r="X23" s="5"/>
      <c r="Y23" s="5"/>
      <c r="Z23" s="5"/>
      <c r="AA23" s="5"/>
      <c r="AB23" s="5"/>
      <c r="AC23" s="5"/>
    </row>
    <row r="24" spans="1:29" ht="18.75" customHeight="1" x14ac:dyDescent="0.3">
      <c r="A24" s="2" t="s">
        <v>3</v>
      </c>
      <c r="B24" s="2" t="s">
        <v>8</v>
      </c>
      <c r="C24" s="2" t="s">
        <v>29</v>
      </c>
      <c r="D24" s="4">
        <v>117.152337413476</v>
      </c>
      <c r="E24" s="4">
        <v>131.28952668795301</v>
      </c>
      <c r="F24" s="4">
        <v>120.51448585362699</v>
      </c>
      <c r="G24" s="4">
        <v>110.15561489595299</v>
      </c>
      <c r="H24" s="4">
        <v>100.21291381493</v>
      </c>
      <c r="I24" s="4">
        <v>88.198986703497098</v>
      </c>
      <c r="J24" s="4">
        <v>76.765335935496907</v>
      </c>
      <c r="K24" s="4">
        <v>67.618998682310604</v>
      </c>
      <c r="L24" s="4">
        <v>58.932029916971402</v>
      </c>
      <c r="M24" s="4">
        <v>50.704429639479201</v>
      </c>
      <c r="N24" s="4">
        <v>42.936197849834201</v>
      </c>
      <c r="O24" s="4">
        <v>35.627334548036202</v>
      </c>
      <c r="P24" s="4">
        <v>31.715651539994301</v>
      </c>
      <c r="Q24" s="4">
        <v>38.506913518965497</v>
      </c>
      <c r="R24" s="4">
        <v>34.478420564270898</v>
      </c>
      <c r="S24" s="4">
        <v>30.376661019160601</v>
      </c>
      <c r="T24" s="4">
        <v>26.518680957649799</v>
      </c>
      <c r="U24" s="4">
        <v>23.057381600280198</v>
      </c>
      <c r="V24" s="4">
        <v>19.823319989061002</v>
      </c>
      <c r="W24" s="4">
        <v>16.817094043236299</v>
      </c>
      <c r="X24" s="4">
        <v>14.038033310116599</v>
      </c>
      <c r="Y24" s="4">
        <v>11.4861377897018</v>
      </c>
      <c r="Z24" s="4">
        <v>9.4090537207873606</v>
      </c>
      <c r="AA24" s="4">
        <v>0.70563418895066499</v>
      </c>
      <c r="AB24" s="5"/>
      <c r="AC24" s="5"/>
    </row>
    <row r="25" spans="1:29" ht="18.75" customHeight="1" x14ac:dyDescent="0.3">
      <c r="A25" s="2" t="s">
        <v>3</v>
      </c>
      <c r="B25" s="2" t="s">
        <v>8</v>
      </c>
      <c r="C25" s="2" t="s">
        <v>30</v>
      </c>
      <c r="D25" s="4">
        <v>289.85524494071097</v>
      </c>
      <c r="E25" s="4">
        <v>328.67793789926498</v>
      </c>
      <c r="F25" s="4">
        <v>312.701892322253</v>
      </c>
      <c r="G25" s="4">
        <v>296.72584674524097</v>
      </c>
      <c r="H25" s="4">
        <v>280.74980116823002</v>
      </c>
      <c r="I25" s="4">
        <v>258.499201626005</v>
      </c>
      <c r="J25" s="4">
        <v>236.24860208378101</v>
      </c>
      <c r="K25" s="4">
        <v>218.60407924988999</v>
      </c>
      <c r="L25" s="4">
        <v>200.959556415999</v>
      </c>
      <c r="M25" s="4">
        <v>183.31503358210799</v>
      </c>
      <c r="N25" s="4">
        <v>165.670510748217</v>
      </c>
      <c r="O25" s="4">
        <v>148.02598791432499</v>
      </c>
      <c r="P25" s="4">
        <v>139.75020556267401</v>
      </c>
      <c r="Q25" s="4">
        <v>131.47442321102301</v>
      </c>
      <c r="R25" s="4">
        <v>123.198640859371</v>
      </c>
      <c r="S25" s="4">
        <v>113.840365887481</v>
      </c>
      <c r="T25" s="4">
        <v>104.48209091559001</v>
      </c>
      <c r="U25" s="4">
        <v>95.758824785604205</v>
      </c>
      <c r="V25" s="4">
        <v>87.035558655618203</v>
      </c>
      <c r="W25" s="4">
        <v>78.3150769598209</v>
      </c>
      <c r="X25" s="4">
        <v>69.594595264023496</v>
      </c>
      <c r="Y25" s="4">
        <v>60.8741135682262</v>
      </c>
      <c r="Z25" s="4">
        <v>53.563420793849197</v>
      </c>
      <c r="AA25" s="4">
        <v>4.3387032183673302</v>
      </c>
      <c r="AB25" s="5"/>
      <c r="AC25" s="5"/>
    </row>
    <row r="26" spans="1:29" ht="18.75" customHeight="1" x14ac:dyDescent="0.3">
      <c r="A26" s="2" t="s">
        <v>3</v>
      </c>
      <c r="B26" s="2" t="s">
        <v>8</v>
      </c>
      <c r="C26" s="2" t="s">
        <v>31</v>
      </c>
      <c r="D26" s="4">
        <v>363.32840974258102</v>
      </c>
      <c r="E26" s="4">
        <v>411.99196695177102</v>
      </c>
      <c r="F26" s="4">
        <v>391.966277112493</v>
      </c>
      <c r="G26" s="4">
        <v>371.94058727321499</v>
      </c>
      <c r="H26" s="4">
        <v>351.91489743393703</v>
      </c>
      <c r="I26" s="4">
        <v>324.02416546133099</v>
      </c>
      <c r="J26" s="4">
        <v>296.13343348872502</v>
      </c>
      <c r="K26" s="4">
        <v>274.01633699383302</v>
      </c>
      <c r="L26" s="4">
        <v>251.899240498941</v>
      </c>
      <c r="M26" s="4">
        <v>229.78214400404801</v>
      </c>
      <c r="N26" s="4">
        <v>207.66504750915601</v>
      </c>
      <c r="O26" s="4">
        <v>185.54795101426399</v>
      </c>
      <c r="P26" s="4">
        <v>175.174404584851</v>
      </c>
      <c r="Q26" s="4">
        <v>164.80085815543899</v>
      </c>
      <c r="R26" s="4">
        <v>154.42731172602601</v>
      </c>
      <c r="S26" s="4">
        <v>142.69687999219201</v>
      </c>
      <c r="T26" s="4">
        <v>130.96644825835801</v>
      </c>
      <c r="U26" s="4">
        <v>120.03198884770499</v>
      </c>
      <c r="V26" s="4">
        <v>109.09752943705099</v>
      </c>
      <c r="W26" s="4">
        <v>98.166560265279301</v>
      </c>
      <c r="X26" s="4">
        <v>87.235591093507296</v>
      </c>
      <c r="Y26" s="4">
        <v>76.304621921735304</v>
      </c>
      <c r="Z26" s="4">
        <v>67.140798164210096</v>
      </c>
      <c r="AA26" s="4">
        <v>5.4384875491794702</v>
      </c>
      <c r="AB26" s="5"/>
      <c r="AC26" s="5"/>
    </row>
    <row r="27" spans="1:29" ht="18.75" customHeight="1" x14ac:dyDescent="0.3">
      <c r="A27" s="2" t="s">
        <v>3</v>
      </c>
      <c r="B27" s="2" t="s">
        <v>9</v>
      </c>
      <c r="C27" s="2" t="s">
        <v>32</v>
      </c>
      <c r="D27" s="4">
        <v>4.6618755856339602</v>
      </c>
      <c r="E27" s="4">
        <v>4.3193235618472698</v>
      </c>
      <c r="F27" s="4">
        <v>4.1294631855023303</v>
      </c>
      <c r="G27" s="4">
        <v>3.9396028091573898</v>
      </c>
      <c r="H27" s="4">
        <v>3.74974243281246</v>
      </c>
      <c r="I27" s="4">
        <v>3.55988205646752</v>
      </c>
      <c r="J27" s="4">
        <v>3.3700216801225902</v>
      </c>
      <c r="K27" s="4">
        <v>3.1042171532396798</v>
      </c>
      <c r="L27" s="4">
        <v>2.8384126263567699</v>
      </c>
      <c r="M27" s="4">
        <v>2.57260809947386</v>
      </c>
      <c r="N27" s="4">
        <v>2.3068035725909501</v>
      </c>
      <c r="O27" s="4">
        <v>2.0409990457080398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.75" customHeight="1" x14ac:dyDescent="0.3">
      <c r="A28" s="2" t="s">
        <v>3</v>
      </c>
      <c r="B28" s="2" t="s">
        <v>9</v>
      </c>
      <c r="C28" s="2" t="s">
        <v>33</v>
      </c>
      <c r="D28" s="4">
        <v>16.761320940955301</v>
      </c>
      <c r="E28" s="4">
        <v>15.5297084055724</v>
      </c>
      <c r="F28" s="4">
        <v>14.8470838602725</v>
      </c>
      <c r="G28" s="4">
        <v>14.1644593149726</v>
      </c>
      <c r="H28" s="4">
        <v>13.4818347696727</v>
      </c>
      <c r="I28" s="4">
        <v>12.7992102243728</v>
      </c>
      <c r="J28" s="4">
        <v>12.1165856790729</v>
      </c>
      <c r="K28" s="4">
        <v>11.160911315653101</v>
      </c>
      <c r="L28" s="4">
        <v>10.2052369522332</v>
      </c>
      <c r="M28" s="4">
        <v>9.2495625888134008</v>
      </c>
      <c r="N28" s="4">
        <v>8.2938882253935695</v>
      </c>
      <c r="O28" s="4">
        <v>7.3382138619737303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8.75" customHeight="1" x14ac:dyDescent="0.3">
      <c r="A29" s="2" t="s">
        <v>3</v>
      </c>
      <c r="B29" s="2" t="s">
        <v>9</v>
      </c>
      <c r="C29" s="2" t="s">
        <v>34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>
        <v>0.96289810188114999</v>
      </c>
      <c r="Q29" s="4">
        <v>0.72446023162749695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8.75" customHeight="1" x14ac:dyDescent="0.3">
      <c r="A30" s="2" t="s">
        <v>3</v>
      </c>
      <c r="B30" s="2" t="s">
        <v>9</v>
      </c>
      <c r="C30" s="2" t="s">
        <v>35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4">
        <v>0.28156465625121502</v>
      </c>
      <c r="Q30" s="4">
        <v>0.21184214164236501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8.75" customHeight="1" x14ac:dyDescent="0.3">
      <c r="A31" s="2" t="s">
        <v>3</v>
      </c>
      <c r="B31" s="2" t="s">
        <v>9</v>
      </c>
      <c r="C31" s="2" t="s">
        <v>36</v>
      </c>
      <c r="D31" s="4">
        <v>93.296465462041098</v>
      </c>
      <c r="E31" s="4">
        <v>86.441093097610704</v>
      </c>
      <c r="F31" s="4">
        <v>82.641484609803598</v>
      </c>
      <c r="G31" s="4">
        <v>78.841876121996506</v>
      </c>
      <c r="H31" s="4">
        <v>75.0422676341894</v>
      </c>
      <c r="I31" s="4">
        <v>71.242659146382394</v>
      </c>
      <c r="J31" s="4">
        <v>67.443050658575402</v>
      </c>
      <c r="K31" s="4">
        <v>62.123598775645398</v>
      </c>
      <c r="L31" s="4">
        <v>56.804146892715501</v>
      </c>
      <c r="M31" s="4">
        <v>51.484695009785597</v>
      </c>
      <c r="N31" s="4">
        <v>46.1652431268557</v>
      </c>
      <c r="O31" s="4">
        <v>40.845791243925802</v>
      </c>
      <c r="P31" s="4">
        <v>38.186065302460896</v>
      </c>
      <c r="Q31" s="4">
        <v>30.007885235893699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8.75" customHeight="1" x14ac:dyDescent="0.3">
      <c r="A32" s="2" t="s">
        <v>3</v>
      </c>
      <c r="B32" s="2" t="s">
        <v>9</v>
      </c>
      <c r="C32" s="2" t="s">
        <v>37</v>
      </c>
      <c r="D32" s="4">
        <v>2.81764544993815</v>
      </c>
      <c r="E32" s="4">
        <v>2.6106064302431502</v>
      </c>
      <c r="F32" s="4">
        <v>2.4958544992434502</v>
      </c>
      <c r="G32" s="4">
        <v>2.3811025682437501</v>
      </c>
      <c r="H32" s="4">
        <v>2.2663506372440501</v>
      </c>
      <c r="I32" s="4">
        <v>2.15159870624435</v>
      </c>
      <c r="J32" s="4">
        <v>2.03684677524465</v>
      </c>
      <c r="K32" s="4">
        <v>1.87619407184507</v>
      </c>
      <c r="L32" s="4">
        <v>1.7155413684454901</v>
      </c>
      <c r="M32" s="4">
        <v>1.5548886650459199</v>
      </c>
      <c r="N32" s="4">
        <v>1.39423596164634</v>
      </c>
      <c r="O32" s="4">
        <v>1.2335832582467601</v>
      </c>
      <c r="P32" s="4">
        <v>1.15325690654697</v>
      </c>
      <c r="Q32" s="4">
        <v>0.90626778708549005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8.75" customHeight="1" x14ac:dyDescent="0.3">
      <c r="A33" s="2" t="s">
        <v>3</v>
      </c>
      <c r="B33" s="2" t="s">
        <v>10</v>
      </c>
      <c r="C33" s="2" t="s">
        <v>38</v>
      </c>
      <c r="D33" s="4">
        <v>4.2142434341655699</v>
      </c>
      <c r="E33" s="4">
        <v>4.2142434341655699</v>
      </c>
      <c r="F33" s="4">
        <v>4.2142434341655699</v>
      </c>
      <c r="G33" s="4">
        <v>4.2142434341655699</v>
      </c>
      <c r="H33" s="4">
        <v>4.2142434341655699</v>
      </c>
      <c r="I33" s="4">
        <v>4.2142434341655699</v>
      </c>
      <c r="J33" s="4">
        <v>4.2142434341655699</v>
      </c>
      <c r="K33" s="4">
        <v>4.2142434341655699</v>
      </c>
      <c r="L33" s="4">
        <v>4.2142434341655699</v>
      </c>
      <c r="M33" s="4">
        <v>4.2142434341655699</v>
      </c>
      <c r="N33" s="4">
        <v>4.2142434341655699</v>
      </c>
      <c r="O33" s="4">
        <v>4.2142434341655699</v>
      </c>
      <c r="P33" s="4">
        <v>4.2142434341655699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8.75" customHeight="1" x14ac:dyDescent="0.3">
      <c r="A34" s="2" t="s">
        <v>3</v>
      </c>
      <c r="B34" s="2" t="s">
        <v>10</v>
      </c>
      <c r="C34" s="2" t="s">
        <v>39</v>
      </c>
      <c r="D34" s="4">
        <v>24.814082347625501</v>
      </c>
      <c r="E34" s="4">
        <v>24.814082347625501</v>
      </c>
      <c r="F34" s="4">
        <v>24.814082347625501</v>
      </c>
      <c r="G34" s="4">
        <v>24.814082347625501</v>
      </c>
      <c r="H34" s="4">
        <v>24.814082347625501</v>
      </c>
      <c r="I34" s="4">
        <v>24.814082347625501</v>
      </c>
      <c r="J34" s="4">
        <v>24.814082347625501</v>
      </c>
      <c r="K34" s="4">
        <v>24.814082347625501</v>
      </c>
      <c r="L34" s="4">
        <v>24.814082347625501</v>
      </c>
      <c r="M34" s="4">
        <v>24.814082347625501</v>
      </c>
      <c r="N34" s="4">
        <v>24.814082347625501</v>
      </c>
      <c r="O34" s="4">
        <v>24.814082347625501</v>
      </c>
      <c r="P34" s="4">
        <v>24.814082347625501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8.75" customHeight="1" x14ac:dyDescent="0.3">
      <c r="A35" s="2" t="s">
        <v>3</v>
      </c>
      <c r="B35" s="2" t="s">
        <v>10</v>
      </c>
      <c r="C35" s="2" t="s">
        <v>40</v>
      </c>
      <c r="D35" s="4">
        <v>90.582076430160498</v>
      </c>
      <c r="E35" s="4">
        <v>90.582076430160498</v>
      </c>
      <c r="F35" s="4">
        <v>90.582076430160498</v>
      </c>
      <c r="G35" s="4">
        <v>90.582076430160498</v>
      </c>
      <c r="H35" s="4">
        <v>90.582076430160498</v>
      </c>
      <c r="I35" s="4">
        <v>90.582076430160498</v>
      </c>
      <c r="J35" s="4">
        <v>90.582076430160498</v>
      </c>
      <c r="K35" s="4">
        <v>90.582076430160498</v>
      </c>
      <c r="L35" s="4">
        <v>90.582076430160498</v>
      </c>
      <c r="M35" s="4">
        <v>90.582076430160498</v>
      </c>
      <c r="N35" s="4">
        <v>80.8162627503538</v>
      </c>
      <c r="O35" s="4">
        <v>66.913025314354599</v>
      </c>
      <c r="P35" s="4">
        <v>61.157762189517904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8.75" customHeight="1" x14ac:dyDescent="0.3">
      <c r="A36" s="2" t="s">
        <v>3</v>
      </c>
      <c r="B36" s="2" t="s">
        <v>10</v>
      </c>
      <c r="C36" s="2" t="s">
        <v>41</v>
      </c>
      <c r="D36" s="4">
        <v>249.11126439177301</v>
      </c>
      <c r="E36" s="4">
        <v>270.25625417340598</v>
      </c>
      <c r="F36" s="4">
        <v>238.307682907198</v>
      </c>
      <c r="G36" s="4">
        <v>206.359111640989</v>
      </c>
      <c r="H36" s="4">
        <v>174.41054037478099</v>
      </c>
      <c r="I36" s="4">
        <v>140.16648428126999</v>
      </c>
      <c r="J36" s="4">
        <v>105.922428187759</v>
      </c>
      <c r="K36" s="4">
        <v>82.270249262259597</v>
      </c>
      <c r="L36" s="4">
        <v>58.618070336759899</v>
      </c>
      <c r="M36" s="4">
        <v>34.965891411259797</v>
      </c>
      <c r="N36" s="4">
        <v>25.689347675559301</v>
      </c>
      <c r="O36" s="4">
        <v>1.31889209099741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8.75" customHeight="1" x14ac:dyDescent="0.3">
      <c r="A37" s="2" t="s">
        <v>3</v>
      </c>
      <c r="B37" s="2" t="s">
        <v>10</v>
      </c>
      <c r="C37" s="2" t="s">
        <v>42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4">
        <v>10.782098416420499</v>
      </c>
      <c r="R37" s="4">
        <v>9.0454221549054292</v>
      </c>
      <c r="S37" s="4">
        <v>7.4257659825482998</v>
      </c>
      <c r="T37" s="4">
        <v>5.9231298993491004</v>
      </c>
      <c r="U37" s="4">
        <v>5.0025870436850601</v>
      </c>
      <c r="V37" s="4">
        <v>4.1487499780362</v>
      </c>
      <c r="W37" s="5"/>
      <c r="X37" s="5"/>
      <c r="Y37" s="5"/>
      <c r="Z37" s="5"/>
      <c r="AA37" s="5"/>
      <c r="AB37" s="5"/>
      <c r="AC37" s="5"/>
    </row>
    <row r="38" spans="1:29" ht="18.75" customHeight="1" x14ac:dyDescent="0.3">
      <c r="A38" s="2" t="s">
        <v>3</v>
      </c>
      <c r="B38" s="2" t="s">
        <v>10</v>
      </c>
      <c r="C38" s="2" t="s">
        <v>43</v>
      </c>
      <c r="D38" s="4">
        <v>22.973642844955101</v>
      </c>
      <c r="E38" s="4">
        <v>23.917157557712098</v>
      </c>
      <c r="F38" s="4">
        <v>20.889600934167198</v>
      </c>
      <c r="G38" s="4">
        <v>18.001445172098201</v>
      </c>
      <c r="H38" s="4">
        <v>15.2526902715051</v>
      </c>
      <c r="I38" s="4">
        <v>12.4906608116216</v>
      </c>
      <c r="J38" s="4">
        <v>9.8780480777658397</v>
      </c>
      <c r="K38" s="4">
        <v>8.07311496860431</v>
      </c>
      <c r="L38" s="4">
        <v>6.3713831603874498</v>
      </c>
      <c r="M38" s="4">
        <v>4.7728526531152298</v>
      </c>
      <c r="N38" s="4">
        <v>3.2763522965349501</v>
      </c>
      <c r="O38" s="4">
        <v>1.9173048372486401</v>
      </c>
      <c r="P38" s="4">
        <v>1.3366890514352201</v>
      </c>
      <c r="Q38" s="4">
        <v>5.1277414438899598</v>
      </c>
      <c r="R38" s="4">
        <v>4.4267007574919202</v>
      </c>
      <c r="S38" s="4">
        <v>3.76968787017291</v>
      </c>
      <c r="T38" s="4">
        <v>3.1567027819329501</v>
      </c>
      <c r="U38" s="4">
        <v>2.76272524916152</v>
      </c>
      <c r="V38" s="4">
        <v>2.39384519444988</v>
      </c>
      <c r="W38" s="4">
        <v>0.19008072882146801</v>
      </c>
      <c r="X38" s="5"/>
      <c r="Y38" s="5"/>
      <c r="Z38" s="5"/>
      <c r="AA38" s="5"/>
      <c r="AB38" s="5"/>
      <c r="AC38" s="5"/>
    </row>
    <row r="39" spans="1:29" ht="18.75" customHeight="1" x14ac:dyDescent="0.3">
      <c r="A39" s="2" t="s">
        <v>3</v>
      </c>
      <c r="B39" s="2" t="s">
        <v>10</v>
      </c>
      <c r="C39" s="2" t="s">
        <v>44</v>
      </c>
      <c r="D39" s="4">
        <v>92.592265277270002</v>
      </c>
      <c r="E39" s="4">
        <v>97.711510549841506</v>
      </c>
      <c r="F39" s="4">
        <v>89.976696104009093</v>
      </c>
      <c r="G39" s="4">
        <v>82.241881658176695</v>
      </c>
      <c r="H39" s="4">
        <v>74.507067212344296</v>
      </c>
      <c r="I39" s="4">
        <v>66.216511195019706</v>
      </c>
      <c r="J39" s="4">
        <v>57.925955177695201</v>
      </c>
      <c r="K39" s="4">
        <v>52.199714285606603</v>
      </c>
      <c r="L39" s="4">
        <v>46.473473393517899</v>
      </c>
      <c r="M39" s="4">
        <v>40.747232501429203</v>
      </c>
      <c r="N39" s="4">
        <v>35.020991609340498</v>
      </c>
      <c r="O39" s="4">
        <v>29.294750717251802</v>
      </c>
      <c r="P39" s="4">
        <v>26.924365891280399</v>
      </c>
      <c r="Q39" s="4">
        <v>24.553981065308999</v>
      </c>
      <c r="R39" s="4">
        <v>22.183596239337501</v>
      </c>
      <c r="S39" s="4">
        <v>19.813211413366101</v>
      </c>
      <c r="T39" s="4">
        <v>17.442826587394698</v>
      </c>
      <c r="U39" s="4">
        <v>16.091619340893601</v>
      </c>
      <c r="V39" s="4">
        <v>14.740412094392401</v>
      </c>
      <c r="W39" s="4">
        <v>1.24144003882218</v>
      </c>
      <c r="X39" s="5"/>
      <c r="Y39" s="5"/>
      <c r="Z39" s="5"/>
      <c r="AA39" s="5"/>
      <c r="AB39" s="5"/>
      <c r="AC39" s="5"/>
    </row>
    <row r="40" spans="1:29" ht="18.75" customHeight="1" x14ac:dyDescent="0.3">
      <c r="A40" s="2" t="s">
        <v>3</v>
      </c>
      <c r="B40" s="2" t="s">
        <v>10</v>
      </c>
      <c r="C40" s="2" t="s">
        <v>45</v>
      </c>
      <c r="D40" s="4">
        <v>82.491182334426995</v>
      </c>
      <c r="E40" s="4">
        <v>87.051958484894698</v>
      </c>
      <c r="F40" s="4">
        <v>80.160951046385094</v>
      </c>
      <c r="G40" s="4">
        <v>73.269943607875504</v>
      </c>
      <c r="H40" s="4">
        <v>66.3789361693659</v>
      </c>
      <c r="I40" s="4">
        <v>58.992814164132</v>
      </c>
      <c r="J40" s="4">
        <v>51.606692158898099</v>
      </c>
      <c r="K40" s="4">
        <v>46.505138804461502</v>
      </c>
      <c r="L40" s="4">
        <v>41.403585450024998</v>
      </c>
      <c r="M40" s="4">
        <v>36.302032095588402</v>
      </c>
      <c r="N40" s="4">
        <v>31.200478741151802</v>
      </c>
      <c r="O40" s="4">
        <v>26.098925386715202</v>
      </c>
      <c r="P40" s="4">
        <v>23.987130775184401</v>
      </c>
      <c r="Q40" s="4">
        <v>21.8753361636536</v>
      </c>
      <c r="R40" s="4">
        <v>19.763541552122799</v>
      </c>
      <c r="S40" s="4">
        <v>17.651746940591998</v>
      </c>
      <c r="T40" s="4">
        <v>15.539952329061199</v>
      </c>
      <c r="U40" s="4">
        <v>14.336151093515801</v>
      </c>
      <c r="V40" s="4">
        <v>13.1323498579704</v>
      </c>
      <c r="W40" s="4">
        <v>1.10600876102421</v>
      </c>
      <c r="X40" s="5"/>
      <c r="Y40" s="5"/>
      <c r="Z40" s="5"/>
      <c r="AA40" s="5"/>
      <c r="AB40" s="5"/>
      <c r="AC40" s="5"/>
    </row>
    <row r="41" spans="1:29" ht="18.75" customHeight="1" x14ac:dyDescent="0.3">
      <c r="A41" s="2" t="s">
        <v>3</v>
      </c>
      <c r="B41" s="2" t="s">
        <v>11</v>
      </c>
      <c r="C41" s="2" t="s">
        <v>46</v>
      </c>
      <c r="D41" s="4">
        <v>1.63887244661994</v>
      </c>
      <c r="E41" s="4">
        <v>1.63887244661994</v>
      </c>
      <c r="F41" s="4">
        <v>1.63887244661994</v>
      </c>
      <c r="G41" s="4">
        <v>1.63887244661994</v>
      </c>
      <c r="H41" s="4">
        <v>1.63887244661994</v>
      </c>
      <c r="I41" s="4">
        <v>1.63887244661994</v>
      </c>
      <c r="J41" s="4">
        <v>1.63887244661994</v>
      </c>
      <c r="K41" s="4">
        <v>1.63887244661994</v>
      </c>
      <c r="L41" s="4">
        <v>1.63887244661994</v>
      </c>
      <c r="M41" s="4">
        <v>1.63887244661994</v>
      </c>
      <c r="N41" s="4">
        <v>1.63887244661994</v>
      </c>
      <c r="O41" s="4">
        <v>1.63887244661994</v>
      </c>
      <c r="P41" s="4">
        <v>1.63887244661994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8.75" customHeight="1" x14ac:dyDescent="0.3">
      <c r="A42" s="2" t="s">
        <v>3</v>
      </c>
      <c r="B42" s="2" t="s">
        <v>11</v>
      </c>
      <c r="C42" s="2" t="s">
        <v>47</v>
      </c>
      <c r="D42" s="4">
        <v>9.6499209129654897</v>
      </c>
      <c r="E42" s="4">
        <v>9.6499209129654897</v>
      </c>
      <c r="F42" s="4">
        <v>9.6499209129654897</v>
      </c>
      <c r="G42" s="4">
        <v>9.6499209129654897</v>
      </c>
      <c r="H42" s="4">
        <v>9.6499209129654897</v>
      </c>
      <c r="I42" s="4">
        <v>9.6499209129654897</v>
      </c>
      <c r="J42" s="4">
        <v>9.6499209129654897</v>
      </c>
      <c r="K42" s="4">
        <v>9.6499209129654897</v>
      </c>
      <c r="L42" s="4">
        <v>9.6499209129654897</v>
      </c>
      <c r="M42" s="4">
        <v>9.6499209129654897</v>
      </c>
      <c r="N42" s="4">
        <v>9.6499209129654897</v>
      </c>
      <c r="O42" s="4">
        <v>9.6499209129654897</v>
      </c>
      <c r="P42" s="4">
        <v>9.6499209129654897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8.75" customHeight="1" x14ac:dyDescent="0.3">
      <c r="A43" s="2" t="s">
        <v>3</v>
      </c>
      <c r="B43" s="2" t="s">
        <v>11</v>
      </c>
      <c r="C43" s="2" t="s">
        <v>48</v>
      </c>
      <c r="D43" s="4">
        <v>10.637403558123999</v>
      </c>
      <c r="E43" s="4">
        <v>10.637403558123999</v>
      </c>
      <c r="F43" s="4">
        <v>10.637403558123999</v>
      </c>
      <c r="G43" s="4">
        <v>10.637403558123999</v>
      </c>
      <c r="H43" s="4">
        <v>10.637403558123999</v>
      </c>
      <c r="I43" s="4">
        <v>10.637403558123999</v>
      </c>
      <c r="J43" s="4">
        <v>10.637403558123999</v>
      </c>
      <c r="K43" s="4">
        <v>10.637403558123999</v>
      </c>
      <c r="L43" s="4">
        <v>10.637403558123999</v>
      </c>
      <c r="M43" s="4">
        <v>10.637403558123999</v>
      </c>
      <c r="N43" s="4">
        <v>10.637403558123999</v>
      </c>
      <c r="O43" s="4">
        <v>10.637403558123999</v>
      </c>
      <c r="P43" s="4">
        <v>10.637403558123999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8.75" customHeight="1" x14ac:dyDescent="0.3">
      <c r="A44" s="2" t="s">
        <v>3</v>
      </c>
      <c r="B44" s="2" t="s">
        <v>11</v>
      </c>
      <c r="C44" s="2" t="s">
        <v>49</v>
      </c>
      <c r="D44" s="4">
        <v>53.6138986205628</v>
      </c>
      <c r="E44" s="4">
        <v>63.091076480015602</v>
      </c>
      <c r="F44" s="4">
        <v>59.4683961435111</v>
      </c>
      <c r="G44" s="4">
        <v>55.845715807006499</v>
      </c>
      <c r="H44" s="4">
        <v>52.223035470501998</v>
      </c>
      <c r="I44" s="4">
        <v>46.962305619746203</v>
      </c>
      <c r="J44" s="4">
        <v>41.701575768990502</v>
      </c>
      <c r="K44" s="4">
        <v>37.320696973258897</v>
      </c>
      <c r="L44" s="4">
        <v>32.9398181775273</v>
      </c>
      <c r="M44" s="4">
        <v>28.761953677500799</v>
      </c>
      <c r="N44" s="4">
        <v>24.584089177474301</v>
      </c>
      <c r="O44" s="4">
        <v>2.1621758051111399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8.75" customHeight="1" x14ac:dyDescent="0.3">
      <c r="A45" s="2" t="s">
        <v>3</v>
      </c>
      <c r="B45" s="2" t="s">
        <v>11</v>
      </c>
      <c r="C45" s="2" t="s">
        <v>50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4">
        <v>1.2893862920541299</v>
      </c>
      <c r="R45" s="4">
        <v>0.95441336335111704</v>
      </c>
      <c r="S45" s="4">
        <v>0.64528272655727903</v>
      </c>
      <c r="T45" s="4">
        <v>0.361994381672605</v>
      </c>
      <c r="U45" s="4">
        <v>0.17170895729830099</v>
      </c>
      <c r="V45" s="5"/>
      <c r="W45" s="5"/>
      <c r="X45" s="5"/>
      <c r="Y45" s="5"/>
      <c r="Z45" s="5"/>
      <c r="AA45" s="5"/>
      <c r="AB45" s="5"/>
      <c r="AC45" s="5"/>
    </row>
    <row r="46" spans="1:29" ht="18.75" customHeight="1" x14ac:dyDescent="0.3">
      <c r="A46" s="2" t="s">
        <v>3</v>
      </c>
      <c r="B46" s="2" t="s">
        <v>11</v>
      </c>
      <c r="C46" s="2" t="s">
        <v>51</v>
      </c>
      <c r="D46" s="4">
        <v>2.6774842524246298</v>
      </c>
      <c r="E46" s="4">
        <v>3.3125385608779099</v>
      </c>
      <c r="F46" s="4">
        <v>2.9527686770647499</v>
      </c>
      <c r="G46" s="4">
        <v>2.6087493539822399</v>
      </c>
      <c r="H46" s="4">
        <v>2.2804805916303899</v>
      </c>
      <c r="I46" s="4">
        <v>1.85940142032828</v>
      </c>
      <c r="J46" s="4">
        <v>1.46119466317957</v>
      </c>
      <c r="K46" s="4">
        <v>1.1403466545007599</v>
      </c>
      <c r="L46" s="4">
        <v>0.83854567484919096</v>
      </c>
      <c r="M46" s="4">
        <v>0.56748108557857802</v>
      </c>
      <c r="N46" s="4">
        <v>0.31458086700030602</v>
      </c>
      <c r="O46" s="4">
        <v>0.112352449012803</v>
      </c>
      <c r="P46" s="4">
        <v>2.0820849254405802E-3</v>
      </c>
      <c r="Q46" s="4">
        <v>1.53300451760086</v>
      </c>
      <c r="R46" s="4">
        <v>1.3650459376200701</v>
      </c>
      <c r="S46" s="4">
        <v>1.2063754026145601</v>
      </c>
      <c r="T46" s="4">
        <v>1.05699291258433</v>
      </c>
      <c r="U46" s="4">
        <v>0.94103684276361099</v>
      </c>
      <c r="V46" s="4">
        <v>0.83175738902208196</v>
      </c>
      <c r="W46" s="4">
        <v>0.73127855289303001</v>
      </c>
      <c r="X46" s="4">
        <v>0.63721867070696103</v>
      </c>
      <c r="Y46" s="4">
        <v>0.54957774246387603</v>
      </c>
      <c r="Z46" s="4">
        <v>0.47554632555781601</v>
      </c>
      <c r="AA46" s="4">
        <v>0.40686754576176698</v>
      </c>
      <c r="AB46" s="4">
        <v>0.343541403075731</v>
      </c>
      <c r="AC46" s="4">
        <v>4.72938661445707E-2</v>
      </c>
    </row>
    <row r="47" spans="1:29" ht="18.75" customHeight="1" x14ac:dyDescent="0.3">
      <c r="A47" s="2" t="s">
        <v>3</v>
      </c>
      <c r="B47" s="2" t="s">
        <v>11</v>
      </c>
      <c r="C47" s="2" t="s">
        <v>52</v>
      </c>
      <c r="D47" s="4">
        <v>22.4859161483642</v>
      </c>
      <c r="E47" s="4">
        <v>25.5622146090694</v>
      </c>
      <c r="F47" s="4">
        <v>24.3862900766729</v>
      </c>
      <c r="G47" s="4">
        <v>23.2103655442763</v>
      </c>
      <c r="H47" s="4">
        <v>22.0344410118798</v>
      </c>
      <c r="I47" s="4">
        <v>20.326804478929901</v>
      </c>
      <c r="J47" s="4">
        <v>18.619167945979999</v>
      </c>
      <c r="K47" s="4">
        <v>17.197131671499498</v>
      </c>
      <c r="L47" s="4">
        <v>15.775095397019101</v>
      </c>
      <c r="M47" s="4">
        <v>14.418957702753101</v>
      </c>
      <c r="N47" s="4">
        <v>13.062820008487201</v>
      </c>
      <c r="O47" s="4">
        <v>11.7066823142213</v>
      </c>
      <c r="P47" s="4">
        <v>11.0048385586561</v>
      </c>
      <c r="Q47" s="4">
        <v>10.302994803091</v>
      </c>
      <c r="R47" s="4">
        <v>9.6011510475258</v>
      </c>
      <c r="S47" s="4">
        <v>8.8993072919606693</v>
      </c>
      <c r="T47" s="4">
        <v>8.1974635363955493</v>
      </c>
      <c r="U47" s="4">
        <v>7.69295033518328</v>
      </c>
      <c r="V47" s="4">
        <v>7.188437133971</v>
      </c>
      <c r="W47" s="4">
        <v>6.7033939678220902</v>
      </c>
      <c r="X47" s="4">
        <v>6.2183508016731697</v>
      </c>
      <c r="Y47" s="4">
        <v>5.7333076355242598</v>
      </c>
      <c r="Z47" s="4">
        <v>5.3288398555483498</v>
      </c>
      <c r="AA47" s="4">
        <v>4.9243720755724398</v>
      </c>
      <c r="AB47" s="4">
        <v>4.5199042955965298</v>
      </c>
      <c r="AC47" s="4">
        <v>0.68157137199373397</v>
      </c>
    </row>
    <row r="48" spans="1:29" ht="18.75" customHeight="1" x14ac:dyDescent="0.3">
      <c r="A48" s="2" t="s">
        <v>3</v>
      </c>
      <c r="B48" s="2" t="s">
        <v>11</v>
      </c>
      <c r="C48" s="2" t="s">
        <v>53</v>
      </c>
      <c r="D48" s="4">
        <v>14.8677884386434</v>
      </c>
      <c r="E48" s="4">
        <v>16.9018507550777</v>
      </c>
      <c r="F48" s="4">
        <v>16.124324189020701</v>
      </c>
      <c r="G48" s="4">
        <v>15.3467976229638</v>
      </c>
      <c r="H48" s="4">
        <v>14.5692710569068</v>
      </c>
      <c r="I48" s="4">
        <v>13.440174135328</v>
      </c>
      <c r="J48" s="4">
        <v>12.311077213749201</v>
      </c>
      <c r="K48" s="4">
        <v>11.3708204618538</v>
      </c>
      <c r="L48" s="4">
        <v>10.4305637099585</v>
      </c>
      <c r="M48" s="4">
        <v>9.5338793943637707</v>
      </c>
      <c r="N48" s="4">
        <v>8.6371950787690892</v>
      </c>
      <c r="O48" s="4">
        <v>7.7405107631743997</v>
      </c>
      <c r="P48" s="4">
        <v>7.2764485294688503</v>
      </c>
      <c r="Q48" s="4">
        <v>6.8123862957632904</v>
      </c>
      <c r="R48" s="4">
        <v>6.3483240620577304</v>
      </c>
      <c r="S48" s="4">
        <v>5.8842618283521997</v>
      </c>
      <c r="T48" s="4">
        <v>5.4201995946466699</v>
      </c>
      <c r="U48" s="4">
        <v>5.08661320703255</v>
      </c>
      <c r="V48" s="4">
        <v>4.7530268194184302</v>
      </c>
      <c r="W48" s="4">
        <v>4.4323141061658502</v>
      </c>
      <c r="X48" s="4">
        <v>4.1116013929132702</v>
      </c>
      <c r="Y48" s="4">
        <v>3.7908886796607</v>
      </c>
      <c r="Z48" s="4">
        <v>3.5234527725243501</v>
      </c>
      <c r="AA48" s="4">
        <v>3.2560168653880002</v>
      </c>
      <c r="AB48" s="4">
        <v>2.98858095825166</v>
      </c>
      <c r="AC48" s="4">
        <v>0.45065804291794198</v>
      </c>
    </row>
    <row r="49" spans="1:29" ht="18.75" customHeight="1" x14ac:dyDescent="0.3">
      <c r="A49" s="2" t="s">
        <v>3</v>
      </c>
      <c r="B49" s="2" t="s">
        <v>12</v>
      </c>
      <c r="C49" s="2" t="s">
        <v>54</v>
      </c>
      <c r="D49" s="4">
        <v>0.46824927046284098</v>
      </c>
      <c r="E49" s="4">
        <v>0.46824927046284098</v>
      </c>
      <c r="F49" s="4">
        <v>0.46824927046284098</v>
      </c>
      <c r="G49" s="4">
        <v>0.46824927046284098</v>
      </c>
      <c r="H49" s="4">
        <v>0.46824927046284098</v>
      </c>
      <c r="I49" s="4">
        <v>0.46824927046284098</v>
      </c>
      <c r="J49" s="4">
        <v>0.46824927046284098</v>
      </c>
      <c r="K49" s="4">
        <v>0.46824927046284098</v>
      </c>
      <c r="L49" s="4">
        <v>0.46824927046284098</v>
      </c>
      <c r="M49" s="4">
        <v>0.46824927046284098</v>
      </c>
      <c r="N49" s="4">
        <v>0.46824927046284098</v>
      </c>
      <c r="O49" s="4">
        <v>0.46824927046284098</v>
      </c>
      <c r="P49" s="4">
        <v>0.46824927046284098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8.75" customHeight="1" x14ac:dyDescent="0.3">
      <c r="A50" s="2" t="s">
        <v>3</v>
      </c>
      <c r="B50" s="2" t="s">
        <v>12</v>
      </c>
      <c r="C50" s="2" t="s">
        <v>55</v>
      </c>
      <c r="D50" s="4">
        <v>2.7571202608472798</v>
      </c>
      <c r="E50" s="4">
        <v>2.7571202608472798</v>
      </c>
      <c r="F50" s="4">
        <v>2.7571202608472798</v>
      </c>
      <c r="G50" s="4">
        <v>2.7571202608472798</v>
      </c>
      <c r="H50" s="4">
        <v>2.7571202608472798</v>
      </c>
      <c r="I50" s="4">
        <v>2.7571202608472798</v>
      </c>
      <c r="J50" s="4">
        <v>2.7571202608472798</v>
      </c>
      <c r="K50" s="4">
        <v>2.7571202608472798</v>
      </c>
      <c r="L50" s="4">
        <v>2.7571202608472798</v>
      </c>
      <c r="M50" s="4">
        <v>2.7571202608472798</v>
      </c>
      <c r="N50" s="4">
        <v>2.7571202608472798</v>
      </c>
      <c r="O50" s="4">
        <v>2.7571202608472798</v>
      </c>
      <c r="P50" s="4">
        <v>2.7571202608472798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8.75" customHeight="1" x14ac:dyDescent="0.3">
      <c r="A51" s="2" t="s">
        <v>3</v>
      </c>
      <c r="B51" s="2" t="s">
        <v>12</v>
      </c>
      <c r="C51" s="2" t="s">
        <v>56</v>
      </c>
      <c r="D51" s="4">
        <v>1.18425340627955</v>
      </c>
      <c r="E51" s="4">
        <v>1.18425340627955</v>
      </c>
      <c r="F51" s="4">
        <v>1.18425340627955</v>
      </c>
      <c r="G51" s="4">
        <v>1.18425340627955</v>
      </c>
      <c r="H51" s="4">
        <v>1.18425340627955</v>
      </c>
      <c r="I51" s="4">
        <v>1.18425340627955</v>
      </c>
      <c r="J51" s="4">
        <v>1.18425340627955</v>
      </c>
      <c r="K51" s="4">
        <v>1.18425340627955</v>
      </c>
      <c r="L51" s="4">
        <v>1.18425340627955</v>
      </c>
      <c r="M51" s="4">
        <v>1.18425340627955</v>
      </c>
      <c r="N51" s="4">
        <v>1.18425340627955</v>
      </c>
      <c r="O51" s="4">
        <v>1.18425340627955</v>
      </c>
      <c r="P51" s="4">
        <v>1.18425340627955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8.75" customHeight="1" x14ac:dyDescent="0.3">
      <c r="A52" s="2" t="s">
        <v>3</v>
      </c>
      <c r="B52" s="2" t="s">
        <v>12</v>
      </c>
      <c r="C52" s="2" t="s">
        <v>57</v>
      </c>
      <c r="D52" s="4">
        <v>6.4872279166196503</v>
      </c>
      <c r="E52" s="4">
        <v>7.6539442908290596</v>
      </c>
      <c r="F52" s="4">
        <v>7.4368558789609098</v>
      </c>
      <c r="G52" s="4">
        <v>7.2194777709298599</v>
      </c>
      <c r="H52" s="4">
        <v>7.0018099667358999</v>
      </c>
      <c r="I52" s="4">
        <v>6.2393183589754404</v>
      </c>
      <c r="J52" s="4">
        <v>5.5122597655990599</v>
      </c>
      <c r="K52" s="4">
        <v>4.9100231146577498</v>
      </c>
      <c r="L52" s="4">
        <v>4.3369436461859898</v>
      </c>
      <c r="M52" s="4">
        <v>3.8590926875093299</v>
      </c>
      <c r="N52" s="4">
        <v>3.4054098955641399</v>
      </c>
      <c r="O52" s="4">
        <v>0.90186567552994101</v>
      </c>
      <c r="P52" s="4">
        <v>0.66593147576703504</v>
      </c>
      <c r="Q52" s="4">
        <v>0.68121248662105205</v>
      </c>
      <c r="R52" s="4">
        <v>0.468769655763216</v>
      </c>
      <c r="S52" s="4">
        <v>0.289782136131226</v>
      </c>
      <c r="T52" s="4">
        <v>0.126138294281538</v>
      </c>
      <c r="U52" s="5"/>
      <c r="V52" s="5"/>
      <c r="W52" s="5"/>
      <c r="X52" s="5"/>
      <c r="Y52" s="5"/>
      <c r="Z52" s="5"/>
      <c r="AA52" s="5"/>
      <c r="AB52" s="5"/>
      <c r="AC52" s="5"/>
    </row>
    <row r="53" spans="1:29" ht="18.75" customHeight="1" x14ac:dyDescent="0.3">
      <c r="A53" s="2" t="s">
        <v>3</v>
      </c>
      <c r="B53" s="2" t="s">
        <v>12</v>
      </c>
      <c r="C53" s="2" t="s">
        <v>58</v>
      </c>
      <c r="D53" s="4">
        <v>1.79598808346299</v>
      </c>
      <c r="E53" s="4">
        <v>2.2437743595217401</v>
      </c>
      <c r="F53" s="4">
        <v>2.1805037215149898</v>
      </c>
      <c r="G53" s="4">
        <v>2.1171260949875199</v>
      </c>
      <c r="H53" s="4">
        <v>2.0536414799393201</v>
      </c>
      <c r="I53" s="4">
        <v>1.7889464235330199</v>
      </c>
      <c r="J53" s="4">
        <v>1.53733723528482</v>
      </c>
      <c r="K53" s="4">
        <v>1.3318263965656401</v>
      </c>
      <c r="L53" s="4">
        <v>1.13708368052218</v>
      </c>
      <c r="M53" s="4">
        <v>0.97751007853048499</v>
      </c>
      <c r="N53" s="4">
        <v>0.82686209150462497</v>
      </c>
      <c r="O53" s="4">
        <v>0.68513971944459895</v>
      </c>
      <c r="P53" s="4">
        <v>0.58362822091391697</v>
      </c>
      <c r="Q53" s="4">
        <v>0.95498461756774999</v>
      </c>
      <c r="R53" s="4">
        <v>0.84524587790339301</v>
      </c>
      <c r="S53" s="4">
        <v>0.74786261517205399</v>
      </c>
      <c r="T53" s="4">
        <v>0.65614597008558195</v>
      </c>
      <c r="U53" s="4">
        <v>0.57828060633110201</v>
      </c>
      <c r="V53" s="4">
        <v>0.50519639601563504</v>
      </c>
      <c r="W53" s="4">
        <v>0.44515659505230099</v>
      </c>
      <c r="X53" s="4">
        <v>0.38889553385869502</v>
      </c>
      <c r="Y53" s="4">
        <v>0.33641321243481698</v>
      </c>
      <c r="Z53" s="4">
        <v>0.28931656501815101</v>
      </c>
      <c r="AA53" s="4">
        <v>0.24576035859505199</v>
      </c>
      <c r="AB53" s="4">
        <v>3.0024278272109399E-2</v>
      </c>
      <c r="AC53" s="5"/>
    </row>
    <row r="54" spans="1:29" ht="18.75" customHeight="1" x14ac:dyDescent="0.3">
      <c r="A54" s="2" t="s">
        <v>3</v>
      </c>
      <c r="B54" s="2" t="s">
        <v>12</v>
      </c>
      <c r="C54" s="2" t="s">
        <v>59</v>
      </c>
      <c r="D54" s="4">
        <v>17.843573183057199</v>
      </c>
      <c r="E54" s="4">
        <v>21.4572328378203</v>
      </c>
      <c r="F54" s="4">
        <v>21.470608995701099</v>
      </c>
      <c r="G54" s="4">
        <v>21.483985153582001</v>
      </c>
      <c r="H54" s="4">
        <v>21.4973613114628</v>
      </c>
      <c r="I54" s="4">
        <v>19.861310665020799</v>
      </c>
      <c r="J54" s="4">
        <v>18.225260018578801</v>
      </c>
      <c r="K54" s="4">
        <v>16.878983726343201</v>
      </c>
      <c r="L54" s="4">
        <v>15.5327074341076</v>
      </c>
      <c r="M54" s="4">
        <v>14.4167892574677</v>
      </c>
      <c r="N54" s="4">
        <v>13.3008710808279</v>
      </c>
      <c r="O54" s="4">
        <v>12.184952904188</v>
      </c>
      <c r="P54" s="4">
        <v>11.402109398913</v>
      </c>
      <c r="Q54" s="4">
        <v>10.619265893638</v>
      </c>
      <c r="R54" s="4">
        <v>9.8364223883629691</v>
      </c>
      <c r="S54" s="4">
        <v>9.1279578563188899</v>
      </c>
      <c r="T54" s="4">
        <v>8.4194933242748</v>
      </c>
      <c r="U54" s="4">
        <v>7.8217332765556504</v>
      </c>
      <c r="V54" s="4">
        <v>7.2239732288364902</v>
      </c>
      <c r="W54" s="4">
        <v>6.7515391825581901</v>
      </c>
      <c r="X54" s="4">
        <v>6.27910513627989</v>
      </c>
      <c r="Y54" s="4">
        <v>5.8066710900015899</v>
      </c>
      <c r="Z54" s="4">
        <v>5.3640301657441203</v>
      </c>
      <c r="AA54" s="4">
        <v>4.92138924148664</v>
      </c>
      <c r="AB54" s="4">
        <v>0.653583084339174</v>
      </c>
      <c r="AC54" s="5"/>
    </row>
    <row r="55" spans="1:29" ht="18.75" customHeight="1" x14ac:dyDescent="0.3">
      <c r="A55" s="2" t="s">
        <v>3</v>
      </c>
      <c r="B55" s="2" t="s">
        <v>12</v>
      </c>
      <c r="C55" s="2" t="s">
        <v>60</v>
      </c>
      <c r="D55" s="4">
        <v>5.5299838443675204</v>
      </c>
      <c r="E55" s="4">
        <v>6.6499097305603998</v>
      </c>
      <c r="F55" s="4">
        <v>6.6540551971786499</v>
      </c>
      <c r="G55" s="4">
        <v>6.6582006637969098</v>
      </c>
      <c r="H55" s="4">
        <v>6.6623461304151599</v>
      </c>
      <c r="I55" s="4">
        <v>6.1553101488561603</v>
      </c>
      <c r="J55" s="4">
        <v>5.6482741672971599</v>
      </c>
      <c r="K55" s="4">
        <v>5.2310434887922996</v>
      </c>
      <c r="L55" s="4">
        <v>4.81381281028745</v>
      </c>
      <c r="M55" s="4">
        <v>4.4679734750183204</v>
      </c>
      <c r="N55" s="4">
        <v>4.12213413974919</v>
      </c>
      <c r="O55" s="4">
        <v>3.7762948044800702</v>
      </c>
      <c r="P55" s="4">
        <v>3.5336801727341398</v>
      </c>
      <c r="Q55" s="4">
        <v>3.2910655409882201</v>
      </c>
      <c r="R55" s="4">
        <v>3.0484509092423</v>
      </c>
      <c r="S55" s="4">
        <v>2.8288874072285202</v>
      </c>
      <c r="T55" s="4">
        <v>2.6093239052147501</v>
      </c>
      <c r="U55" s="4">
        <v>2.4240693391710999</v>
      </c>
      <c r="V55" s="4">
        <v>2.2388147731274501</v>
      </c>
      <c r="W55" s="4">
        <v>2.0924005646813102</v>
      </c>
      <c r="X55" s="4">
        <v>1.94598635623516</v>
      </c>
      <c r="Y55" s="4">
        <v>1.7995721477890201</v>
      </c>
      <c r="Z55" s="4">
        <v>1.66239126283465</v>
      </c>
      <c r="AA55" s="4">
        <v>1.5252103778802899</v>
      </c>
      <c r="AB55" s="4">
        <v>0.20255494010467501</v>
      </c>
      <c r="AC55" s="5"/>
    </row>
    <row r="61" spans="1:29" x14ac:dyDescent="0.3">
      <c r="D61" t="s">
        <v>62</v>
      </c>
      <c r="E61" s="6">
        <f>SUM(D3:D9)-E62</f>
        <v>3350.5900784723422</v>
      </c>
      <c r="F61" s="6">
        <f t="shared" ref="F61:K61" si="0">SUM(E3:E9)-F62</f>
        <v>3436.9120466599416</v>
      </c>
      <c r="G61" s="6">
        <f t="shared" si="0"/>
        <v>3247.5156498219703</v>
      </c>
      <c r="H61" s="6">
        <f t="shared" si="0"/>
        <v>3058.9451450833758</v>
      </c>
      <c r="I61" s="6">
        <f t="shared" si="0"/>
        <v>2871.200532444167</v>
      </c>
      <c r="J61" s="6">
        <f t="shared" si="0"/>
        <v>2536.7757946788515</v>
      </c>
      <c r="K61" s="6">
        <f t="shared" si="0"/>
        <v>2339.4721983859927</v>
      </c>
    </row>
    <row r="62" spans="1:29" x14ac:dyDescent="0.3">
      <c r="D62" t="s">
        <v>63</v>
      </c>
      <c r="E62" s="6">
        <f>D52+D45+D37+D29+D23+D16</f>
        <v>268.81508147720763</v>
      </c>
      <c r="F62" s="6">
        <f t="shared" ref="F62:K62" si="1">E52+E45+E37+E29+E23+E16</f>
        <v>308.82698968648708</v>
      </c>
      <c r="G62" s="6">
        <f t="shared" si="1"/>
        <v>281.40128975527091</v>
      </c>
      <c r="H62" s="6">
        <f t="shared" si="1"/>
        <v>255.07875827171588</v>
      </c>
      <c r="I62" s="6">
        <f t="shared" si="1"/>
        <v>229.85939523582388</v>
      </c>
      <c r="J62" s="6">
        <f t="shared" si="1"/>
        <v>198.98043330779345</v>
      </c>
      <c r="K62" s="6">
        <f t="shared" si="1"/>
        <v>169.73547628051506</v>
      </c>
    </row>
    <row r="64" spans="1:29" x14ac:dyDescent="0.3">
      <c r="D64" t="s">
        <v>64</v>
      </c>
      <c r="E64" s="6">
        <f>E62+E61</f>
        <v>3619.4051599495497</v>
      </c>
      <c r="F64" t="s">
        <v>66</v>
      </c>
    </row>
    <row r="67" spans="4:6" x14ac:dyDescent="0.3">
      <c r="E67">
        <f>666*1000*365</f>
        <v>243090000</v>
      </c>
      <c r="F67" t="s">
        <v>65</v>
      </c>
    </row>
    <row r="69" spans="4:6" x14ac:dyDescent="0.3">
      <c r="D69" t="s">
        <v>68</v>
      </c>
      <c r="E69">
        <f>E64*1000000/E67</f>
        <v>14.889156937552141</v>
      </c>
    </row>
    <row r="73" spans="4:6" x14ac:dyDescent="0.3">
      <c r="D73" t="s">
        <v>67</v>
      </c>
      <c r="E73">
        <v>230892968</v>
      </c>
      <c r="F73" t="s">
        <v>65</v>
      </c>
    </row>
    <row r="74" spans="4:6" x14ac:dyDescent="0.3">
      <c r="E74" s="7">
        <f>E73/365</f>
        <v>632583.47397260275</v>
      </c>
    </row>
    <row r="80" spans="4:6" x14ac:dyDescent="0.3">
      <c r="D80" s="8" t="s">
        <v>69</v>
      </c>
      <c r="E80" s="6">
        <f>D12+D18+D25+D31+D39+D47+D54</f>
        <v>837.47954791402435</v>
      </c>
    </row>
    <row r="81" spans="4:5" x14ac:dyDescent="0.3">
      <c r="D81" s="8" t="s">
        <v>70</v>
      </c>
      <c r="E81" s="6">
        <f>D13+D19+D26+D32+D40+D48+D55</f>
        <v>659.31724780057732</v>
      </c>
    </row>
    <row r="83" spans="4:5" x14ac:dyDescent="0.3">
      <c r="D83" s="8" t="s">
        <v>71</v>
      </c>
      <c r="E83" s="6">
        <f>E81+E80</f>
        <v>1496.7967957146016</v>
      </c>
    </row>
    <row r="85" spans="4:5" x14ac:dyDescent="0.3">
      <c r="D85" s="8" t="s">
        <v>72</v>
      </c>
      <c r="E85" s="6">
        <f>D11+D15+D21+D28+D36+D43+D44+D51</f>
        <v>1054.1783901942626</v>
      </c>
    </row>
    <row r="86" spans="4:5" x14ac:dyDescent="0.3">
      <c r="D86" s="8" t="s">
        <v>73</v>
      </c>
      <c r="E86" s="6">
        <f>D10+D14+D20+D27+D33+D34+D41+D42+D49+D50</f>
        <v>173.98946957904116</v>
      </c>
    </row>
    <row r="89" spans="4:5" x14ac:dyDescent="0.3">
      <c r="D89" s="8" t="s">
        <v>74</v>
      </c>
      <c r="E89" s="6">
        <f>E85+E83</f>
        <v>2550.9751859088642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2023-04-11T05:01:47Z</dcterms:created>
  <dcterms:modified xsi:type="dcterms:W3CDTF">2023-04-11T05:39:58Z</dcterms:modified>
</cp:coreProperties>
</file>